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3000" sheetId="1" r:id="rId5"/>
    <sheet state="visible" name="FR 00200-AA" sheetId="2" r:id="rId6"/>
    <sheet state="visible" name="สำเนาของ AA 30001" sheetId="3" r:id="rId7"/>
    <sheet state="hidden" name="0000" sheetId="4" r:id="rId8"/>
    <sheet state="visible" name="FR 00201-AA" sheetId="5" r:id="rId9"/>
    <sheet state="visible" name="FR 00202-AA" sheetId="6" r:id="rId10"/>
    <sheet state="visible" name="FR 00203-AA" sheetId="7" r:id="rId11"/>
    <sheet state="visible" name="FR 00204-AA" sheetId="8" r:id="rId12"/>
    <sheet state="visible" name="FR 00205-AA" sheetId="9" r:id="rId13"/>
    <sheet state="visible" name="FR 00206-AA" sheetId="10" r:id="rId14"/>
    <sheet state="visible" name="FR 00207-AA" sheetId="11" r:id="rId15"/>
    <sheet state="visible" name="FR 00208-AA" sheetId="12" r:id="rId16"/>
    <sheet state="visible" name="FR 00209-AA" sheetId="13" r:id="rId17"/>
    <sheet state="visible" name="FR 00210-AA" sheetId="14" r:id="rId18"/>
    <sheet state="visible" name="FR 00211-AA" sheetId="15" r:id="rId19"/>
    <sheet state="visible" name="FR 00212-AA" sheetId="16" r:id="rId20"/>
    <sheet state="visible" name="FR 00213-AA" sheetId="17" r:id="rId21"/>
    <sheet state="visible" name="FR 00214-AA" sheetId="18" r:id="rId22"/>
    <sheet state="visible" name="FR 00215-AA" sheetId="19" r:id="rId23"/>
    <sheet state="visible" name="FR 00216-AA" sheetId="20" r:id="rId24"/>
    <sheet state="visible" name="FR 00217-AA" sheetId="21" r:id="rId25"/>
    <sheet state="visible" name="FR 00218-AA" sheetId="22" r:id="rId26"/>
    <sheet state="visible" name="FR 00219-AA" sheetId="23" r:id="rId27"/>
    <sheet state="visible" name="FR 00220-AA" sheetId="24" r:id="rId28"/>
    <sheet state="visible" name="FR 00221-AA" sheetId="25" r:id="rId29"/>
    <sheet state="visible" name="FR 00222-AA" sheetId="26" r:id="rId30"/>
    <sheet state="visible" name="FR 00223-AA" sheetId="27" r:id="rId31"/>
    <sheet state="visible" name="FR 00224-AA" sheetId="28" r:id="rId32"/>
    <sheet state="visible" name="FR 00225-AA" sheetId="29" r:id="rId33"/>
    <sheet state="visible" name="FR 00226-AA" sheetId="30" r:id="rId34"/>
    <sheet state="visible" name="FR 00227-AA" sheetId="31" r:id="rId35"/>
    <sheet state="visible" name="FR 00228-AA" sheetId="32" r:id="rId36"/>
    <sheet state="visible" name="FR 00229-AA" sheetId="33" r:id="rId37"/>
    <sheet state="visible" name="FR 00230-AA" sheetId="34" r:id="rId38"/>
    <sheet state="visible" name="FR 00231-AA" sheetId="35" r:id="rId39"/>
    <sheet state="visible" name="FR 00232-AA" sheetId="36" r:id="rId40"/>
    <sheet state="visible" name="FR 00233-AA" sheetId="37" r:id="rId41"/>
    <sheet state="visible" name="FR 00234-AA" sheetId="38" r:id="rId42"/>
    <sheet state="visible" name="FR 00235-AA" sheetId="39" r:id="rId43"/>
    <sheet state="visible" name="FR 00236-AA" sheetId="40" r:id="rId44"/>
    <sheet state="visible" name="FR 00237-AA" sheetId="41" r:id="rId45"/>
    <sheet state="visible" name="FR 00238-AA" sheetId="42" r:id="rId46"/>
    <sheet state="visible" name="FR 00239-AA" sheetId="43" r:id="rId47"/>
    <sheet state="visible" name="FR 00240-AA" sheetId="44" r:id="rId48"/>
    <sheet state="visible" name="FR 00241-AA" sheetId="45" r:id="rId49"/>
    <sheet state="visible" name="FR 00242-AA" sheetId="46" r:id="rId50"/>
    <sheet state="visible" name="FR 00243-AA" sheetId="47" r:id="rId51"/>
    <sheet state="visible" name="FR 00244-AA" sheetId="48" r:id="rId52"/>
    <sheet state="visible" name="FR 00245-AA" sheetId="49" r:id="rId53"/>
    <sheet state="visible" name="FR 00246-AA" sheetId="50" r:id="rId54"/>
    <sheet state="visible" name="FR 00247-AA" sheetId="51" r:id="rId55"/>
    <sheet state="visible" name="FR 00248-AA" sheetId="52" r:id="rId56"/>
    <sheet state="visible" name="FR 00249-AA" sheetId="53" r:id="rId57"/>
    <sheet state="visible" name="FR 00250-AA" sheetId="54" r:id="rId58"/>
    <sheet state="visible" name="FR 00251-AA" sheetId="55" r:id="rId59"/>
    <sheet state="visible" name="FR 00252-AA" sheetId="56" r:id="rId60"/>
    <sheet state="visible" name="FR 00253-AA" sheetId="57" r:id="rId61"/>
    <sheet state="visible" name="FR 00254-AA" sheetId="58" r:id="rId62"/>
    <sheet state="visible" name="FR 00255-AA" sheetId="59" r:id="rId63"/>
    <sheet state="visible" name="FR 00256-AA" sheetId="60" r:id="rId64"/>
    <sheet state="visible" name="FR 00257-AA" sheetId="61" r:id="rId65"/>
    <sheet state="visible" name="FR 00258-AA" sheetId="62" r:id="rId66"/>
    <sheet state="visible" name="AA 3001-59" sheetId="63" r:id="rId67"/>
    <sheet state="visible" name="FR 00260-AA" sheetId="64" r:id="rId68"/>
    <sheet state="visible" name="FR 00261-AA" sheetId="65" r:id="rId69"/>
    <sheet state="visible" name="FR 00262-AA" sheetId="66" r:id="rId70"/>
    <sheet state="visible" name="FR 00263-AA" sheetId="67" r:id="rId71"/>
    <sheet state="visible" name="FR 00264-AA" sheetId="68" r:id="rId72"/>
    <sheet state="visible" name="FR 00265-AA" sheetId="69" r:id="rId73"/>
    <sheet state="visible" name="FR 00266-AA" sheetId="70" r:id="rId74"/>
    <sheet state="visible" name="FR 00267-AA" sheetId="71" r:id="rId75"/>
    <sheet state="visible" name="FR 00268-AA" sheetId="72" r:id="rId76"/>
    <sheet state="visible" name="FR 00269-AA" sheetId="73" r:id="rId77"/>
    <sheet state="visible" name="FR 00270-AA" sheetId="74" r:id="rId78"/>
    <sheet state="visible" name="FR 00300-AA" sheetId="75" r:id="rId79"/>
    <sheet state="visible" name="FR 00301-AA" sheetId="76" r:id="rId80"/>
    <sheet state="visible" name="FR 00302-AA" sheetId="77" r:id="rId81"/>
    <sheet state="visible" name="FR 00303-AA" sheetId="78" r:id="rId82"/>
    <sheet state="visible" name="FR 00304-AA" sheetId="79" r:id="rId83"/>
    <sheet state="visible" name="FR 00305-AA" sheetId="80" r:id="rId84"/>
    <sheet state="visible" name="FR 00306-AA" sheetId="81" r:id="rId85"/>
    <sheet state="visible" name="FR 00307-AA" sheetId="82" r:id="rId86"/>
    <sheet state="visible" name="FR 00308-AA" sheetId="83" r:id="rId87"/>
    <sheet state="visible" name="FR 00309-AA" sheetId="84" r:id="rId88"/>
    <sheet state="visible" name="FR 00310-AA" sheetId="85" r:id="rId89"/>
    <sheet state="visible" name="FR 00311-AA" sheetId="86" r:id="rId90"/>
    <sheet state="visible" name="FR 00312-AA" sheetId="87" r:id="rId91"/>
    <sheet state="visible" name="FR 00313-AA" sheetId="88" r:id="rId92"/>
    <sheet state="visible" name="FR 00314-AA" sheetId="89" r:id="rId93"/>
    <sheet state="visible" name="FR 00315-AA" sheetId="90" r:id="rId94"/>
    <sheet state="visible" name="FR 00316-AA" sheetId="91" r:id="rId95"/>
    <sheet state="visible" name="FR 00317-AA" sheetId="92" r:id="rId96"/>
    <sheet state="visible" name="FR 00318-AA" sheetId="93" r:id="rId97"/>
    <sheet state="visible" name="FR 00319-AA" sheetId="94" r:id="rId98"/>
    <sheet state="visible" name="FR 00320-AA" sheetId="95" r:id="rId99"/>
    <sheet state="visible" name="FR 00321-AA" sheetId="96" r:id="rId100"/>
    <sheet state="visible" name="FR 00322-AA" sheetId="97" r:id="rId101"/>
    <sheet state="visible" name="FR 00323-AA" sheetId="98" r:id="rId102"/>
    <sheet state="visible" name="FR 00324-AA" sheetId="99" r:id="rId103"/>
    <sheet state="visible" name="FR 00325-AA" sheetId="100" r:id="rId104"/>
    <sheet state="visible" name="FR 00326-AA" sheetId="101" r:id="rId105"/>
    <sheet state="visible" name="FR 00327-AA" sheetId="102" r:id="rId106"/>
    <sheet state="visible" name="FR 00328-AA" sheetId="103" r:id="rId107"/>
    <sheet state="visible" name="FR 00400-AA" sheetId="104" r:id="rId108"/>
    <sheet state="visible" name="FR 00401-AA" sheetId="105" r:id="rId109"/>
    <sheet state="visible" name="FR 00402-AA" sheetId="106" r:id="rId110"/>
    <sheet state="visible" name="FR 00403-AA" sheetId="107" r:id="rId111"/>
    <sheet state="visible" name="FR 00404-AA" sheetId="108" r:id="rId112"/>
    <sheet state="visible" name="FR 00405-AA" sheetId="109" r:id="rId113"/>
    <sheet state="visible" name="FR 00406-AA" sheetId="110" r:id="rId114"/>
    <sheet state="visible" name="FR 00407-AA" sheetId="111" r:id="rId115"/>
    <sheet state="visible" name="FR 00408-AA" sheetId="112" r:id="rId116"/>
    <sheet state="visible" name="FR 00409-AA" sheetId="113" r:id="rId117"/>
    <sheet state="visible" name="FR 00410-AA" sheetId="114" r:id="rId118"/>
    <sheet state="visible" name="FR 00411-AA" sheetId="115" r:id="rId119"/>
    <sheet state="visible" name="FR 00412-AA" sheetId="116" r:id="rId120"/>
    <sheet state="visible" name="FR A0500-AA" sheetId="117" r:id="rId121"/>
    <sheet state="visible" name="FR 00501-AA" sheetId="118" r:id="rId122"/>
    <sheet state="visible" name="FR A0600-AA" sheetId="119" r:id="rId123"/>
    <sheet state="visible" name="FR A0700-AA" sheetId="120" r:id="rId124"/>
    <sheet state="visible" name="FR 00701-AA" sheetId="121" r:id="rId125"/>
    <sheet state="visible" name="FR 00702-AA" sheetId="122" r:id="rId126"/>
    <sheet state="visible" name="FR 00703-AA" sheetId="123" r:id="rId127"/>
    <sheet state="visible" name="FR 00704-AA" sheetId="124" r:id="rId128"/>
    <sheet state="visible" name="FR 00705-AA" sheetId="125" r:id="rId129"/>
    <sheet state="visible" name="FR 00706-AA" sheetId="126" r:id="rId130"/>
    <sheet state="visible" name="FR 00707-AA" sheetId="127" r:id="rId131"/>
    <sheet state="visible" name="FR A0800-AA" sheetId="128" r:id="rId132"/>
    <sheet state="visible" name="FR 00801-AA" sheetId="129" r:id="rId133"/>
    <sheet state="visible" name="FR 00802-AA" sheetId="130" r:id="rId134"/>
    <sheet state="visible" name="FR A0900-AA" sheetId="131" r:id="rId135"/>
    <sheet state="visible" name="FR 00901-AA" sheetId="132" r:id="rId136"/>
    <sheet state="visible" name="FR A1000-AA" sheetId="133" r:id="rId137"/>
    <sheet state="visible" name="FR 01001-AA" sheetId="134" r:id="rId138"/>
    <sheet state="visible" name="FR 01002-AA" sheetId="135" r:id="rId139"/>
    <sheet state="visible" name="FR 01003-AA" sheetId="136" r:id="rId140"/>
    <sheet state="visible" name="FR 01004-AA" sheetId="137" r:id="rId141"/>
    <sheet state="visible" name="FR 01005-AA" sheetId="138" r:id="rId142"/>
    <sheet state="visible" name="FR 01006-AA" sheetId="139" r:id="rId143"/>
    <sheet state="visible" name="FR 01007-AA" sheetId="140" r:id="rId144"/>
    <sheet state="visible" name=" FR A1100-AA" sheetId="141" r:id="rId145"/>
    <sheet state="visible" name="FR 01101-AA" sheetId="142" r:id="rId146"/>
    <sheet state="visible" name="FR 01102-AA" sheetId="143" r:id="rId147"/>
    <sheet state="visible" name=" FR 01103-AA" sheetId="144" r:id="rId148"/>
    <sheet state="visible" name="FR 01104-AA" sheetId="145" r:id="rId149"/>
    <sheet state="visible" name=" FR 01105-AA" sheetId="146" r:id="rId150"/>
    <sheet state="visible" name="FR 01106-AA" sheetId="147" r:id="rId151"/>
    <sheet state="visible" name="FR 01107-AA" sheetId="148" r:id="rId152"/>
    <sheet state="visible" name="FR 01108-AA" sheetId="149" r:id="rId153"/>
    <sheet state="hidden" name="สำเนาของ FR 01108-AA" sheetId="150" r:id="rId154"/>
    <sheet state="visible" name="FR 01109-AA" sheetId="151" r:id="rId155"/>
    <sheet state="hidden" name="สำเนาของ FR 01109-AA" sheetId="152" r:id="rId156"/>
  </sheets>
  <definedNames>
    <definedName hidden="1" localSheetId="41" name="_xlnm._FilterDatabase">'FR 00238-AA'!$C$26:$E$26</definedName>
  </definedNames>
  <calcPr/>
</workbook>
</file>

<file path=xl/sharedStrings.xml><?xml version="1.0" encoding="utf-8"?>
<sst xmlns="http://schemas.openxmlformats.org/spreadsheetml/2006/main" count="12966" uniqueCount="718">
  <si>
    <t>University</t>
  </si>
  <si>
    <t>King Mongkut's University of Techonology Thonburi</t>
  </si>
  <si>
    <t xml:space="preserve"> </t>
  </si>
  <si>
    <t>Car #</t>
  </si>
  <si>
    <t>EV-02</t>
  </si>
  <si>
    <t>Part Cost</t>
  </si>
  <si>
    <t>System</t>
  </si>
  <si>
    <t>FR</t>
  </si>
  <si>
    <t>Qty</t>
  </si>
  <si>
    <t>Assembly</t>
  </si>
  <si>
    <t>Filelink1</t>
  </si>
  <si>
    <t>Frame Assembly</t>
  </si>
  <si>
    <t>Part</t>
  </si>
  <si>
    <t>FRAME AND BODY ASSEMBLY</t>
  </si>
  <si>
    <t>Filelink 2</t>
  </si>
  <si>
    <t>Extended Cost</t>
  </si>
  <si>
    <t>-</t>
  </si>
  <si>
    <t>P/N Base</t>
  </si>
  <si>
    <t>FRAME ASSEMBLY</t>
  </si>
  <si>
    <t>Filelink 3</t>
  </si>
  <si>
    <t>Suffix</t>
  </si>
  <si>
    <t>Details</t>
  </si>
  <si>
    <t>A0200</t>
  </si>
  <si>
    <t>A0100</t>
  </si>
  <si>
    <t>AA</t>
  </si>
  <si>
    <t>Item Order</t>
  </si>
  <si>
    <t>Material</t>
  </si>
  <si>
    <t>Use</t>
  </si>
  <si>
    <t>Unit Cost</t>
  </si>
  <si>
    <t>Quantity</t>
  </si>
  <si>
    <t>Size ( 1 )</t>
  </si>
  <si>
    <t>Unit ( 1 )</t>
  </si>
  <si>
    <t>Size ( 2 )</t>
  </si>
  <si>
    <t>Subtotal</t>
  </si>
  <si>
    <t>Unit ( 2 )</t>
  </si>
  <si>
    <t>Area Name</t>
  </si>
  <si>
    <t>Area</t>
  </si>
  <si>
    <t>Length</t>
  </si>
  <si>
    <t>Density</t>
  </si>
  <si>
    <t>Sub Total</t>
  </si>
  <si>
    <t>Frame Tube 1</t>
  </si>
  <si>
    <t>Frame Tube 2</t>
  </si>
  <si>
    <t>SUSPENSION MOUNTING ASSEMBLY</t>
  </si>
  <si>
    <t>Front Hoop Bracing 1</t>
  </si>
  <si>
    <t>ELECTRICAL MOUNTING ASSEMBLY</t>
  </si>
  <si>
    <t>Frame Tube 3</t>
  </si>
  <si>
    <t>Process</t>
  </si>
  <si>
    <t>Unit</t>
  </si>
  <si>
    <t>Frame Tube 4</t>
  </si>
  <si>
    <t>Multiplier</t>
  </si>
  <si>
    <t>Mult. Val.</t>
  </si>
  <si>
    <t>COOLING MOUTING ASSEMBLY</t>
  </si>
  <si>
    <t>Frame Tube 5</t>
  </si>
  <si>
    <t>Front Bulkhead Tube 1</t>
  </si>
  <si>
    <t xml:space="preserve">ANTI INTRUSION PLATE </t>
  </si>
  <si>
    <t>Front Bulkhead Tube 2</t>
  </si>
  <si>
    <t>Front Bulkhead Tube 3</t>
  </si>
  <si>
    <t>BODY ASSEMBLY</t>
  </si>
  <si>
    <t>Fastener</t>
  </si>
  <si>
    <t>Front Bulkhead Tube 4</t>
  </si>
  <si>
    <t>FRAME JIG ASSEMBLY</t>
  </si>
  <si>
    <t>Front Bulkhead Tube 5</t>
  </si>
  <si>
    <t>Frame Tube 6</t>
  </si>
  <si>
    <t>DRIVETRAIN MOUNTING ASSEMBLY</t>
  </si>
  <si>
    <t>Frame Tube 7</t>
  </si>
  <si>
    <t>DRIVERS PROTECTION MOUNTING</t>
  </si>
  <si>
    <t>Front Hoop</t>
  </si>
  <si>
    <t>Tooling</t>
  </si>
  <si>
    <t>Front Hoop Bracing 2</t>
  </si>
  <si>
    <t>A-ARM BRACKET JIG</t>
  </si>
  <si>
    <t>PVF</t>
  </si>
  <si>
    <t>Frame Tube 8</t>
  </si>
  <si>
    <t>Frac Incld.</t>
  </si>
  <si>
    <t>Frame Tube 9</t>
  </si>
  <si>
    <t>Frame Tube 10</t>
  </si>
  <si>
    <t>Frame Tube 11</t>
  </si>
  <si>
    <t>Frame Tube 12</t>
  </si>
  <si>
    <t>Frame Tube 13</t>
  </si>
  <si>
    <t>Frame Tube 14</t>
  </si>
  <si>
    <t>Frame Tube 15</t>
  </si>
  <si>
    <t>Frame Tube 16</t>
  </si>
  <si>
    <t>Shoulder Harness Bracing 1</t>
  </si>
  <si>
    <t>Main Hoop</t>
  </si>
  <si>
    <t>Sholder Harness</t>
  </si>
  <si>
    <t>Shoulder Harness Bracing 2</t>
  </si>
  <si>
    <t>Assemble, &gt;20 kg, Line-on-Line</t>
  </si>
  <si>
    <t>Assemble frame tube together</t>
  </si>
  <si>
    <t>Frame Tube 17</t>
  </si>
  <si>
    <t>unit</t>
  </si>
  <si>
    <t>Frame Tube 18</t>
  </si>
  <si>
    <t>Tube end preperation for welding</t>
  </si>
  <si>
    <t>Frame Tube 19</t>
  </si>
  <si>
    <t>Preperation for welding</t>
  </si>
  <si>
    <t>end</t>
  </si>
  <si>
    <t>Frame Tube 20</t>
  </si>
  <si>
    <t>Weld</t>
  </si>
  <si>
    <t xml:space="preserve">welding suspension mounting with frame </t>
  </si>
  <si>
    <t>cm</t>
  </si>
  <si>
    <t>Frame Tube 21</t>
  </si>
  <si>
    <t>Frame Tube 22</t>
  </si>
  <si>
    <t xml:space="preserve">welding electrical mounting with frame </t>
  </si>
  <si>
    <t>Frame Tube 23</t>
  </si>
  <si>
    <t xml:space="preserve">welding cooling mounting with frame </t>
  </si>
  <si>
    <t>Frame Tube 24</t>
  </si>
  <si>
    <t xml:space="preserve">welding  anti intrusion plate with frame </t>
  </si>
  <si>
    <t>Frame Tube 25</t>
  </si>
  <si>
    <t xml:space="preserve">welding  drivetrain mounting with frame </t>
  </si>
  <si>
    <t>Frame Tube 26</t>
  </si>
  <si>
    <t xml:space="preserve">welding  protection mounting with frame </t>
  </si>
  <si>
    <t>Frame Tube 27</t>
  </si>
  <si>
    <t>Frame Tube 28</t>
  </si>
  <si>
    <t>Frame Tube 29</t>
  </si>
  <si>
    <t>Frame Tube 30</t>
  </si>
  <si>
    <t>Frame Tube 31</t>
  </si>
  <si>
    <t>Frame Tube 32</t>
  </si>
  <si>
    <t>Rivet, Pop</t>
  </si>
  <si>
    <t>Fasten body assembly with mounting</t>
  </si>
  <si>
    <t>Frame Tube 33</t>
  </si>
  <si>
    <t>Main Hoop Bracing 1</t>
  </si>
  <si>
    <t>Main Hoop Bracing 2</t>
  </si>
  <si>
    <t>Frame Tube 34</t>
  </si>
  <si>
    <t>Frame Tube 35</t>
  </si>
  <si>
    <t>Frame Tube 36</t>
  </si>
  <si>
    <t>Frame Tube 37</t>
  </si>
  <si>
    <t>Frame Tube 38</t>
  </si>
  <si>
    <t>Frame Tube 39</t>
  </si>
  <si>
    <t>Frame Tube 40</t>
  </si>
  <si>
    <t>Frame Tube 41</t>
  </si>
  <si>
    <t>Frame Tube 42</t>
  </si>
  <si>
    <t>Frame Tube 43</t>
  </si>
  <si>
    <t>Frame Tube 44</t>
  </si>
  <si>
    <t>Frame Tube 45</t>
  </si>
  <si>
    <t>Frame Tube 46</t>
  </si>
  <si>
    <t>Frame Tube 47</t>
  </si>
  <si>
    <t>Frame Tube 48</t>
  </si>
  <si>
    <t>Frame Tube 49</t>
  </si>
  <si>
    <t>Frame Tube 50</t>
  </si>
  <si>
    <t>Frame tube 1</t>
  </si>
  <si>
    <t>Frame Tube 51</t>
  </si>
  <si>
    <t>00201</t>
  </si>
  <si>
    <t>Frame Tube 52</t>
  </si>
  <si>
    <t>Frame Tube 53</t>
  </si>
  <si>
    <t>Frame Tube 54</t>
  </si>
  <si>
    <t>Frame Tube 55</t>
  </si>
  <si>
    <t>Frame Tube 56</t>
  </si>
  <si>
    <t>Tubing, Steel</t>
  </si>
  <si>
    <t>Frame tube</t>
  </si>
  <si>
    <t>kg</t>
  </si>
  <si>
    <t>Circle</t>
  </si>
  <si>
    <t>91.27 mm^2</t>
  </si>
  <si>
    <t>293.32 mm</t>
  </si>
  <si>
    <t>Machining Setup, Install and remove</t>
  </si>
  <si>
    <t>Setup the laser cut machine</t>
  </si>
  <si>
    <t>Laser Cut</t>
  </si>
  <si>
    <t>Cutting tube</t>
  </si>
  <si>
    <t>Material - Steel</t>
  </si>
  <si>
    <t>welding frame tube together</t>
  </si>
  <si>
    <t xml:space="preserve">welding </t>
  </si>
  <si>
    <t>Welds - Welding Fixture</t>
  </si>
  <si>
    <t>Frame tube 2</t>
  </si>
  <si>
    <t>00202</t>
  </si>
  <si>
    <t>442.32 mm</t>
  </si>
  <si>
    <t>00203</t>
  </si>
  <si>
    <t>Frame tube 3</t>
  </si>
  <si>
    <t>00204</t>
  </si>
  <si>
    <t>Front Hoop Bracing</t>
  </si>
  <si>
    <t>119.68 mm^2</t>
  </si>
  <si>
    <t>906.25 mm</t>
  </si>
  <si>
    <t>205 mm</t>
  </si>
  <si>
    <t>Frame tube 4</t>
  </si>
  <si>
    <t>00205</t>
  </si>
  <si>
    <t>626.71 mm</t>
  </si>
  <si>
    <t>Frame tube 5</t>
  </si>
  <si>
    <t>00206</t>
  </si>
  <si>
    <t>651.88 mm</t>
  </si>
  <si>
    <t>Front bulkhead tube 1</t>
  </si>
  <si>
    <t>00207</t>
  </si>
  <si>
    <t>Front bulkhead tube</t>
  </si>
  <si>
    <t>Front bulkhead tube 2</t>
  </si>
  <si>
    <t>390 mm</t>
  </si>
  <si>
    <t>00208</t>
  </si>
  <si>
    <t>119.68  mm^2</t>
  </si>
  <si>
    <t>360 mm</t>
  </si>
  <si>
    <t>Front bulkhead tube 3</t>
  </si>
  <si>
    <t>00209</t>
  </si>
  <si>
    <t>509.12 mm</t>
  </si>
  <si>
    <t>Front bulkhead tube 4</t>
  </si>
  <si>
    <t>00210</t>
  </si>
  <si>
    <t>Front bulkhead tube 5</t>
  </si>
  <si>
    <t>00211</t>
  </si>
  <si>
    <t>00212</t>
  </si>
  <si>
    <t>620.32 mm</t>
  </si>
  <si>
    <t>00213</t>
  </si>
  <si>
    <t>61.85 mm^2</t>
  </si>
  <si>
    <t>280.1 mm</t>
  </si>
  <si>
    <t>00214</t>
  </si>
  <si>
    <t>173.49 mm^2</t>
  </si>
  <si>
    <t>957.93 mm</t>
  </si>
  <si>
    <t>Tube bends</t>
  </si>
  <si>
    <t>Front Hoop bend</t>
  </si>
  <si>
    <t>bend</t>
  </si>
  <si>
    <t>00215</t>
  </si>
  <si>
    <t>Frame tube 8</t>
  </si>
  <si>
    <t>00216</t>
  </si>
  <si>
    <t>305 mm</t>
  </si>
  <si>
    <t>Frame tube 9</t>
  </si>
  <si>
    <t>00217</t>
  </si>
  <si>
    <t>320 mm</t>
  </si>
  <si>
    <t>Frame tube 10</t>
  </si>
  <si>
    <t>00218</t>
  </si>
  <si>
    <t>626.08 mm</t>
  </si>
  <si>
    <t>Frame tube 11</t>
  </si>
  <si>
    <t>00219</t>
  </si>
  <si>
    <t>Frame tube 12</t>
  </si>
  <si>
    <t>00220</t>
  </si>
  <si>
    <t>653.98 mm</t>
  </si>
  <si>
    <t>Frame tube 13</t>
  </si>
  <si>
    <t>00221</t>
  </si>
  <si>
    <t>Frame tube 14</t>
  </si>
  <si>
    <t>00222</t>
  </si>
  <si>
    <t>Frame tube 15</t>
  </si>
  <si>
    <t>00223</t>
  </si>
  <si>
    <t>293.23 mm</t>
  </si>
  <si>
    <t>Frame tube 16</t>
  </si>
  <si>
    <t>00224</t>
  </si>
  <si>
    <t>Sholder Hardness Braces 1</t>
  </si>
  <si>
    <t>00225</t>
  </si>
  <si>
    <t>Sholder Hardness Braces</t>
  </si>
  <si>
    <t>00226</t>
  </si>
  <si>
    <t>453.70 mm</t>
  </si>
  <si>
    <t>102.4 mm</t>
  </si>
  <si>
    <t>2415.48 mm</t>
  </si>
  <si>
    <t>Cutting Main Hoop</t>
  </si>
  <si>
    <t>Main Hoop bend</t>
  </si>
  <si>
    <t>Sholder Hardness</t>
  </si>
  <si>
    <t>00227</t>
  </si>
  <si>
    <t>520 mm</t>
  </si>
  <si>
    <t>Sholder Hardness Braces 2</t>
  </si>
  <si>
    <t>00228</t>
  </si>
  <si>
    <t>Sholder hardness bends</t>
  </si>
  <si>
    <t>102.49 mm</t>
  </si>
  <si>
    <t>Frame tube 17</t>
  </si>
  <si>
    <t>Frame tube 18</t>
  </si>
  <si>
    <t>00229</t>
  </si>
  <si>
    <t>00230</t>
  </si>
  <si>
    <t>656.48 mm</t>
  </si>
  <si>
    <t>464.69 mm</t>
  </si>
  <si>
    <t>Frame tube 19</t>
  </si>
  <si>
    <t>00231</t>
  </si>
  <si>
    <t>604.93 mm</t>
  </si>
  <si>
    <t>Frame tube 20</t>
  </si>
  <si>
    <t>00232</t>
  </si>
  <si>
    <t>658.51 mm</t>
  </si>
  <si>
    <t>Frame tube 21</t>
  </si>
  <si>
    <t>00233</t>
  </si>
  <si>
    <t>Frame tube 22</t>
  </si>
  <si>
    <t>00234</t>
  </si>
  <si>
    <t>711.43 mm.</t>
  </si>
  <si>
    <t>Frame tube 23</t>
  </si>
  <si>
    <t>00235</t>
  </si>
  <si>
    <t>Frame tube 24</t>
  </si>
  <si>
    <t>239.1 mm</t>
  </si>
  <si>
    <t>00236</t>
  </si>
  <si>
    <t>597.97 mm</t>
  </si>
  <si>
    <t>Frame tube 25</t>
  </si>
  <si>
    <t>00237</t>
  </si>
  <si>
    <t>658.51 mm.</t>
  </si>
  <si>
    <t>Frame tube 26</t>
  </si>
  <si>
    <t>00238</t>
  </si>
  <si>
    <t>Frame tube 27</t>
  </si>
  <si>
    <t>00239</t>
  </si>
  <si>
    <t>283.07 mm.</t>
  </si>
  <si>
    <t>Frame tube 28</t>
  </si>
  <si>
    <t>00240</t>
  </si>
  <si>
    <t>550.00 mm.</t>
  </si>
  <si>
    <t>circle</t>
  </si>
  <si>
    <t>112.67 mm^2</t>
  </si>
  <si>
    <t>255.7 mm</t>
  </si>
  <si>
    <t>Materinal - Steel</t>
  </si>
  <si>
    <t>Frame tube 29</t>
  </si>
  <si>
    <t>00241</t>
  </si>
  <si>
    <t>119.8 mm^2</t>
  </si>
  <si>
    <t>Frame tube 30</t>
  </si>
  <si>
    <t>00242</t>
  </si>
  <si>
    <t>640 mm</t>
  </si>
  <si>
    <t>Frame tube 31</t>
  </si>
  <si>
    <t>00243</t>
  </si>
  <si>
    <t>Frame tube 32</t>
  </si>
  <si>
    <t>00244</t>
  </si>
  <si>
    <t>119.64 mm^2</t>
  </si>
  <si>
    <t>542.64 mm.</t>
  </si>
  <si>
    <t>616.07 mm.</t>
  </si>
  <si>
    <t>Frame tube 33</t>
  </si>
  <si>
    <t>00245</t>
  </si>
  <si>
    <t>555.49 mm.</t>
  </si>
  <si>
    <t>00246</t>
  </si>
  <si>
    <t>770.85 mm.</t>
  </si>
  <si>
    <t>00247</t>
  </si>
  <si>
    <t>00248</t>
  </si>
  <si>
    <t>600 mm.</t>
  </si>
  <si>
    <t>Repest 2</t>
  </si>
  <si>
    <t>00249</t>
  </si>
  <si>
    <t>422.97 mm.</t>
  </si>
  <si>
    <t>00250</t>
  </si>
  <si>
    <t>Frame tube 37</t>
  </si>
  <si>
    <t>00251</t>
  </si>
  <si>
    <t>555.49 mm</t>
  </si>
  <si>
    <t>Frame tube 38</t>
  </si>
  <si>
    <t>Frame tube 39</t>
  </si>
  <si>
    <t>00253</t>
  </si>
  <si>
    <t>00252</t>
  </si>
  <si>
    <t>616.07 mm</t>
  </si>
  <si>
    <t>500 mm</t>
  </si>
  <si>
    <t>Frame tube 40</t>
  </si>
  <si>
    <t>00254</t>
  </si>
  <si>
    <t>542.64 mm</t>
  </si>
  <si>
    <t>Frame tube 41</t>
  </si>
  <si>
    <t>00255</t>
  </si>
  <si>
    <t>91.23 mm^2</t>
  </si>
  <si>
    <t>349.07 mm</t>
  </si>
  <si>
    <t>Frame tube 42</t>
  </si>
  <si>
    <t>00256</t>
  </si>
  <si>
    <t>441.81 mm</t>
  </si>
  <si>
    <t>Frame tube 43</t>
  </si>
  <si>
    <t>00257</t>
  </si>
  <si>
    <t>360.56 mm</t>
  </si>
  <si>
    <t>Frame tube 44</t>
  </si>
  <si>
    <t>00258</t>
  </si>
  <si>
    <t>327.08 mm</t>
  </si>
  <si>
    <t>Frame tube 45</t>
  </si>
  <si>
    <t>00259</t>
  </si>
  <si>
    <t>300 mm</t>
  </si>
  <si>
    <t>Frame tube 46</t>
  </si>
  <si>
    <t>00260</t>
  </si>
  <si>
    <t>339.94 mm</t>
  </si>
  <si>
    <t>Frame tube 47</t>
  </si>
  <si>
    <t>00261</t>
  </si>
  <si>
    <t>497.55 mm</t>
  </si>
  <si>
    <t>Frame tube 48</t>
  </si>
  <si>
    <t>00262</t>
  </si>
  <si>
    <t>152.98 mm</t>
  </si>
  <si>
    <t>Frame tube 49</t>
  </si>
  <si>
    <t>Frame tube 50</t>
  </si>
  <si>
    <t>00263</t>
  </si>
  <si>
    <t>00264</t>
  </si>
  <si>
    <t>91.24 mm^2</t>
  </si>
  <si>
    <t>153.46 mm</t>
  </si>
  <si>
    <t>Setup to laser cut machine</t>
  </si>
  <si>
    <t>Repeat2</t>
  </si>
  <si>
    <t>Frame tube 51</t>
  </si>
  <si>
    <t>00265</t>
  </si>
  <si>
    <t>15.97 mm^2</t>
  </si>
  <si>
    <t>290 mm</t>
  </si>
  <si>
    <t>Frame tube 52</t>
  </si>
  <si>
    <t>00266</t>
  </si>
  <si>
    <t>Frame tube 53</t>
  </si>
  <si>
    <t>00267</t>
  </si>
  <si>
    <t>00268</t>
  </si>
  <si>
    <t>133.89 mm^2</t>
  </si>
  <si>
    <t>323.15 mm</t>
  </si>
  <si>
    <t>441.81 mm.</t>
  </si>
  <si>
    <t>00269</t>
  </si>
  <si>
    <t>300 mm.</t>
  </si>
  <si>
    <t>00270</t>
  </si>
  <si>
    <t>360.56 mm.</t>
  </si>
  <si>
    <t>A0300</t>
  </si>
  <si>
    <t xml:space="preserve">A-ARM FRONT BRACKET 1 </t>
  </si>
  <si>
    <t>A-ARM FRONT BRACKET 2</t>
  </si>
  <si>
    <t>A-ARM FRONT BRACKET 3</t>
  </si>
  <si>
    <t>Suspension Mounting Assembly</t>
  </si>
  <si>
    <t>A-ARM FRONT BRACKET 4</t>
  </si>
  <si>
    <t>A-ARM FRONT BRACKET 5</t>
  </si>
  <si>
    <t>A-ARM FRONT BRACKET 6</t>
  </si>
  <si>
    <t>A-ARM FRONT BRACKET 1</t>
  </si>
  <si>
    <t>A-ARM FRONT BRACKET 7</t>
  </si>
  <si>
    <t>A-ARM FRONT BRACKET 8</t>
  </si>
  <si>
    <t>A-ARM REAR BRACKET 1</t>
  </si>
  <si>
    <t>00301</t>
  </si>
  <si>
    <t>A-ARM REAR BRACKET 2</t>
  </si>
  <si>
    <t>A-ARM REAR BRACKET 3</t>
  </si>
  <si>
    <t>A-ARM REAR BRACKET 4</t>
  </si>
  <si>
    <t>A-ARM REAR BRACKET 5</t>
  </si>
  <si>
    <t>A-ARM REAR BRACKET 6</t>
  </si>
  <si>
    <t>Steel, Alloy</t>
  </si>
  <si>
    <t>A-Arm Front Bracket</t>
  </si>
  <si>
    <t>Rectangle</t>
  </si>
  <si>
    <t>369.20 mm^2</t>
  </si>
  <si>
    <t>55.00 mm</t>
  </si>
  <si>
    <t>7850kg/m^3</t>
  </si>
  <si>
    <t>A-ARM REAR BRACKET 7</t>
  </si>
  <si>
    <t>A-ARM REAR BRACKET 8</t>
  </si>
  <si>
    <t xml:space="preserve"> DECOUPLED FRONT BRACKET 1 X 4</t>
  </si>
  <si>
    <t xml:space="preserve"> DECOUPLED FRONT BRACKET 2 X 4</t>
  </si>
  <si>
    <t>DECOUPLED REAR BRACKET 1 X 4</t>
  </si>
  <si>
    <t>DECOUPLED REAR BRACKET 2 X 4</t>
  </si>
  <si>
    <t>Pedal Box Sliding Rails 1</t>
  </si>
  <si>
    <t>Laser cut</t>
  </si>
  <si>
    <t>Cutting Bracket</t>
  </si>
  <si>
    <t>00302</t>
  </si>
  <si>
    <t>Pedal Box Sliding Rails 2</t>
  </si>
  <si>
    <t>Steering Bracket 1</t>
  </si>
  <si>
    <t>Steering Bracket 2</t>
  </si>
  <si>
    <t>Steering Base</t>
  </si>
  <si>
    <t>Steering Base Support</t>
  </si>
  <si>
    <t>Steering Bracket 3</t>
  </si>
  <si>
    <t>85.00 mm</t>
  </si>
  <si>
    <t>Steering Bracket 4</t>
  </si>
  <si>
    <t>00303</t>
  </si>
  <si>
    <t>00304</t>
  </si>
  <si>
    <t>00305</t>
  </si>
  <si>
    <t>351.79 mm^2</t>
  </si>
  <si>
    <t>65.00 mm</t>
  </si>
  <si>
    <t>00306</t>
  </si>
  <si>
    <t>90.00 mm</t>
  </si>
  <si>
    <t>00307</t>
  </si>
  <si>
    <t>00308</t>
  </si>
  <si>
    <t>00309</t>
  </si>
  <si>
    <t>A-Arm Rear Bracket</t>
  </si>
  <si>
    <t>50.00 mm</t>
  </si>
  <si>
    <t>A-arm rear bracket 2</t>
  </si>
  <si>
    <t>00310</t>
  </si>
  <si>
    <t>A-arm rear bracket 3</t>
  </si>
  <si>
    <t>00311</t>
  </si>
  <si>
    <t>A-arm rear bracket</t>
  </si>
  <si>
    <t>75 mm.</t>
  </si>
  <si>
    <t>50 mm</t>
  </si>
  <si>
    <t>A-arm rear bracket 4</t>
  </si>
  <si>
    <t>00312</t>
  </si>
  <si>
    <t>A-arm rear bracket 5</t>
  </si>
  <si>
    <t>00313</t>
  </si>
  <si>
    <t>69.44 mm.</t>
  </si>
  <si>
    <t>A-arm rear bracket 6</t>
  </si>
  <si>
    <t>00314</t>
  </si>
  <si>
    <t>90 mm.</t>
  </si>
  <si>
    <t>A-arm rear bracket 7</t>
  </si>
  <si>
    <t>00315</t>
  </si>
  <si>
    <t>70 mm.</t>
  </si>
  <si>
    <t>A-Arm rear bracket 8</t>
  </si>
  <si>
    <t>00316</t>
  </si>
  <si>
    <t>Squard</t>
  </si>
  <si>
    <t>Decoupled front bracket 1</t>
  </si>
  <si>
    <t>00317</t>
  </si>
  <si>
    <t>Decoupled front bracket 2</t>
  </si>
  <si>
    <t>00318</t>
  </si>
  <si>
    <t xml:space="preserve">Decoupled front bracket </t>
  </si>
  <si>
    <t>184.62 mm^2</t>
  </si>
  <si>
    <t>54 mm</t>
  </si>
  <si>
    <t>Decoupled rear bracket 1</t>
  </si>
  <si>
    <t>00319</t>
  </si>
  <si>
    <t xml:space="preserve">Decoupled rear bracket </t>
  </si>
  <si>
    <t>00320</t>
  </si>
  <si>
    <t>00321</t>
  </si>
  <si>
    <t>Bracket</t>
  </si>
  <si>
    <t>28164.62 mm^2</t>
  </si>
  <si>
    <t>620 mm.</t>
  </si>
  <si>
    <t>00322</t>
  </si>
  <si>
    <t>27822.87 mm^2</t>
  </si>
  <si>
    <t xml:space="preserve">BEVEL BRACKET TUBE      </t>
  </si>
  <si>
    <t>00323</t>
  </si>
  <si>
    <t>129.7 mm^2</t>
  </si>
  <si>
    <t>149.32 mm.</t>
  </si>
  <si>
    <t>BEVEL BRACKET PLATE</t>
  </si>
  <si>
    <t>00324</t>
  </si>
  <si>
    <t>Steering Bracket</t>
  </si>
  <si>
    <t>4020 mm^2</t>
  </si>
  <si>
    <t>3 mm</t>
  </si>
  <si>
    <t>00325</t>
  </si>
  <si>
    <t>390 mm^2</t>
  </si>
  <si>
    <t>130 mm</t>
  </si>
  <si>
    <t>00326</t>
  </si>
  <si>
    <t>187.2 mm^2</t>
  </si>
  <si>
    <t>310.72 mm</t>
  </si>
  <si>
    <t>RACK BRACKET TUBE</t>
  </si>
  <si>
    <t>00327</t>
  </si>
  <si>
    <t>133.7 mm^2</t>
  </si>
  <si>
    <t>311.43 mm</t>
  </si>
  <si>
    <t xml:space="preserve">RACK BRACKET PLATE       </t>
  </si>
  <si>
    <t>00328</t>
  </si>
  <si>
    <t>Electrical MOUNTING ASSEMBLY</t>
  </si>
  <si>
    <t>A0400</t>
  </si>
  <si>
    <t>6345 mm^2</t>
  </si>
  <si>
    <t xml:space="preserve">Accumulator Contact Mounting </t>
  </si>
  <si>
    <t xml:space="preserve">Accumulator Mounting Bracket 1 </t>
  </si>
  <si>
    <t xml:space="preserve">Accumulator Mounting Bracket 2 </t>
  </si>
  <si>
    <t xml:space="preserve">Accumulator Mounting Bracket 3 </t>
  </si>
  <si>
    <t>BAMOCAR MOUNT</t>
  </si>
  <si>
    <t xml:space="preserve">LOW VOLT MOUT </t>
  </si>
  <si>
    <t xml:space="preserve">DASH BOARD MOUNT </t>
  </si>
  <si>
    <t xml:space="preserve">left Support </t>
  </si>
  <si>
    <t xml:space="preserve">Right Support </t>
  </si>
  <si>
    <t xml:space="preserve">Long Support </t>
  </si>
  <si>
    <t xml:space="preserve">Accumulator Mounting Bracket 4 </t>
  </si>
  <si>
    <t xml:space="preserve">Accumulator Mounting Bracket 5 </t>
  </si>
  <si>
    <t>Electrical Mounting Assembly</t>
  </si>
  <si>
    <t xml:space="preserve">Accumulator contact monuting </t>
  </si>
  <si>
    <t>00401</t>
  </si>
  <si>
    <t>Accumulator contact monuting</t>
  </si>
  <si>
    <t>2356.19 mm^2</t>
  </si>
  <si>
    <t>Accumulator Mounting Bracket 1</t>
  </si>
  <si>
    <t>00402</t>
  </si>
  <si>
    <t xml:space="preserve">Front accum mount </t>
  </si>
  <si>
    <t>255.25 mm^2</t>
  </si>
  <si>
    <t>40.58 mm</t>
  </si>
  <si>
    <t>Accumulator Mounting Bracket 2</t>
  </si>
  <si>
    <t>00403</t>
  </si>
  <si>
    <t xml:space="preserve">Middle accum mount </t>
  </si>
  <si>
    <t>91.47 mm</t>
  </si>
  <si>
    <t>Accumulator Mounting Bracket 3</t>
  </si>
  <si>
    <t>00404</t>
  </si>
  <si>
    <t>Rear Accum</t>
  </si>
  <si>
    <t>148.44 mm^2</t>
  </si>
  <si>
    <t>46.61 mm</t>
  </si>
  <si>
    <t>Bamocar Mount</t>
  </si>
  <si>
    <t>00405</t>
  </si>
  <si>
    <t xml:space="preserve">Low Volt Mount </t>
  </si>
  <si>
    <t>Bamocar</t>
  </si>
  <si>
    <t>00406</t>
  </si>
  <si>
    <t>1507.96 mm^2</t>
  </si>
  <si>
    <t>30 mm</t>
  </si>
  <si>
    <t>Low Volt</t>
  </si>
  <si>
    <t>900 mm^2</t>
  </si>
  <si>
    <t>0.003 mm</t>
  </si>
  <si>
    <t xml:space="preserve">Dash Board Mount </t>
  </si>
  <si>
    <t>00407</t>
  </si>
  <si>
    <t>Dash Board</t>
  </si>
  <si>
    <t>0.1 mm^2</t>
  </si>
  <si>
    <t>15 mm</t>
  </si>
  <si>
    <t>Lasercut</t>
  </si>
  <si>
    <t>Left Support</t>
  </si>
  <si>
    <t>00408</t>
  </si>
  <si>
    <t>Support</t>
  </si>
  <si>
    <t>4086.58 mm^2</t>
  </si>
  <si>
    <t>81.3 mm</t>
  </si>
  <si>
    <t>Right Support</t>
  </si>
  <si>
    <t>00409</t>
  </si>
  <si>
    <t>4118.75 mm^2</t>
  </si>
  <si>
    <t>81.94 mm</t>
  </si>
  <si>
    <t>long Support</t>
  </si>
  <si>
    <t>00410</t>
  </si>
  <si>
    <t>6038.39 mm^2</t>
  </si>
  <si>
    <t>120.13 mm</t>
  </si>
  <si>
    <t>Accumulator Mounting Bracket 4</t>
  </si>
  <si>
    <t>00411</t>
  </si>
  <si>
    <t>44.79 mm</t>
  </si>
  <si>
    <t>Accumulator Mounting Bracket 5</t>
  </si>
  <si>
    <t>00412</t>
  </si>
  <si>
    <t>Cooling mounting assembly</t>
  </si>
  <si>
    <t>A0500</t>
  </si>
  <si>
    <t>53.52 mm</t>
  </si>
  <si>
    <t>Cooling bracket</t>
  </si>
  <si>
    <t>Cooling Mounting Assembly</t>
  </si>
  <si>
    <t>00501</t>
  </si>
  <si>
    <t>Assemble, 1 kg, Line-on-Line</t>
  </si>
  <si>
    <t xml:space="preserve">Assemble drivetrain mounting </t>
  </si>
  <si>
    <t>Cooling Bracket</t>
  </si>
  <si>
    <t>square</t>
  </si>
  <si>
    <t>313.13 mm^2</t>
  </si>
  <si>
    <t>259.5 mm</t>
  </si>
  <si>
    <t>Anti intrustion plate</t>
  </si>
  <si>
    <t>A0600</t>
  </si>
  <si>
    <t>A0700</t>
  </si>
  <si>
    <t>Nose Cone</t>
  </si>
  <si>
    <t>Upper Side BODY shell x 2</t>
  </si>
  <si>
    <t>Middle Side BODY Shell x 2</t>
  </si>
  <si>
    <t>Lower Side BODY Shell x 2</t>
  </si>
  <si>
    <t>Intake plate X 2</t>
  </si>
  <si>
    <t>Intake hose 1</t>
  </si>
  <si>
    <t>Intake hose 2</t>
  </si>
  <si>
    <t>King Mongkut"s University of Techonology Thonburi</t>
  </si>
  <si>
    <t>Body and Shell Assembly</t>
  </si>
  <si>
    <t>Assemble bodyshell</t>
  </si>
  <si>
    <t>NOSE CONE</t>
  </si>
  <si>
    <t>00701</t>
  </si>
  <si>
    <t>UPPER SIDE BODY SHELL</t>
  </si>
  <si>
    <t>00702</t>
  </si>
  <si>
    <t>Carbon Fiber, 1 Ply</t>
  </si>
  <si>
    <t>Glass Fiber, 1 Ply</t>
  </si>
  <si>
    <t>Carbon fiber, 1 ply</t>
  </si>
  <si>
    <t>Kg</t>
  </si>
  <si>
    <t>1580kg/m^3.</t>
  </si>
  <si>
    <t>Lamination, Manual</t>
  </si>
  <si>
    <t>Laminate fiber on mold</t>
  </si>
  <si>
    <t>m^2</t>
  </si>
  <si>
    <t>Repeat 3</t>
  </si>
  <si>
    <t>Laminate carbon on mold</t>
  </si>
  <si>
    <t>Laminate Kevla Fiber reforcement on mold</t>
  </si>
  <si>
    <t>Resin Application, Infusing</t>
  </si>
  <si>
    <t>Cure, Oven</t>
  </si>
  <si>
    <t>Cure Nose Cone</t>
  </si>
  <si>
    <t>Cure, Room Temperature</t>
  </si>
  <si>
    <t>Hand Finish - Material Removal</t>
  </si>
  <si>
    <t>Grinding</t>
  </si>
  <si>
    <t>cm^3</t>
  </si>
  <si>
    <t>Hand Finishing</t>
  </si>
  <si>
    <t>cm^2</t>
  </si>
  <si>
    <t>Drilled holes &lt; 25.4 mm dia.</t>
  </si>
  <si>
    <t>Drill Mounting holes</t>
  </si>
  <si>
    <t>hole</t>
  </si>
  <si>
    <t>Drill Hole &lt; 25.4</t>
  </si>
  <si>
    <t>Saw Cuts</t>
  </si>
  <si>
    <t>Lamination - Mold Tool</t>
  </si>
  <si>
    <t>Mold Tool</t>
  </si>
  <si>
    <t>Lamination, Mold tool</t>
  </si>
  <si>
    <t>MIDDLE SIDE BODY SHELL</t>
  </si>
  <si>
    <t>00703</t>
  </si>
  <si>
    <t>LOWER SIDE BODY SHELL</t>
  </si>
  <si>
    <t>00704</t>
  </si>
  <si>
    <t>INTAKE PLATE</t>
  </si>
  <si>
    <t>00705</t>
  </si>
  <si>
    <t>INTAKE HOSE 1</t>
  </si>
  <si>
    <t>00706</t>
  </si>
  <si>
    <t>INTAKE HOSE 2</t>
  </si>
  <si>
    <t>00707</t>
  </si>
  <si>
    <t>Jig And Fixture</t>
  </si>
  <si>
    <t>A0800</t>
  </si>
  <si>
    <t>Square Tube Support</t>
  </si>
  <si>
    <t>Round Tube Support</t>
  </si>
  <si>
    <t>Weld All Support To Jig Table And Frame</t>
  </si>
  <si>
    <t>$0.15</t>
  </si>
  <si>
    <t>Square Tube Suport</t>
  </si>
  <si>
    <t>00801</t>
  </si>
  <si>
    <t>Steel, Alloy (per kg)</t>
  </si>
  <si>
    <t>Use Alloy Steel For Jig Material</t>
  </si>
  <si>
    <t>Install Alloy Steel In Machine</t>
  </si>
  <si>
    <t>Tubing Lasercut Profiling/end preparation</t>
  </si>
  <si>
    <t>Laser Cut Square Tube Support</t>
  </si>
  <si>
    <t>00802</t>
  </si>
  <si>
    <t>Use AISI 4130 For Jig Material</t>
  </si>
  <si>
    <t>Laser Cut Round Tube Support</t>
  </si>
  <si>
    <t>Drill Holes On Each Round Tube Supports</t>
  </si>
  <si>
    <t>A0900</t>
  </si>
  <si>
    <t>Drivetrain mounting</t>
  </si>
  <si>
    <t>Drive train mounting</t>
  </si>
  <si>
    <t>00901</t>
  </si>
  <si>
    <t>DRIVE TRAIN MOUTING</t>
  </si>
  <si>
    <t>212 mm^2</t>
  </si>
  <si>
    <t>A1000</t>
  </si>
  <si>
    <t xml:space="preserve">FIREWALL MOUNTING 1  </t>
  </si>
  <si>
    <t xml:space="preserve">FIREWALL MOUNTING 2  </t>
  </si>
  <si>
    <t xml:space="preserve">FIREWALL MOUNTING 3  </t>
  </si>
  <si>
    <t xml:space="preserve">BODY SHELL MOUNTING </t>
  </si>
  <si>
    <t>HEAD RESTRAINT SUPPORT</t>
  </si>
  <si>
    <t xml:space="preserve">SHOULDER HARNESS LOOP </t>
  </si>
  <si>
    <t xml:space="preserve">Driver Harness MOUNTING </t>
  </si>
  <si>
    <t>Assemble driver protection mounting</t>
  </si>
  <si>
    <t xml:space="preserve">DRIVERS PROTECTION MOUNTING	</t>
  </si>
  <si>
    <t>Firewall mounting 1</t>
  </si>
  <si>
    <t>01001</t>
  </si>
  <si>
    <t>FIREWALL MOUNTING 1</t>
  </si>
  <si>
    <t>60 mm^2</t>
  </si>
  <si>
    <t>37.16 mm</t>
  </si>
  <si>
    <t>Firewall mounting 2</t>
  </si>
  <si>
    <t>01002</t>
  </si>
  <si>
    <t>Cutting Body Shell Mounting</t>
  </si>
  <si>
    <t>62.16 mm</t>
  </si>
  <si>
    <t>Firewall mounting 3</t>
  </si>
  <si>
    <t>01003</t>
  </si>
  <si>
    <t>40 mm</t>
  </si>
  <si>
    <t>BODY SHELL MOUNTING X 6</t>
  </si>
  <si>
    <t>01004</t>
  </si>
  <si>
    <t>BODY SHELL MOUNTING</t>
  </si>
  <si>
    <t>479.84 mm^2</t>
  </si>
  <si>
    <t>29.99 mm</t>
  </si>
  <si>
    <t>SHOULDER HARNESS LOOP X 2</t>
  </si>
  <si>
    <t>01006</t>
  </si>
  <si>
    <t>01005</t>
  </si>
  <si>
    <t>SHOULDER HARNESS</t>
  </si>
  <si>
    <t>19.63 mm^2</t>
  </si>
  <si>
    <t>110 mm</t>
  </si>
  <si>
    <t>40958.3 mm^2</t>
  </si>
  <si>
    <t>375.28 mm</t>
  </si>
  <si>
    <t>Cutting Shoulder Harness Loop</t>
  </si>
  <si>
    <t>Cutting Head Restraint Support</t>
  </si>
  <si>
    <t>Driver Harness MOUNTING X 4</t>
  </si>
  <si>
    <t>01007</t>
  </si>
  <si>
    <t xml:space="preserve">Driver Harness </t>
  </si>
  <si>
    <t>2250 mm^2</t>
  </si>
  <si>
    <t>Cutting Driver Harness Mounting</t>
  </si>
  <si>
    <t xml:space="preserve">A-Arm Bracket Jig  </t>
  </si>
  <si>
    <t>A1100</t>
  </si>
  <si>
    <t>Assemble, 3 kg, Line-on-Line</t>
  </si>
  <si>
    <t xml:space="preserve">Assemble Jig for A-Arm Bracket </t>
  </si>
  <si>
    <t xml:space="preserve">A-Arm Bracket Jig        </t>
  </si>
  <si>
    <t>https://th.shp.ee/aSLFd9v</t>
  </si>
  <si>
    <t>Aluminium Profile 1</t>
  </si>
  <si>
    <t>01101</t>
  </si>
  <si>
    <t>Aluminium Profile 300 mm</t>
  </si>
  <si>
    <r>
      <rPr>
        <rFont val="inherit"/>
        <color rgb="FF1155CC"/>
        <sz val="12.0"/>
        <u/>
      </rPr>
      <t>https://th.shp.ee/aSLFd9v</t>
    </r>
  </si>
  <si>
    <t>Aluminium Profile 2</t>
  </si>
  <si>
    <t>01102</t>
  </si>
  <si>
    <t>Aluminium Profile 350 mm</t>
  </si>
  <si>
    <r>
      <rPr>
        <rFont val="inherit"/>
        <color rgb="FF1155CC"/>
        <sz val="12.0"/>
        <u/>
      </rPr>
      <t>https://th.shp.ee/G5AXyAC</t>
    </r>
  </si>
  <si>
    <t>Aluminium Profile 3</t>
  </si>
  <si>
    <t>01103</t>
  </si>
  <si>
    <r>
      <rPr>
        <rFont val="inherit"/>
        <color rgb="FF1155CC"/>
        <sz val="12.0"/>
        <u/>
      </rPr>
      <t>https://th.shp.ee/aSLFd9v</t>
    </r>
  </si>
  <si>
    <t>Aluminium Profile 4</t>
  </si>
  <si>
    <t>01104</t>
  </si>
  <si>
    <t>Aluminium Profile 370 mm</t>
  </si>
  <si>
    <t>Aluminium Profile 400 mm</t>
  </si>
  <si>
    <t>Plate for GE</t>
  </si>
  <si>
    <t>01105</t>
  </si>
  <si>
    <t>10500 mm^2</t>
  </si>
  <si>
    <t>210 mm</t>
  </si>
  <si>
    <t>Cutting Plate for GE Mounting</t>
  </si>
  <si>
    <r>
      <rPr>
        <rFont val="inherit"/>
        <color rgb="FF1155CC"/>
        <sz val="12.0"/>
        <u/>
      </rPr>
      <t>https://th.shp.ee/mtuVnd5</t>
    </r>
  </si>
  <si>
    <t>L Joint</t>
  </si>
  <si>
    <t>01106</t>
  </si>
  <si>
    <r>
      <rPr>
        <rFont val="inherit"/>
        <color rgb="FF1155CC"/>
        <sz val="12.0"/>
        <u/>
      </rPr>
      <t>https://th.shp.ee/44Lt52f</t>
    </r>
  </si>
  <si>
    <t>3-WAY JOINT</t>
  </si>
  <si>
    <t>01107</t>
  </si>
  <si>
    <r>
      <rPr>
        <rFont val="inherit"/>
        <color rgb="FF1155CC"/>
        <sz val="12.0"/>
        <u/>
      </rPr>
      <t>https://th.shp.ee/AQWJic3</t>
    </r>
  </si>
  <si>
    <t>T Nut</t>
  </si>
  <si>
    <t>01109</t>
  </si>
  <si>
    <r>
      <rPr>
        <rFont val="inherit"/>
        <color rgb="FF1155CC"/>
        <sz val="12.0"/>
        <u/>
      </rPr>
      <t>https://th.shp.ee/WHtmV74</t>
    </r>
  </si>
  <si>
    <t>L Bracket</t>
  </si>
  <si>
    <t>01108</t>
  </si>
  <si>
    <r>
      <rPr>
        <rFont val="inherit"/>
        <color rgb="FF1155CC"/>
        <sz val="12.0"/>
        <u/>
      </rPr>
      <t>https://th.shp.ee/WHtmV74</t>
    </r>
  </si>
  <si>
    <r>
      <rPr>
        <rFont val="inherit"/>
        <color rgb="FF1155CC"/>
        <sz val="12.0"/>
        <u/>
      </rPr>
      <t>https://th.shp.ee/AQWJic3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</si>
</sst>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&quot;$&quot;#,##0.00"/>
    <numFmt numFmtId="166" formatCode="[$$]#,##0.00000"/>
  </numFmts>
  <fonts count="20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z val="12.0"/>
      <color rgb="FF333333"/>
      <name val="Arial"/>
    </font>
    <font>
      <sz val="12.0"/>
      <color rgb="FF000000"/>
      <name val="Arial"/>
    </font>
    <font>
      <b/>
      <sz val="12.0"/>
      <color rgb="FF000000"/>
      <name val="Arial"/>
    </font>
    <font>
      <sz val="10.0"/>
      <color rgb="FF000000"/>
      <name val="Arial"/>
    </font>
    <font>
      <color rgb="FF000000"/>
      <name val="Arial"/>
    </font>
    <font>
      <color rgb="FF000000"/>
      <name val="Calibri"/>
    </font>
    <font>
      <sz val="12.0"/>
      <color rgb="FF000000"/>
      <name val="Calibri"/>
    </font>
    <font>
      <b/>
      <color rgb="FF000000"/>
      <name val="Arial"/>
    </font>
    <font>
      <u/>
      <sz val="12.0"/>
      <color rgb="FF0000FF"/>
      <name val="Inherit"/>
    </font>
    <font>
      <u/>
      <color rgb="FF0000FF"/>
      <name val="Inherit"/>
    </font>
    <font>
      <u/>
      <color rgb="FF0000FF"/>
    </font>
    <font>
      <color theme="1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1" fillId="0" fontId="1" numFmtId="0" xfId="0" applyAlignment="1" applyBorder="1" applyFont="1">
      <alignment horizontal="center" vertical="bottom"/>
    </xf>
    <xf borderId="3" fillId="0" fontId="2" numFmtId="0" xfId="0" applyBorder="1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vertical="bottom"/>
    </xf>
    <xf borderId="1" fillId="0" fontId="3" numFmtId="0" xfId="0" applyAlignment="1" applyBorder="1" applyFont="1">
      <alignment horizontal="left" vertical="bottom"/>
    </xf>
    <xf borderId="1" fillId="0" fontId="3" numFmtId="49" xfId="0" applyAlignment="1" applyBorder="1" applyFont="1" applyNumberFormat="1">
      <alignment horizontal="left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5" fontId="1" numFmtId="4" xfId="0" applyAlignment="1" applyBorder="1" applyFont="1" applyNumberFormat="1">
      <alignment horizontal="center" vertical="bottom"/>
    </xf>
    <xf borderId="5" fillId="5" fontId="1" numFmtId="0" xfId="0" applyAlignment="1" applyBorder="1" applyFont="1">
      <alignment horizontal="center" vertical="bottom"/>
    </xf>
    <xf borderId="1" fillId="6" fontId="3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1" fillId="8" fontId="5" numFmtId="0" xfId="0" applyAlignment="1" applyBorder="1" applyFill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2" numFmtId="0" xfId="0" applyBorder="1" applyFont="1"/>
    <xf borderId="7" fillId="0" fontId="2" numFmtId="0" xfId="0" applyBorder="1" applyFont="1"/>
    <xf borderId="1" fillId="0" fontId="3" numFmtId="4" xfId="0" applyAlignment="1" applyBorder="1" applyFont="1" applyNumberFormat="1">
      <alignment horizontal="center" vertical="bottom"/>
    </xf>
    <xf borderId="1" fillId="8" fontId="6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1" fillId="0" fontId="4" numFmtId="4" xfId="0" applyAlignment="1" applyBorder="1" applyFont="1" applyNumberFormat="1">
      <alignment vertical="bottom"/>
    </xf>
    <xf borderId="0" fillId="0" fontId="4" numFmtId="4" xfId="0" applyAlignment="1" applyFont="1" applyNumberFormat="1">
      <alignment vertical="bottom"/>
    </xf>
    <xf borderId="5" fillId="0" fontId="4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7" fontId="1" numFmtId="0" xfId="0" applyAlignment="1" applyBorder="1" applyFont="1">
      <alignment horizontal="center" vertical="bottom"/>
    </xf>
    <xf borderId="6" fillId="9" fontId="7" numFmtId="0" xfId="0" applyAlignment="1" applyBorder="1" applyFill="1" applyFont="1">
      <alignment horizontal="center" vertical="bottom"/>
    </xf>
    <xf borderId="1" fillId="8" fontId="6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readingOrder="0" vertical="bottom"/>
    </xf>
    <xf borderId="0" fillId="0" fontId="4" numFmtId="4" xfId="0" applyAlignment="1" applyFont="1" applyNumberFormat="1">
      <alignment horizontal="center" vertical="bottom"/>
    </xf>
    <xf borderId="1" fillId="6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4" xfId="0" applyAlignment="1" applyBorder="1" applyFont="1" applyNumberFormat="1">
      <alignment horizontal="center" vertical="bottom"/>
    </xf>
    <xf borderId="5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6" fillId="8" fontId="7" numFmtId="0" xfId="0" applyAlignment="1" applyBorder="1" applyFont="1">
      <alignment vertical="bottom"/>
    </xf>
    <xf borderId="6" fillId="8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vertical="bottom"/>
    </xf>
    <xf borderId="0" fillId="0" fontId="4" numFmtId="0" xfId="0" applyAlignment="1" applyFont="1">
      <alignment horizontal="center"/>
    </xf>
    <xf borderId="1" fillId="7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vertical="bottom"/>
    </xf>
    <xf borderId="3" fillId="0" fontId="8" numFmtId="4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center" vertical="bottom"/>
    </xf>
    <xf borderId="3" fillId="0" fontId="9" numFmtId="164" xfId="0" applyAlignment="1" applyBorder="1" applyFont="1" applyNumberFormat="1">
      <alignment horizontal="right" vertical="bottom"/>
    </xf>
    <xf borderId="6" fillId="0" fontId="8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8" fontId="3" numFmtId="0" xfId="0" applyAlignment="1" applyFont="1">
      <alignment horizontal="center" vertical="bottom"/>
    </xf>
    <xf borderId="1" fillId="7" fontId="4" numFmtId="0" xfId="0" applyAlignment="1" applyBorder="1" applyFont="1">
      <alignment vertical="bottom"/>
    </xf>
    <xf borderId="1" fillId="0" fontId="3" numFmtId="4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6" fillId="0" fontId="4" numFmtId="0" xfId="0" applyBorder="1" applyFont="1"/>
    <xf borderId="8" fillId="5" fontId="1" numFmtId="0" xfId="0" applyAlignment="1" applyBorder="1" applyFont="1">
      <alignment horizontal="center" vertical="bottom"/>
    </xf>
    <xf borderId="9" fillId="0" fontId="2" numFmtId="0" xfId="0" applyBorder="1" applyFont="1"/>
    <xf borderId="10" fillId="7" fontId="6" numFmtId="0" xfId="0" applyAlignment="1" applyBorder="1" applyFont="1">
      <alignment horizontal="center" vertical="bottom"/>
    </xf>
    <xf borderId="1" fillId="9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left" vertical="bottom"/>
    </xf>
    <xf borderId="6" fillId="0" fontId="8" numFmtId="0" xfId="0" applyAlignment="1" applyBorder="1" applyFont="1">
      <alignment horizontal="left" vertical="bottom"/>
    </xf>
    <xf borderId="3" fillId="0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left" readingOrder="0" vertical="bottom"/>
    </xf>
    <xf borderId="3" fillId="0" fontId="8" numFmtId="0" xfId="0" applyAlignment="1" applyBorder="1" applyFont="1">
      <alignment horizontal="center" readingOrder="0"/>
    </xf>
    <xf borderId="6" fillId="8" fontId="7" numFmtId="0" xfId="0" applyAlignment="1" applyBorder="1" applyFont="1">
      <alignment horizontal="left" vertical="bottom"/>
    </xf>
    <xf borderId="3" fillId="0" fontId="8" numFmtId="0" xfId="0" applyAlignment="1" applyBorder="1" applyFont="1">
      <alignment horizontal="left" vertical="bottom"/>
    </xf>
    <xf borderId="5" fillId="0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left" readingOrder="0" vertical="bottom"/>
    </xf>
    <xf borderId="0" fillId="8" fontId="1" numFmtId="0" xfId="0" applyAlignment="1" applyFont="1">
      <alignment horizontal="center" vertical="bottom"/>
    </xf>
    <xf borderId="0" fillId="8" fontId="3" numFmtId="0" xfId="0" applyAlignment="1" applyFont="1">
      <alignment vertical="bottom"/>
    </xf>
    <xf borderId="0" fillId="8" fontId="3" numFmtId="164" xfId="0" applyAlignment="1" applyFont="1" applyNumberFormat="1">
      <alignment horizontal="center" vertical="bottom"/>
    </xf>
    <xf borderId="0" fillId="8" fontId="1" numFmtId="164" xfId="0" applyAlignment="1" applyFont="1" applyNumberFormat="1">
      <alignment horizontal="right" vertical="bottom"/>
    </xf>
    <xf borderId="0" fillId="8" fontId="1" numFmtId="164" xfId="0" applyAlignment="1" applyFont="1" applyNumberFormat="1">
      <alignment horizontal="center" vertical="bottom"/>
    </xf>
    <xf borderId="0" fillId="8" fontId="4" numFmtId="0" xfId="0" applyAlignment="1" applyFont="1">
      <alignment vertical="bottom"/>
    </xf>
    <xf borderId="0" fillId="8" fontId="4" numFmtId="0" xfId="0" applyAlignment="1" applyFont="1">
      <alignment horizontal="center" vertical="bottom"/>
    </xf>
    <xf borderId="1" fillId="0" fontId="3" numFmtId="49" xfId="0" applyAlignment="1" applyBorder="1" applyFont="1" applyNumberFormat="1">
      <alignment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3" fillId="0" fontId="3" numFmtId="0" xfId="0" applyAlignment="1" applyBorder="1" applyFont="1">
      <alignment horizontal="center" vertical="bottom"/>
    </xf>
    <xf borderId="6" fillId="8" fontId="8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8" fillId="2" fontId="1" numFmtId="0" xfId="0" applyAlignment="1" applyBorder="1" applyFont="1">
      <alignment horizontal="center" vertical="bottom"/>
    </xf>
    <xf borderId="8" fillId="0" fontId="4" numFmtId="0" xfId="0" applyAlignment="1" applyBorder="1" applyFont="1">
      <alignment vertical="bottom"/>
    </xf>
    <xf borderId="11" fillId="0" fontId="2" numFmtId="0" xfId="0" applyBorder="1" applyFont="1"/>
    <xf borderId="0" fillId="0" fontId="1" numFmtId="164" xfId="0" applyAlignment="1" applyFont="1" applyNumberFormat="1">
      <alignment horizontal="center" vertical="bottom"/>
    </xf>
    <xf borderId="0" fillId="0" fontId="4" numFmtId="0" xfId="0" applyAlignment="1" applyFont="1">
      <alignment horizontal="right"/>
    </xf>
    <xf borderId="1" fillId="0" fontId="3" numFmtId="49" xfId="0" applyAlignment="1" applyBorder="1" applyFont="1" applyNumberFormat="1">
      <alignment vertical="bottom"/>
    </xf>
    <xf borderId="12" fillId="8" fontId="5" numFmtId="0" xfId="0" applyAlignment="1" applyBorder="1" applyFont="1">
      <alignment horizontal="center" vertical="bottom"/>
    </xf>
    <xf borderId="0" fillId="0" fontId="10" numFmtId="0" xfId="0" applyFont="1"/>
    <xf borderId="1" fillId="0" fontId="1" numFmtId="16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vertical="bottom"/>
    </xf>
    <xf borderId="0" fillId="0" fontId="3" numFmtId="4" xfId="0" applyAlignment="1" applyFont="1" applyNumberFormat="1">
      <alignment vertical="bottom"/>
    </xf>
    <xf borderId="1" fillId="0" fontId="1" numFmtId="166" xfId="0" applyAlignment="1" applyBorder="1" applyFont="1" applyNumberFormat="1">
      <alignment horizontal="center" vertical="bottom"/>
    </xf>
    <xf borderId="0" fillId="0" fontId="3" numFmtId="0" xfId="0" applyFont="1"/>
    <xf borderId="1" fillId="7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1" fillId="2" fontId="9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1" fillId="3" fontId="9" numFmtId="0" xfId="0" applyAlignment="1" applyBorder="1" applyFont="1">
      <alignment horizontal="center" vertical="bottom"/>
    </xf>
    <xf borderId="3" fillId="0" fontId="9" numFmtId="164" xfId="0" applyAlignment="1" applyBorder="1" applyFont="1" applyNumberFormat="1">
      <alignment horizontal="center" vertical="bottom"/>
    </xf>
    <xf borderId="0" fillId="0" fontId="12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0" fillId="0" fontId="11" numFmtId="0" xfId="0" applyAlignment="1" applyFon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0" fillId="0" fontId="11" numFmtId="164" xfId="0" applyAlignment="1" applyFont="1" applyNumberFormat="1">
      <alignment vertical="bottom"/>
    </xf>
    <xf borderId="0" fillId="0" fontId="11" numFmtId="4" xfId="0" applyAlignment="1" applyFont="1" applyNumberFormat="1">
      <alignment vertical="bottom"/>
    </xf>
    <xf borderId="0" fillId="0" fontId="8" numFmtId="0" xfId="0" applyAlignment="1" applyFont="1">
      <alignment vertical="bottom"/>
    </xf>
    <xf borderId="1" fillId="5" fontId="9" numFmtId="0" xfId="0" applyAlignment="1" applyBorder="1" applyFont="1">
      <alignment horizontal="center" vertical="bottom"/>
    </xf>
    <xf borderId="3" fillId="5" fontId="9" numFmtId="0" xfId="0" applyAlignment="1" applyBorder="1" applyFont="1">
      <alignment horizontal="center" vertical="bottom"/>
    </xf>
    <xf borderId="3" fillId="5" fontId="9" numFmtId="4" xfId="0" applyAlignment="1" applyBorder="1" applyFont="1" applyNumberFormat="1">
      <alignment horizontal="center" vertical="bottom"/>
    </xf>
    <xf borderId="5" fillId="5" fontId="9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vertical="bottom"/>
    </xf>
    <xf borderId="3" fillId="5" fontId="9" numFmtId="2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0" fillId="0" fontId="8" numFmtId="0" xfId="0" applyAlignment="1" applyFont="1">
      <alignment horizontal="center" vertical="bottom"/>
    </xf>
    <xf borderId="1" fillId="7" fontId="8" numFmtId="0" xfId="0" applyAlignment="1" applyBorder="1" applyFont="1">
      <alignment horizontal="right" vertical="bottom"/>
    </xf>
    <xf borderId="0" fillId="0" fontId="11" numFmtId="4" xfId="0" applyAlignment="1" applyFont="1" applyNumberFormat="1">
      <alignment horizontal="center" vertical="bottom"/>
    </xf>
    <xf borderId="3" fillId="0" fontId="8" numFmtId="2" xfId="0" applyAlignment="1" applyBorder="1" applyFont="1" applyNumberFormat="1">
      <alignment horizontal="center" vertical="bottom"/>
    </xf>
    <xf borderId="1" fillId="7" fontId="9" numFmtId="0" xfId="0" applyAlignment="1" applyBorder="1" applyFont="1">
      <alignment horizontal="center" vertical="bottom"/>
    </xf>
    <xf borderId="0" fillId="0" fontId="12" numFmtId="164" xfId="0" applyAlignment="1" applyFont="1" applyNumberFormat="1">
      <alignment vertical="bottom"/>
    </xf>
    <xf borderId="1" fillId="7" fontId="8" numFmtId="0" xfId="0" applyAlignment="1" applyBorder="1" applyFont="1">
      <alignment vertical="bottom"/>
    </xf>
    <xf borderId="3" fillId="0" fontId="13" numFmtId="0" xfId="0" applyAlignment="1" applyBorder="1" applyFont="1">
      <alignment vertical="bottom"/>
    </xf>
    <xf borderId="3" fillId="0" fontId="13" numFmtId="4" xfId="0" applyAlignment="1" applyBorder="1" applyFont="1" applyNumberFormat="1">
      <alignment horizontal="center" vertical="bottom"/>
    </xf>
    <xf borderId="3" fillId="0" fontId="13" numFmtId="2" xfId="0" applyAlignment="1" applyBorder="1" applyFont="1" applyNumberFormat="1">
      <alignment horizontal="center" vertical="bottom"/>
    </xf>
    <xf borderId="3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vertical="bottom"/>
    </xf>
    <xf borderId="0" fillId="0" fontId="8" numFmtId="164" xfId="0" applyAlignment="1" applyFont="1" applyNumberFormat="1">
      <alignment vertical="bottom"/>
    </xf>
    <xf borderId="0" fillId="0" fontId="8" numFmtId="4" xfId="0" applyAlignment="1" applyFont="1" applyNumberFormat="1">
      <alignment horizontal="center" vertical="bottom"/>
    </xf>
    <xf borderId="0" fillId="0" fontId="8" numFmtId="2" xfId="0" applyAlignment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8" numFmtId="2" xfId="0" applyAlignment="1" applyBorder="1" applyFont="1" applyNumberFormat="1">
      <alignment horizontal="center" vertical="bottom"/>
    </xf>
    <xf borderId="3" fillId="5" fontId="9" numFmtId="164" xfId="0" applyAlignment="1" applyBorder="1" applyFont="1" applyNumberFormat="1">
      <alignment horizontal="center" vertical="bottom"/>
    </xf>
    <xf borderId="6" fillId="0" fontId="11" numFmtId="0" xfId="0" applyAlignment="1" applyBorder="1" applyFont="1">
      <alignment vertical="bottom"/>
    </xf>
    <xf borderId="6" fillId="0" fontId="11" numFmtId="4" xfId="0" applyAlignment="1" applyBorder="1" applyFont="1" applyNumberFormat="1">
      <alignment horizontal="center" vertical="bottom"/>
    </xf>
    <xf borderId="6" fillId="0" fontId="11" numFmtId="2" xfId="0" applyAlignment="1" applyBorder="1" applyFont="1" applyNumberFormat="1">
      <alignment horizontal="center" vertical="bottom"/>
    </xf>
    <xf borderId="6" fillId="0" fontId="11" numFmtId="0" xfId="0" applyAlignment="1" applyBorder="1" applyFont="1">
      <alignment horizontal="center" vertical="bottom"/>
    </xf>
    <xf borderId="3" fillId="0" fontId="8" numFmtId="164" xfId="0" applyAlignment="1" applyBorder="1" applyFont="1" applyNumberFormat="1">
      <alignment vertical="bottom"/>
    </xf>
    <xf borderId="3" fillId="0" fontId="8" numFmtId="0" xfId="0" applyAlignment="1" applyBorder="1" applyFont="1">
      <alignment horizontal="right" vertical="bottom"/>
    </xf>
    <xf borderId="1" fillId="5" fontId="9" numFmtId="164" xfId="0" applyAlignment="1" applyBorder="1" applyFont="1" applyNumberFormat="1">
      <alignment horizontal="center" vertical="bottom"/>
    </xf>
    <xf borderId="0" fillId="0" fontId="8" numFmtId="4" xfId="0" applyAlignment="1" applyFont="1" applyNumberFormat="1">
      <alignment vertical="bottom"/>
    </xf>
    <xf borderId="1" fillId="7" fontId="12" numFmtId="0" xfId="0" applyAlignment="1" applyBorder="1" applyFont="1">
      <alignment vertical="bottom"/>
    </xf>
    <xf borderId="0" fillId="0" fontId="12" numFmtId="4" xfId="0" applyAlignment="1" applyFont="1" applyNumberFormat="1">
      <alignment vertical="bottom"/>
    </xf>
    <xf borderId="4" fillId="0" fontId="8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0" fontId="8" numFmtId="4" xfId="0" applyAlignment="1" applyBorder="1" applyFont="1" applyNumberFormat="1">
      <alignment horizontal="center" vertical="bottom"/>
    </xf>
    <xf borderId="0" fillId="0" fontId="8" numFmtId="0" xfId="0" applyAlignment="1" applyFont="1">
      <alignment horizontal="left" vertical="bottom"/>
    </xf>
    <xf borderId="1" fillId="0" fontId="8" numFmtId="4" xfId="0" applyAlignment="1" applyBorder="1" applyFont="1" applyNumberFormat="1">
      <alignment horizontal="center" vertical="bottom"/>
    </xf>
    <xf borderId="3" fillId="7" fontId="9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left" vertical="bottom"/>
    </xf>
    <xf borderId="7" fillId="0" fontId="3" numFmtId="0" xfId="0" applyAlignment="1" applyBorder="1" applyFont="1">
      <alignment horizontal="left" vertical="bottom"/>
    </xf>
    <xf borderId="4" fillId="0" fontId="11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bottom"/>
    </xf>
    <xf borderId="3" fillId="0" fontId="11" numFmtId="0" xfId="0" applyAlignment="1" applyBorder="1" applyFont="1">
      <alignment horizontal="left" vertical="bottom"/>
    </xf>
    <xf borderId="8" fillId="0" fontId="1" numFmtId="164" xfId="0" applyAlignment="1" applyBorder="1" applyFont="1" applyNumberFormat="1">
      <alignment horizontal="center" vertical="bottom"/>
    </xf>
    <xf borderId="3" fillId="0" fontId="8" numFmtId="4" xfId="0" applyAlignment="1" applyBorder="1" applyFont="1" applyNumberFormat="1">
      <alignment vertical="bottom"/>
    </xf>
    <xf borderId="3" fillId="0" fontId="9" numFmtId="0" xfId="0" applyAlignment="1" applyBorder="1" applyFont="1">
      <alignment horizontal="right" vertical="bottom"/>
    </xf>
    <xf borderId="1" fillId="7" fontId="12" numFmtId="0" xfId="0" applyAlignment="1" applyBorder="1" applyFont="1">
      <alignment horizontal="center" vertical="bottom"/>
    </xf>
    <xf borderId="8" fillId="0" fontId="1" numFmtId="164" xfId="0" applyAlignment="1" applyBorder="1" applyFont="1" applyNumberFormat="1">
      <alignment horizontal="right" vertical="bottom"/>
    </xf>
    <xf borderId="10" fillId="6" fontId="1" numFmtId="0" xfId="0" applyAlignment="1" applyBorder="1" applyFont="1">
      <alignment horizontal="center" vertical="bottom"/>
    </xf>
    <xf borderId="10" fillId="0" fontId="1" numFmtId="16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49" xfId="0" applyAlignment="1" applyBorder="1" applyFont="1" applyNumberFormat="1">
      <alignment horizontal="center" vertical="bottom"/>
    </xf>
    <xf borderId="6" fillId="8" fontId="7" numFmtId="0" xfId="0" applyAlignment="1" applyBorder="1" applyFont="1">
      <alignment readingOrder="0" vertical="bottom"/>
    </xf>
    <xf borderId="1" fillId="0" fontId="3" numFmtId="4" xfId="0" applyAlignment="1" applyBorder="1" applyFont="1" applyNumberFormat="1">
      <alignment horizontal="center" readingOrder="0" vertical="bottom"/>
    </xf>
    <xf borderId="1" fillId="0" fontId="15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vertical="bottom"/>
    </xf>
    <xf borderId="6" fillId="9" fontId="7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readingOrder="0" shrinkToFit="0" wrapText="1"/>
    </xf>
    <xf borderId="5" fillId="0" fontId="17" numFmtId="0" xfId="0" applyAlignment="1" applyBorder="1" applyFont="1">
      <alignment readingOrder="0"/>
    </xf>
    <xf borderId="3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1" fillId="0" fontId="18" numFmtId="0" xfId="0" applyAlignment="1" applyBorder="1" applyFont="1">
      <alignment readingOrder="0"/>
    </xf>
    <xf borderId="5" fillId="0" fontId="19" numFmtId="49" xfId="0" applyAlignment="1" applyBorder="1" applyFont="1" applyNumberFormat="1">
      <alignment readingOrder="0"/>
    </xf>
    <xf borderId="6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hyperlink" Target="https://th.shp.ee/aSLFd9v" TargetMode="External"/><Relationship Id="rId2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hyperlink" Target="https://th.shp.ee/aSLFd9v" TargetMode="External"/><Relationship Id="rId2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hyperlink" Target="https://th.shp.ee/G5AXyAC" TargetMode="External"/><Relationship Id="rId2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hyperlink" Target="https://th.shp.ee/aSLFd9v" TargetMode="External"/><Relationship Id="rId2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hyperlink" Target="https://th.shp.ee/mtuVnd5" TargetMode="External"/><Relationship Id="rId2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hyperlink" Target="https://th.shp.ee/44Lt52f" TargetMode="External"/><Relationship Id="rId2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hyperlink" Target="https://th.shp.ee/AQWJic3" TargetMode="External"/><Relationship Id="rId2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hyperlink" Target="https://th.shp.ee/WHtmV74" TargetMode="External"/><Relationship Id="rId2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hyperlink" Target="https://th.shp.ee/WHtmV74" TargetMode="External"/><Relationship Id="rId2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hyperlink" Target="https://th.shp.ee/AQWJic3" TargetMode="External"/><Relationship Id="rId2" Type="http://schemas.openxmlformats.org/officeDocument/2006/relationships/drawing" Target="../drawings/drawing1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1.25"/>
    <col customWidth="1" min="6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Y18+AA23+S34+U41+S46</f>
        <v>3183.875263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/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3183.875263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8" t="s">
        <v>23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30" t="s">
        <v>18</v>
      </c>
      <c r="O8" s="4"/>
      <c r="P8" s="4"/>
      <c r="Q8" s="2"/>
      <c r="R8" s="9">
        <f>'FR 00200-AA'!V1</f>
        <v>459.5463</v>
      </c>
      <c r="S8" s="4"/>
      <c r="T8" s="4"/>
      <c r="U8" s="4"/>
      <c r="V8" s="2"/>
      <c r="W8" s="7">
        <f>'FR 00200-AA'!V2</f>
        <v>1</v>
      </c>
      <c r="X8" s="2"/>
      <c r="Y8" s="10">
        <f t="shared" ref="Y8:Y17" si="1">R8*W8</f>
        <v>459.5463</v>
      </c>
      <c r="Z8" s="2"/>
      <c r="AA8" s="6"/>
      <c r="AB8" s="6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23">
        <v>2.0</v>
      </c>
      <c r="M9" s="2"/>
      <c r="N9" s="30" t="s">
        <v>42</v>
      </c>
      <c r="O9" s="4"/>
      <c r="P9" s="4"/>
      <c r="Q9" s="2"/>
      <c r="R9" s="9">
        <f>'FR 00300-AA'!V1</f>
        <v>110.73</v>
      </c>
      <c r="S9" s="4"/>
      <c r="T9" s="4"/>
      <c r="U9" s="4"/>
      <c r="V9" s="2"/>
      <c r="W9" s="7">
        <f>'FR 00300-AA'!V2</f>
        <v>1</v>
      </c>
      <c r="X9" s="2"/>
      <c r="Y9" s="10">
        <f t="shared" si="1"/>
        <v>110.73</v>
      </c>
      <c r="Z9" s="2"/>
      <c r="AA9" s="35"/>
      <c r="AB9" s="35"/>
    </row>
    <row r="10" ht="15.75" customHeight="1">
      <c r="L10" s="23">
        <v>3.0</v>
      </c>
      <c r="M10" s="2"/>
      <c r="N10" s="25" t="s">
        <v>44</v>
      </c>
      <c r="O10" s="4"/>
      <c r="P10" s="4"/>
      <c r="Q10" s="2"/>
      <c r="R10" s="9">
        <f>'FR 00400-AA'!V1</f>
        <v>83.4448</v>
      </c>
      <c r="S10" s="4"/>
      <c r="T10" s="4"/>
      <c r="U10" s="4"/>
      <c r="V10" s="2"/>
      <c r="W10" s="7">
        <f>'FR 00400-AA'!V2</f>
        <v>1</v>
      </c>
      <c r="X10" s="2"/>
      <c r="Y10" s="10">
        <f t="shared" si="1"/>
        <v>83.4448</v>
      </c>
      <c r="Z10" s="2"/>
    </row>
    <row r="11" ht="15.75" customHeight="1">
      <c r="L11" s="23">
        <v>4.0</v>
      </c>
      <c r="M11" s="2"/>
      <c r="N11" s="30" t="s">
        <v>51</v>
      </c>
      <c r="O11" s="4"/>
      <c r="P11" s="4"/>
      <c r="Q11" s="2"/>
      <c r="R11" s="9">
        <f>'FR A0500-AA'!V1</f>
        <v>5.724</v>
      </c>
      <c r="S11" s="4"/>
      <c r="T11" s="4"/>
      <c r="U11" s="4"/>
      <c r="V11" s="2"/>
      <c r="W11" s="7">
        <f>'FR A0500-AA'!V2</f>
        <v>1</v>
      </c>
      <c r="X11" s="2"/>
      <c r="Y11" s="10">
        <f t="shared" si="1"/>
        <v>5.724</v>
      </c>
      <c r="Z11" s="2"/>
    </row>
    <row r="12" ht="15.75" customHeight="1">
      <c r="L12" s="23">
        <v>5.0</v>
      </c>
      <c r="M12" s="2"/>
      <c r="N12" s="25" t="s">
        <v>54</v>
      </c>
      <c r="O12" s="4"/>
      <c r="P12" s="4"/>
      <c r="Q12" s="2"/>
      <c r="R12" s="9">
        <f>'FR A0600-AA'!V1</f>
        <v>9.0625</v>
      </c>
      <c r="S12" s="4"/>
      <c r="T12" s="4"/>
      <c r="U12" s="4"/>
      <c r="V12" s="2"/>
      <c r="W12" s="7">
        <f>'FR A0600-AA'!V2</f>
        <v>1</v>
      </c>
      <c r="X12" s="2"/>
      <c r="Y12" s="10">
        <f t="shared" si="1"/>
        <v>9.0625</v>
      </c>
      <c r="Z12" s="2"/>
    </row>
    <row r="13" ht="15.75" customHeight="1">
      <c r="L13" s="23">
        <v>6.0</v>
      </c>
      <c r="M13" s="2"/>
      <c r="N13" s="30" t="s">
        <v>57</v>
      </c>
      <c r="O13" s="4"/>
      <c r="P13" s="4"/>
      <c r="Q13" s="2"/>
      <c r="R13" s="9">
        <f>'FR A0700-AA'!V1</f>
        <v>2206.677363</v>
      </c>
      <c r="S13" s="4"/>
      <c r="T13" s="4"/>
      <c r="U13" s="4"/>
      <c r="V13" s="2"/>
      <c r="W13" s="7">
        <f>'FR A0700-AA'!V2</f>
        <v>1</v>
      </c>
      <c r="X13" s="2"/>
      <c r="Y13" s="10">
        <f t="shared" si="1"/>
        <v>2206.677363</v>
      </c>
      <c r="Z13" s="2"/>
    </row>
    <row r="14" ht="15.75" customHeight="1">
      <c r="L14" s="23">
        <v>7.0</v>
      </c>
      <c r="M14" s="2"/>
      <c r="N14" s="25" t="s">
        <v>60</v>
      </c>
      <c r="O14" s="4"/>
      <c r="P14" s="4"/>
      <c r="Q14" s="2"/>
      <c r="R14" s="9">
        <f>'FR A0800-AA'!V1</f>
        <v>70.22</v>
      </c>
      <c r="S14" s="4"/>
      <c r="T14" s="4"/>
      <c r="U14" s="4"/>
      <c r="V14" s="2"/>
      <c r="W14" s="7">
        <f>'FR A0800-AA'!V2</f>
        <v>1</v>
      </c>
      <c r="X14" s="2"/>
      <c r="Y14" s="10">
        <f t="shared" si="1"/>
        <v>70.22</v>
      </c>
      <c r="Z14" s="2"/>
    </row>
    <row r="15" ht="15.75" customHeight="1">
      <c r="L15" s="23">
        <v>8.0</v>
      </c>
      <c r="M15" s="2"/>
      <c r="N15" s="30" t="s">
        <v>63</v>
      </c>
      <c r="O15" s="4"/>
      <c r="P15" s="4"/>
      <c r="Q15" s="2"/>
      <c r="R15" s="9">
        <f>'FR A0900-AA'!V1</f>
        <v>10.4108</v>
      </c>
      <c r="S15" s="4"/>
      <c r="T15" s="4"/>
      <c r="U15" s="4"/>
      <c r="V15" s="2"/>
      <c r="W15" s="7">
        <f>'FR A0900-AA'!V2</f>
        <v>1</v>
      </c>
      <c r="X15" s="2"/>
      <c r="Y15" s="10">
        <f t="shared" si="1"/>
        <v>10.4108</v>
      </c>
      <c r="Z15" s="2"/>
    </row>
    <row r="16" ht="15.75" customHeight="1">
      <c r="L16" s="23">
        <v>9.0</v>
      </c>
      <c r="M16" s="2"/>
      <c r="N16" s="42" t="s">
        <v>65</v>
      </c>
      <c r="O16" s="4"/>
      <c r="P16" s="4"/>
      <c r="Q16" s="2"/>
      <c r="R16" s="9">
        <f>'FR A1000-AA'!V1</f>
        <v>79.45</v>
      </c>
      <c r="S16" s="4"/>
      <c r="T16" s="4"/>
      <c r="U16" s="4"/>
      <c r="V16" s="2"/>
      <c r="W16" s="7">
        <f>'FR A1000-AA'!V2</f>
        <v>1</v>
      </c>
      <c r="X16" s="2"/>
      <c r="Y16" s="10">
        <f t="shared" si="1"/>
        <v>79.45</v>
      </c>
      <c r="Z16" s="2"/>
    </row>
    <row r="17" ht="15.75" customHeight="1">
      <c r="L17" s="43">
        <v>10.0</v>
      </c>
      <c r="M17" s="2"/>
      <c r="N17" s="42" t="s">
        <v>69</v>
      </c>
      <c r="O17" s="4"/>
      <c r="P17" s="4"/>
      <c r="Q17" s="2"/>
      <c r="R17" s="9">
        <f>' FR A1100-AA'!V1</f>
        <v>26.0295</v>
      </c>
      <c r="S17" s="4"/>
      <c r="T17" s="4"/>
      <c r="U17" s="4"/>
      <c r="V17" s="2"/>
      <c r="W17" s="7">
        <f>' FR A1100-AA'!V2</f>
        <v>1</v>
      </c>
      <c r="X17" s="2"/>
      <c r="Y17" s="10">
        <f t="shared" si="1"/>
        <v>26.0295</v>
      </c>
      <c r="Z17" s="2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44"/>
      <c r="J18" s="44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45" t="s">
        <v>33</v>
      </c>
      <c r="X18" s="2"/>
      <c r="Y18" s="10">
        <f>SUM(Y8:Z17)</f>
        <v>3061.295263</v>
      </c>
      <c r="Z18" s="2"/>
      <c r="AA18" s="35"/>
      <c r="AB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44"/>
      <c r="J19" s="44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ht="15.75" customHeight="1">
      <c r="A20" s="20" t="s">
        <v>25</v>
      </c>
      <c r="B20" s="2"/>
      <c r="C20" s="20" t="s">
        <v>26</v>
      </c>
      <c r="D20" s="4"/>
      <c r="E20" s="2"/>
      <c r="F20" s="20" t="s">
        <v>27</v>
      </c>
      <c r="G20" s="4"/>
      <c r="H20" s="2"/>
      <c r="I20" s="21" t="s">
        <v>28</v>
      </c>
      <c r="J20" s="2"/>
      <c r="K20" s="20" t="s">
        <v>30</v>
      </c>
      <c r="L20" s="2"/>
      <c r="M20" s="20" t="s">
        <v>31</v>
      </c>
      <c r="N20" s="2"/>
      <c r="O20" s="20" t="s">
        <v>32</v>
      </c>
      <c r="P20" s="2"/>
      <c r="Q20" s="20" t="s">
        <v>34</v>
      </c>
      <c r="R20" s="2"/>
      <c r="S20" s="20" t="s">
        <v>35</v>
      </c>
      <c r="T20" s="2"/>
      <c r="U20" s="22" t="s">
        <v>36</v>
      </c>
      <c r="V20" s="22" t="s">
        <v>37</v>
      </c>
      <c r="W20" s="20" t="s">
        <v>38</v>
      </c>
      <c r="X20" s="2"/>
      <c r="Y20" s="20" t="s">
        <v>29</v>
      </c>
      <c r="Z20" s="2"/>
      <c r="AA20" s="20" t="s">
        <v>39</v>
      </c>
      <c r="AB20" s="2"/>
    </row>
    <row r="21" ht="15.75" customHeight="1">
      <c r="A21" s="24"/>
      <c r="B21" s="2"/>
      <c r="C21" s="46"/>
      <c r="D21" s="4"/>
      <c r="E21" s="2"/>
      <c r="F21" s="46"/>
      <c r="G21" s="4"/>
      <c r="H21" s="2"/>
      <c r="I21" s="47"/>
      <c r="J21" s="2"/>
      <c r="K21" s="46"/>
      <c r="L21" s="2"/>
      <c r="M21" s="46"/>
      <c r="N21" s="2"/>
      <c r="O21" s="46"/>
      <c r="P21" s="2"/>
      <c r="Q21" s="46"/>
      <c r="R21" s="2"/>
      <c r="S21" s="46"/>
      <c r="T21" s="2"/>
      <c r="U21" s="48"/>
      <c r="V21" s="48"/>
      <c r="W21" s="46"/>
      <c r="X21" s="2"/>
      <c r="Y21" s="46"/>
      <c r="Z21" s="2"/>
      <c r="AA21" s="13"/>
      <c r="AB21" s="2"/>
    </row>
    <row r="22" ht="15.75" customHeight="1">
      <c r="A22" s="24"/>
      <c r="B22" s="2"/>
      <c r="C22" s="49"/>
      <c r="D22" s="4"/>
      <c r="E22" s="2"/>
      <c r="F22" s="46"/>
      <c r="G22" s="4"/>
      <c r="H22" s="2"/>
      <c r="I22" s="47"/>
      <c r="J22" s="2"/>
      <c r="K22" s="46"/>
      <c r="L22" s="2"/>
      <c r="M22" s="46"/>
      <c r="N22" s="2"/>
      <c r="O22" s="46"/>
      <c r="P22" s="2"/>
      <c r="Q22" s="46"/>
      <c r="R22" s="2"/>
      <c r="S22" s="46"/>
      <c r="T22" s="2"/>
      <c r="U22" s="48"/>
      <c r="V22" s="48"/>
      <c r="W22" s="46"/>
      <c r="X22" s="2"/>
      <c r="Y22" s="46"/>
      <c r="Z22" s="2"/>
      <c r="AA22" s="13"/>
      <c r="AB22" s="2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44"/>
      <c r="J23" s="44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40" t="s">
        <v>39</v>
      </c>
      <c r="Z23" s="2"/>
      <c r="AA23" s="13"/>
      <c r="AB23" s="2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44"/>
      <c r="J24" s="44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ht="15.75" customHeight="1">
      <c r="A25" s="20" t="s">
        <v>25</v>
      </c>
      <c r="B25" s="2"/>
      <c r="C25" s="20" t="s">
        <v>46</v>
      </c>
      <c r="D25" s="4"/>
      <c r="E25" s="2"/>
      <c r="F25" s="20" t="s">
        <v>27</v>
      </c>
      <c r="G25" s="4"/>
      <c r="H25" s="2"/>
      <c r="I25" s="21" t="s">
        <v>28</v>
      </c>
      <c r="J25" s="2"/>
      <c r="K25" s="20" t="s">
        <v>47</v>
      </c>
      <c r="L25" s="2"/>
      <c r="M25" s="20" t="s">
        <v>29</v>
      </c>
      <c r="N25" s="2"/>
      <c r="O25" s="20" t="s">
        <v>49</v>
      </c>
      <c r="P25" s="2"/>
      <c r="Q25" s="20" t="s">
        <v>50</v>
      </c>
      <c r="R25" s="2"/>
      <c r="S25" s="20" t="s">
        <v>39</v>
      </c>
      <c r="T25" s="2"/>
      <c r="U25" s="35"/>
      <c r="V25" s="35"/>
      <c r="W25" s="35"/>
      <c r="X25" s="35"/>
      <c r="Y25" s="35"/>
      <c r="Z25" s="35"/>
      <c r="AA25" s="35"/>
      <c r="AB25" s="35"/>
    </row>
    <row r="26" ht="15.75" customHeight="1">
      <c r="A26" s="50">
        <v>1.0</v>
      </c>
      <c r="B26" s="2"/>
      <c r="C26" s="51" t="s">
        <v>85</v>
      </c>
      <c r="D26" s="27"/>
      <c r="E26" s="28"/>
      <c r="F26" s="11" t="s">
        <v>86</v>
      </c>
      <c r="G26" s="4"/>
      <c r="H26" s="2"/>
      <c r="I26" s="29">
        <v>3.75</v>
      </c>
      <c r="J26" s="2"/>
      <c r="K26" s="7" t="s">
        <v>88</v>
      </c>
      <c r="L26" s="2"/>
      <c r="M26" s="7">
        <v>1.0</v>
      </c>
      <c r="N26" s="2"/>
      <c r="O26" s="7" t="s">
        <v>16</v>
      </c>
      <c r="P26" s="2"/>
      <c r="Q26" s="7">
        <v>1.0</v>
      </c>
      <c r="R26" s="2"/>
      <c r="S26" s="10">
        <f t="shared" ref="S26:S33" si="2">I26*M26*Q26</f>
        <v>3.75</v>
      </c>
      <c r="T26" s="2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50">
        <v>2.0</v>
      </c>
      <c r="B27" s="2"/>
      <c r="C27" s="51" t="s">
        <v>90</v>
      </c>
      <c r="D27" s="27"/>
      <c r="E27" s="28"/>
      <c r="F27" s="11" t="s">
        <v>92</v>
      </c>
      <c r="G27" s="4"/>
      <c r="H27" s="2"/>
      <c r="I27" s="29">
        <v>0.75</v>
      </c>
      <c r="J27" s="2"/>
      <c r="K27" s="7" t="s">
        <v>93</v>
      </c>
      <c r="L27" s="2"/>
      <c r="M27" s="7">
        <v>1.0</v>
      </c>
      <c r="N27" s="2"/>
      <c r="O27" s="7" t="s">
        <v>16</v>
      </c>
      <c r="P27" s="2"/>
      <c r="Q27" s="7">
        <v>1.0</v>
      </c>
      <c r="R27" s="2"/>
      <c r="S27" s="10">
        <f t="shared" si="2"/>
        <v>0.75</v>
      </c>
      <c r="T27" s="2"/>
      <c r="U27" s="35"/>
      <c r="V27" s="35"/>
      <c r="W27" s="35"/>
      <c r="X27" s="35"/>
      <c r="Y27" s="35"/>
      <c r="Z27" s="35"/>
      <c r="AA27" s="35"/>
      <c r="AB27" s="35"/>
    </row>
    <row r="28" ht="15.75" customHeight="1">
      <c r="A28" s="50">
        <v>3.0</v>
      </c>
      <c r="B28" s="2"/>
      <c r="C28" s="52" t="s">
        <v>95</v>
      </c>
      <c r="D28" s="27"/>
      <c r="E28" s="28"/>
      <c r="F28" s="11" t="s">
        <v>96</v>
      </c>
      <c r="G28" s="4"/>
      <c r="H28" s="2"/>
      <c r="I28" s="29">
        <v>0.15</v>
      </c>
      <c r="J28" s="2"/>
      <c r="K28" s="7" t="s">
        <v>97</v>
      </c>
      <c r="L28" s="2"/>
      <c r="M28" s="7">
        <v>410.11</v>
      </c>
      <c r="N28" s="2"/>
      <c r="O28" s="7" t="s">
        <v>16</v>
      </c>
      <c r="P28" s="2"/>
      <c r="Q28" s="7">
        <v>1.0</v>
      </c>
      <c r="R28" s="2"/>
      <c r="S28" s="10">
        <f t="shared" si="2"/>
        <v>61.5165</v>
      </c>
      <c r="T28" s="2"/>
      <c r="W28" s="35"/>
      <c r="X28" s="35"/>
      <c r="Y28" s="35"/>
      <c r="Z28" s="35"/>
      <c r="AA28" s="35"/>
      <c r="AB28" s="35"/>
    </row>
    <row r="29" ht="15.75" customHeight="1">
      <c r="A29" s="50">
        <v>4.0</v>
      </c>
      <c r="B29" s="2"/>
      <c r="C29" s="52" t="s">
        <v>95</v>
      </c>
      <c r="D29" s="27"/>
      <c r="E29" s="28"/>
      <c r="F29" s="11" t="s">
        <v>100</v>
      </c>
      <c r="G29" s="4"/>
      <c r="H29" s="2"/>
      <c r="I29" s="29">
        <v>0.15</v>
      </c>
      <c r="J29" s="2"/>
      <c r="K29" s="7" t="s">
        <v>97</v>
      </c>
      <c r="L29" s="2"/>
      <c r="M29" s="7">
        <v>116.12</v>
      </c>
      <c r="N29" s="2"/>
      <c r="O29" s="7" t="s">
        <v>16</v>
      </c>
      <c r="P29" s="2"/>
      <c r="Q29" s="7">
        <v>1.0</v>
      </c>
      <c r="R29" s="2"/>
      <c r="S29" s="10">
        <f t="shared" si="2"/>
        <v>17.418</v>
      </c>
      <c r="T29" s="2"/>
      <c r="W29" s="35"/>
      <c r="X29" s="35"/>
      <c r="Y29" s="35"/>
      <c r="Z29" s="35"/>
      <c r="AA29" s="35"/>
      <c r="AB29" s="35"/>
    </row>
    <row r="30" ht="15.75" customHeight="1">
      <c r="A30" s="50">
        <v>5.0</v>
      </c>
      <c r="B30" s="2"/>
      <c r="C30" s="52" t="s">
        <v>95</v>
      </c>
      <c r="D30" s="27"/>
      <c r="E30" s="28"/>
      <c r="F30" s="11" t="s">
        <v>102</v>
      </c>
      <c r="G30" s="4"/>
      <c r="H30" s="2"/>
      <c r="I30" s="29">
        <v>0.15</v>
      </c>
      <c r="J30" s="2"/>
      <c r="K30" s="7" t="s">
        <v>97</v>
      </c>
      <c r="L30" s="2"/>
      <c r="M30" s="53">
        <v>1.0</v>
      </c>
      <c r="N30" s="2"/>
      <c r="O30" s="7" t="s">
        <v>16</v>
      </c>
      <c r="P30" s="2"/>
      <c r="Q30" s="7">
        <v>1.0</v>
      </c>
      <c r="R30" s="2"/>
      <c r="S30" s="10">
        <f t="shared" si="2"/>
        <v>0.15</v>
      </c>
      <c r="T30" s="2"/>
      <c r="W30" s="35"/>
      <c r="X30" s="35"/>
      <c r="Y30" s="35"/>
      <c r="Z30" s="35"/>
      <c r="AA30" s="35"/>
      <c r="AB30" s="35"/>
    </row>
    <row r="31" ht="15.75" customHeight="1">
      <c r="A31" s="50">
        <v>6.0</v>
      </c>
      <c r="B31" s="2"/>
      <c r="C31" s="52" t="s">
        <v>95</v>
      </c>
      <c r="D31" s="27"/>
      <c r="E31" s="28"/>
      <c r="F31" s="11" t="s">
        <v>104</v>
      </c>
      <c r="G31" s="4"/>
      <c r="H31" s="2"/>
      <c r="I31" s="29">
        <v>0.15</v>
      </c>
      <c r="J31" s="2"/>
      <c r="K31" s="7" t="s">
        <v>97</v>
      </c>
      <c r="L31" s="2"/>
      <c r="M31" s="7">
        <v>144.0</v>
      </c>
      <c r="N31" s="2"/>
      <c r="O31" s="7" t="s">
        <v>16</v>
      </c>
      <c r="P31" s="2"/>
      <c r="Q31" s="7">
        <v>1.0</v>
      </c>
      <c r="R31" s="2"/>
      <c r="S31" s="10">
        <f t="shared" si="2"/>
        <v>21.6</v>
      </c>
      <c r="T31" s="2"/>
      <c r="W31" s="35"/>
      <c r="X31" s="35"/>
      <c r="Y31" s="35"/>
      <c r="Z31" s="35"/>
      <c r="AA31" s="35"/>
      <c r="AB31" s="35"/>
    </row>
    <row r="32" ht="15.75" customHeight="1">
      <c r="A32" s="50">
        <v>7.0</v>
      </c>
      <c r="B32" s="2"/>
      <c r="C32" s="52" t="s">
        <v>95</v>
      </c>
      <c r="D32" s="27"/>
      <c r="E32" s="28"/>
      <c r="F32" s="11" t="s">
        <v>106</v>
      </c>
      <c r="G32" s="4"/>
      <c r="H32" s="2"/>
      <c r="I32" s="29">
        <v>0.15</v>
      </c>
      <c r="J32" s="2"/>
      <c r="K32" s="7" t="s">
        <v>97</v>
      </c>
      <c r="L32" s="2"/>
      <c r="M32" s="7">
        <v>35.12</v>
      </c>
      <c r="N32" s="2"/>
      <c r="O32" s="7" t="s">
        <v>16</v>
      </c>
      <c r="P32" s="2"/>
      <c r="Q32" s="7">
        <v>1.0</v>
      </c>
      <c r="R32" s="2"/>
      <c r="S32" s="10">
        <f t="shared" si="2"/>
        <v>5.268</v>
      </c>
      <c r="T32" s="2"/>
      <c r="W32" s="35"/>
      <c r="X32" s="35"/>
      <c r="Y32" s="35"/>
      <c r="Z32" s="35"/>
      <c r="AA32" s="35"/>
      <c r="AB32" s="35"/>
    </row>
    <row r="33" ht="15.75" customHeight="1">
      <c r="A33" s="50">
        <v>8.0</v>
      </c>
      <c r="B33" s="2"/>
      <c r="C33" s="54" t="s">
        <v>95</v>
      </c>
      <c r="D33" s="4"/>
      <c r="E33" s="2"/>
      <c r="F33" s="11" t="s">
        <v>108</v>
      </c>
      <c r="G33" s="4"/>
      <c r="H33" s="2"/>
      <c r="I33" s="29">
        <v>0.15</v>
      </c>
      <c r="J33" s="2"/>
      <c r="K33" s="7" t="s">
        <v>97</v>
      </c>
      <c r="L33" s="2"/>
      <c r="M33" s="7">
        <v>74.85</v>
      </c>
      <c r="N33" s="2"/>
      <c r="O33" s="7" t="s">
        <v>16</v>
      </c>
      <c r="P33" s="2"/>
      <c r="Q33" s="7">
        <v>1.0</v>
      </c>
      <c r="R33" s="2"/>
      <c r="S33" s="10">
        <f t="shared" si="2"/>
        <v>11.2275</v>
      </c>
      <c r="T33" s="2"/>
      <c r="W33" s="35"/>
      <c r="X33" s="35"/>
      <c r="Y33" s="35"/>
      <c r="Z33" s="35"/>
      <c r="AA33" s="35"/>
      <c r="AB33" s="35"/>
    </row>
    <row r="34" ht="15.75" customHeight="1">
      <c r="A34" s="35"/>
      <c r="C34" s="35"/>
      <c r="D34" s="35"/>
      <c r="E34" s="35"/>
      <c r="F34" s="35"/>
      <c r="G34" s="35"/>
      <c r="H34" s="35"/>
      <c r="I34" s="44"/>
      <c r="J34" s="44"/>
      <c r="K34" s="35"/>
      <c r="L34" s="35"/>
      <c r="M34" s="35"/>
      <c r="N34" s="35"/>
      <c r="O34" s="35"/>
      <c r="P34" s="35"/>
      <c r="Q34" s="40" t="s">
        <v>39</v>
      </c>
      <c r="R34" s="2"/>
      <c r="S34" s="10">
        <f>SUM(S26:T33)</f>
        <v>121.68</v>
      </c>
      <c r="T34" s="2"/>
      <c r="U34" s="35"/>
      <c r="V34" s="35"/>
      <c r="W34" s="35"/>
      <c r="X34" s="35"/>
      <c r="Y34" s="35"/>
      <c r="Z34" s="35"/>
      <c r="AA34" s="35"/>
      <c r="AB34" s="35"/>
    </row>
    <row r="35" ht="15.75" customHeight="1">
      <c r="A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35"/>
      <c r="V35" s="35"/>
      <c r="W35" s="35"/>
      <c r="X35" s="35"/>
      <c r="Y35" s="35"/>
      <c r="Z35" s="35"/>
      <c r="AA35" s="35"/>
      <c r="AB35" s="3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44"/>
      <c r="J37" s="44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20" t="s">
        <v>25</v>
      </c>
      <c r="B38" s="2"/>
      <c r="C38" s="20" t="s">
        <v>58</v>
      </c>
      <c r="D38" s="4"/>
      <c r="E38" s="2"/>
      <c r="F38" s="20" t="s">
        <v>27</v>
      </c>
      <c r="G38" s="4"/>
      <c r="H38" s="2"/>
      <c r="I38" s="21" t="s">
        <v>28</v>
      </c>
      <c r="J38" s="2"/>
      <c r="K38" s="20" t="s">
        <v>30</v>
      </c>
      <c r="L38" s="2"/>
      <c r="M38" s="20" t="s">
        <v>31</v>
      </c>
      <c r="N38" s="2"/>
      <c r="O38" s="20" t="s">
        <v>32</v>
      </c>
      <c r="P38" s="2"/>
      <c r="Q38" s="20" t="s">
        <v>34</v>
      </c>
      <c r="R38" s="2"/>
      <c r="S38" s="20" t="s">
        <v>29</v>
      </c>
      <c r="T38" s="2"/>
      <c r="U38" s="20" t="s">
        <v>39</v>
      </c>
      <c r="V38" s="2"/>
      <c r="W38" s="35"/>
      <c r="X38" s="35"/>
      <c r="Y38" s="35"/>
      <c r="Z38" s="35"/>
      <c r="AA38" s="35"/>
      <c r="AB38" s="35"/>
    </row>
    <row r="39" ht="15.75" customHeight="1">
      <c r="A39" s="56">
        <v>1.0</v>
      </c>
      <c r="B39" s="2"/>
      <c r="C39" s="57" t="s">
        <v>115</v>
      </c>
      <c r="D39" s="4"/>
      <c r="E39" s="2"/>
      <c r="F39" s="57" t="s">
        <v>116</v>
      </c>
      <c r="G39" s="4"/>
      <c r="H39" s="2"/>
      <c r="I39" s="58">
        <v>0.03</v>
      </c>
      <c r="J39" s="2"/>
      <c r="K39" s="59" t="s">
        <v>16</v>
      </c>
      <c r="L39" s="2"/>
      <c r="M39" s="59" t="s">
        <v>16</v>
      </c>
      <c r="N39" s="2"/>
      <c r="O39" s="59" t="s">
        <v>16</v>
      </c>
      <c r="P39" s="2"/>
      <c r="Q39" s="59" t="s">
        <v>16</v>
      </c>
      <c r="R39" s="2"/>
      <c r="S39" s="59">
        <v>30.0</v>
      </c>
      <c r="T39" s="2"/>
      <c r="U39" s="60">
        <f>I39*S39</f>
        <v>0.9</v>
      </c>
      <c r="V39" s="2"/>
      <c r="W39" s="35"/>
      <c r="X39" s="35"/>
      <c r="Y39" s="35"/>
      <c r="Z39" s="35"/>
      <c r="AA39" s="35"/>
      <c r="AB39" s="35"/>
    </row>
    <row r="40" ht="15.75" customHeight="1">
      <c r="A40" s="56"/>
      <c r="B40" s="2"/>
      <c r="C40" s="61"/>
      <c r="D40" s="26"/>
      <c r="E40" s="62"/>
      <c r="F40" s="57"/>
      <c r="G40" s="4"/>
      <c r="H40" s="2"/>
      <c r="I40" s="58"/>
      <c r="J40" s="2"/>
      <c r="K40" s="59"/>
      <c r="L40" s="2"/>
      <c r="M40" s="59"/>
      <c r="N40" s="2"/>
      <c r="O40" s="57"/>
      <c r="P40" s="2"/>
      <c r="Q40" s="57"/>
      <c r="R40" s="2"/>
      <c r="S40" s="59"/>
      <c r="T40" s="2"/>
      <c r="U40" s="60"/>
      <c r="V40" s="2"/>
      <c r="W40" s="35"/>
      <c r="X40" s="35"/>
      <c r="Y40" s="35"/>
      <c r="Z40" s="35"/>
      <c r="AA40" s="35"/>
      <c r="AB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44"/>
      <c r="J41" s="44"/>
      <c r="K41" s="35"/>
      <c r="L41" s="35"/>
      <c r="M41" s="35"/>
      <c r="N41" s="35"/>
      <c r="O41" s="35"/>
      <c r="P41" s="35"/>
      <c r="Q41" s="35"/>
      <c r="R41" s="35"/>
      <c r="S41" s="20" t="s">
        <v>39</v>
      </c>
      <c r="T41" s="2"/>
      <c r="U41" s="10">
        <f>SUM(U39:V40)</f>
        <v>0.9</v>
      </c>
      <c r="V41" s="2"/>
      <c r="W41" s="55"/>
      <c r="X41" s="55"/>
      <c r="Y41" s="55"/>
      <c r="Z41" s="55"/>
      <c r="AA41" s="55"/>
      <c r="AB41" s="5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44"/>
      <c r="J42" s="4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55"/>
      <c r="X42" s="55"/>
      <c r="Y42" s="55"/>
      <c r="Z42" s="55"/>
      <c r="AA42" s="55"/>
      <c r="AB42" s="55"/>
    </row>
    <row r="43" ht="15.75" customHeight="1">
      <c r="A43" s="20" t="s">
        <v>25</v>
      </c>
      <c r="B43" s="2"/>
      <c r="C43" s="20" t="s">
        <v>67</v>
      </c>
      <c r="D43" s="4"/>
      <c r="E43" s="2"/>
      <c r="F43" s="20" t="s">
        <v>27</v>
      </c>
      <c r="G43" s="4"/>
      <c r="H43" s="2"/>
      <c r="I43" s="21" t="s">
        <v>28</v>
      </c>
      <c r="J43" s="2"/>
      <c r="K43" s="20" t="s">
        <v>47</v>
      </c>
      <c r="L43" s="2"/>
      <c r="M43" s="20" t="s">
        <v>29</v>
      </c>
      <c r="N43" s="2"/>
      <c r="O43" s="20" t="s">
        <v>70</v>
      </c>
      <c r="P43" s="2"/>
      <c r="Q43" s="20" t="s">
        <v>72</v>
      </c>
      <c r="R43" s="2"/>
      <c r="S43" s="20" t="s">
        <v>39</v>
      </c>
      <c r="T43" s="2"/>
      <c r="U43" s="35"/>
      <c r="V43" s="35"/>
      <c r="W43" s="35"/>
      <c r="X43" s="35"/>
      <c r="Y43" s="35"/>
      <c r="Z43" s="35"/>
      <c r="AA43" s="35"/>
      <c r="AB43" s="35"/>
    </row>
    <row r="44" ht="15.75" customHeight="1">
      <c r="A44" s="24"/>
      <c r="B44" s="2"/>
      <c r="C44" s="46"/>
      <c r="D44" s="4"/>
      <c r="E44" s="2"/>
      <c r="F44" s="46"/>
      <c r="G44" s="4"/>
      <c r="H44" s="2"/>
      <c r="I44" s="47"/>
      <c r="J44" s="2"/>
      <c r="K44" s="46"/>
      <c r="L44" s="2"/>
      <c r="M44" s="46"/>
      <c r="N44" s="2"/>
      <c r="O44" s="46"/>
      <c r="P44" s="2"/>
      <c r="Q44" s="46"/>
      <c r="R44" s="2"/>
      <c r="S44" s="13"/>
      <c r="T44" s="2"/>
      <c r="U44" s="35"/>
      <c r="V44" s="35"/>
      <c r="W44" s="35"/>
      <c r="X44" s="35"/>
      <c r="Y44" s="35"/>
      <c r="Z44" s="35"/>
      <c r="AA44" s="35"/>
      <c r="AB44" s="35"/>
    </row>
    <row r="45" ht="15.75" customHeight="1">
      <c r="A45" s="24"/>
      <c r="B45" s="2"/>
      <c r="C45" s="46"/>
      <c r="D45" s="4"/>
      <c r="E45" s="2"/>
      <c r="F45" s="46"/>
      <c r="G45" s="4"/>
      <c r="H45" s="2"/>
      <c r="I45" s="47"/>
      <c r="J45" s="2"/>
      <c r="K45" s="46"/>
      <c r="L45" s="2"/>
      <c r="M45" s="46"/>
      <c r="N45" s="2"/>
      <c r="O45" s="46"/>
      <c r="P45" s="2"/>
      <c r="Q45" s="46"/>
      <c r="R45" s="2"/>
      <c r="S45" s="13"/>
      <c r="T45" s="2"/>
      <c r="U45" s="35"/>
      <c r="V45" s="35"/>
      <c r="W45" s="35"/>
      <c r="X45" s="35"/>
      <c r="Y45" s="35"/>
      <c r="Z45" s="35"/>
      <c r="AA45" s="35"/>
      <c r="AB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44"/>
      <c r="J46" s="44"/>
      <c r="K46" s="35"/>
      <c r="L46" s="35"/>
      <c r="M46" s="35"/>
      <c r="N46" s="35"/>
      <c r="O46" s="35"/>
      <c r="P46" s="35"/>
      <c r="Q46" s="20" t="s">
        <v>39</v>
      </c>
      <c r="R46" s="2"/>
      <c r="S46" s="13"/>
      <c r="T46" s="2"/>
      <c r="U46" s="35"/>
      <c r="V46" s="35"/>
      <c r="W46" s="35"/>
      <c r="X46" s="35"/>
      <c r="Y46" s="35"/>
      <c r="Z46" s="35"/>
      <c r="AA46" s="35"/>
      <c r="AB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44"/>
      <c r="J47" s="44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44"/>
      <c r="J48" s="44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44"/>
      <c r="J51" s="44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A63" s="35"/>
      <c r="B63" s="35"/>
      <c r="C63" s="35"/>
      <c r="D63" s="35"/>
      <c r="E63" s="35"/>
      <c r="F63" s="35"/>
      <c r="G63" s="35"/>
      <c r="H63" s="35"/>
      <c r="I63" s="44"/>
      <c r="J63" s="44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44"/>
      <c r="J64" s="44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ht="15.75" customHeight="1">
      <c r="W65" s="35"/>
      <c r="X65" s="35"/>
      <c r="Y65" s="35"/>
      <c r="Z65" s="35"/>
      <c r="AA65" s="35"/>
      <c r="AB65" s="35"/>
    </row>
    <row r="66" ht="15.75" customHeight="1">
      <c r="W66" s="35"/>
      <c r="X66" s="35"/>
      <c r="Y66" s="35"/>
      <c r="Z66" s="35"/>
      <c r="AA66" s="35"/>
      <c r="AB66" s="35"/>
    </row>
    <row r="67" ht="15.75" customHeight="1">
      <c r="W67" s="35"/>
      <c r="X67" s="35"/>
      <c r="Y67" s="35"/>
      <c r="Z67" s="35"/>
      <c r="AA67" s="35"/>
      <c r="AB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6"/>
      <c r="V77" s="6"/>
      <c r="W77" s="6"/>
      <c r="X77" s="6"/>
      <c r="Y77" s="6"/>
      <c r="Z77" s="6"/>
      <c r="AA77" s="6"/>
      <c r="AB77" s="6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68">
    <mergeCell ref="L16:M16"/>
    <mergeCell ref="N16:Q16"/>
    <mergeCell ref="R16:V16"/>
    <mergeCell ref="W16:X16"/>
    <mergeCell ref="Y16:Z16"/>
    <mergeCell ref="L17:M17"/>
    <mergeCell ref="N17:Q17"/>
    <mergeCell ref="R17:V17"/>
    <mergeCell ref="W17:X17"/>
    <mergeCell ref="Y17:Z17"/>
    <mergeCell ref="W18:X18"/>
    <mergeCell ref="Y18:Z18"/>
    <mergeCell ref="Q20:R20"/>
    <mergeCell ref="S20:T20"/>
    <mergeCell ref="W20:X20"/>
    <mergeCell ref="Y20:Z20"/>
    <mergeCell ref="AA20:AB20"/>
    <mergeCell ref="AA21:AB21"/>
    <mergeCell ref="AA22:AB22"/>
    <mergeCell ref="AA23:AB23"/>
    <mergeCell ref="A20:B20"/>
    <mergeCell ref="C20:E20"/>
    <mergeCell ref="F20:H20"/>
    <mergeCell ref="I20:J20"/>
    <mergeCell ref="K20:L20"/>
    <mergeCell ref="M20:N20"/>
    <mergeCell ref="O20:P20"/>
    <mergeCell ref="Q21:R21"/>
    <mergeCell ref="S21:T21"/>
    <mergeCell ref="W21:X21"/>
    <mergeCell ref="Y21:Z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W22:X22"/>
    <mergeCell ref="Y22:Z22"/>
    <mergeCell ref="Y23:Z23"/>
    <mergeCell ref="A22:B22"/>
    <mergeCell ref="C22:E22"/>
    <mergeCell ref="F22:H22"/>
    <mergeCell ref="I22:J22"/>
    <mergeCell ref="K22:L22"/>
    <mergeCell ref="M22:N22"/>
    <mergeCell ref="O22:P22"/>
    <mergeCell ref="Q25:R25"/>
    <mergeCell ref="S25:T25"/>
    <mergeCell ref="A25:B25"/>
    <mergeCell ref="C25:E25"/>
    <mergeCell ref="F25:H25"/>
    <mergeCell ref="I25:J25"/>
    <mergeCell ref="K25:L25"/>
    <mergeCell ref="M25:N25"/>
    <mergeCell ref="O25:P25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F39:H39"/>
    <mergeCell ref="F40:H40"/>
    <mergeCell ref="A39:B39"/>
    <mergeCell ref="C39:E39"/>
    <mergeCell ref="I39:J39"/>
    <mergeCell ref="K39:L39"/>
    <mergeCell ref="M39:N39"/>
    <mergeCell ref="O39:P39"/>
    <mergeCell ref="A40:B40"/>
    <mergeCell ref="I40:J40"/>
    <mergeCell ref="K40:L40"/>
    <mergeCell ref="A43:B43"/>
    <mergeCell ref="C43:E43"/>
    <mergeCell ref="F43:H43"/>
    <mergeCell ref="I43:J43"/>
    <mergeCell ref="K43:L43"/>
    <mergeCell ref="Q44:R44"/>
    <mergeCell ref="S44:T44"/>
    <mergeCell ref="A44:B44"/>
    <mergeCell ref="C44:E44"/>
    <mergeCell ref="F44:H44"/>
    <mergeCell ref="I44:J44"/>
    <mergeCell ref="K44:L44"/>
    <mergeCell ref="M44:N44"/>
    <mergeCell ref="O44:P44"/>
    <mergeCell ref="Q45:R45"/>
    <mergeCell ref="S45:T45"/>
    <mergeCell ref="Q46:R46"/>
    <mergeCell ref="S46:T46"/>
    <mergeCell ref="A45:B45"/>
    <mergeCell ref="C45:E45"/>
    <mergeCell ref="F45:H45"/>
    <mergeCell ref="I45:J45"/>
    <mergeCell ref="K45:L45"/>
    <mergeCell ref="M45:N45"/>
    <mergeCell ref="O45:P45"/>
    <mergeCell ref="O33:P33"/>
    <mergeCell ref="Q34:R34"/>
    <mergeCell ref="S34:T34"/>
    <mergeCell ref="A33:B33"/>
    <mergeCell ref="C33:E33"/>
    <mergeCell ref="F33:H33"/>
    <mergeCell ref="I33:J33"/>
    <mergeCell ref="K33:L33"/>
    <mergeCell ref="M33:N33"/>
    <mergeCell ref="A34:B34"/>
    <mergeCell ref="O38:P38"/>
    <mergeCell ref="Q38:R38"/>
    <mergeCell ref="S38:T38"/>
    <mergeCell ref="U38:V38"/>
    <mergeCell ref="A35:B35"/>
    <mergeCell ref="A38:B38"/>
    <mergeCell ref="C38:E38"/>
    <mergeCell ref="F38:H38"/>
    <mergeCell ref="I38:J38"/>
    <mergeCell ref="K38:L38"/>
    <mergeCell ref="M38:N38"/>
    <mergeCell ref="Q39:R39"/>
    <mergeCell ref="S39:T39"/>
    <mergeCell ref="U39:V39"/>
    <mergeCell ref="M40:N40"/>
    <mergeCell ref="O40:P40"/>
    <mergeCell ref="Q40:R40"/>
    <mergeCell ref="S40:T40"/>
    <mergeCell ref="U40:V40"/>
    <mergeCell ref="S41:T41"/>
    <mergeCell ref="U41:V41"/>
    <mergeCell ref="M43:N43"/>
    <mergeCell ref="O43:P43"/>
    <mergeCell ref="Q43:R43"/>
    <mergeCell ref="S43:T43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A5:B5"/>
    <mergeCell ref="C5:J5"/>
    <mergeCell ref="N5:Q5"/>
    <mergeCell ref="A6:B6"/>
    <mergeCell ref="C6:J6"/>
    <mergeCell ref="A7:B7"/>
    <mergeCell ref="N7:Q7"/>
    <mergeCell ref="W9:X9"/>
    <mergeCell ref="Y9:Z9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29:R29"/>
    <mergeCell ref="S29:T29"/>
    <mergeCell ref="A29:B29"/>
    <mergeCell ref="C29:E29"/>
    <mergeCell ref="F29:H29"/>
    <mergeCell ref="I29:J29"/>
    <mergeCell ref="K29:L29"/>
    <mergeCell ref="M29:N29"/>
    <mergeCell ref="O29:P29"/>
    <mergeCell ref="Q30:R30"/>
    <mergeCell ref="S30:T30"/>
    <mergeCell ref="A30:B30"/>
    <mergeCell ref="C30:E30"/>
    <mergeCell ref="F30:H30"/>
    <mergeCell ref="I30:J30"/>
    <mergeCell ref="K30:L30"/>
    <mergeCell ref="M30:N30"/>
    <mergeCell ref="O30:P30"/>
    <mergeCell ref="Q31:R31"/>
    <mergeCell ref="S31:T31"/>
    <mergeCell ref="A31:B31"/>
    <mergeCell ref="C31:E31"/>
    <mergeCell ref="F31:H31"/>
    <mergeCell ref="I31:J31"/>
    <mergeCell ref="K31:L31"/>
    <mergeCell ref="M31:N31"/>
    <mergeCell ref="O31:P31"/>
    <mergeCell ref="Q32:R32"/>
    <mergeCell ref="S32:T32"/>
    <mergeCell ref="A32:B32"/>
    <mergeCell ref="C32:E32"/>
    <mergeCell ref="F32:H32"/>
    <mergeCell ref="I32:J32"/>
    <mergeCell ref="K32:L32"/>
    <mergeCell ref="M32:N32"/>
    <mergeCell ref="O32:P32"/>
    <mergeCell ref="L5:M5"/>
    <mergeCell ref="L8:M8"/>
    <mergeCell ref="N8:Q8"/>
    <mergeCell ref="R8:V8"/>
    <mergeCell ref="W8:X8"/>
    <mergeCell ref="Y8:Z8"/>
    <mergeCell ref="L9:M9"/>
    <mergeCell ref="N9:Q9"/>
    <mergeCell ref="R9:V9"/>
    <mergeCell ref="L10:M10"/>
    <mergeCell ref="N10:Q10"/>
    <mergeCell ref="R10:V10"/>
    <mergeCell ref="W10:X10"/>
    <mergeCell ref="Y10:Z10"/>
    <mergeCell ref="L11:M11"/>
    <mergeCell ref="N11:Q11"/>
    <mergeCell ref="R11:V11"/>
    <mergeCell ref="W11:X11"/>
    <mergeCell ref="Y11:Z11"/>
    <mergeCell ref="N12:Q12"/>
    <mergeCell ref="Y12:Z12"/>
    <mergeCell ref="R14:V14"/>
    <mergeCell ref="R15:V15"/>
    <mergeCell ref="W15:X15"/>
    <mergeCell ref="Y15:Z15"/>
    <mergeCell ref="R12:V12"/>
    <mergeCell ref="W12:X12"/>
    <mergeCell ref="R13:V13"/>
    <mergeCell ref="W13:X13"/>
    <mergeCell ref="Y13:Z13"/>
    <mergeCell ref="W14:X14"/>
    <mergeCell ref="Y14:Z14"/>
    <mergeCell ref="L12:M12"/>
    <mergeCell ref="L13:M13"/>
    <mergeCell ref="N13:Q13"/>
    <mergeCell ref="L14:M14"/>
    <mergeCell ref="N14:Q14"/>
    <mergeCell ref="L15:M15"/>
    <mergeCell ref="N15:Q15"/>
    <mergeCell ref="Q33:R33"/>
    <mergeCell ref="S33:T33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Y78+S89+S99+U94+AA83</f>
        <v>459.5463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459.5463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8" t="s">
        <v>22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25" t="s">
        <v>40</v>
      </c>
      <c r="O8" s="4"/>
      <c r="P8" s="4"/>
      <c r="Q8" s="2"/>
      <c r="R8" s="9">
        <f>'FR 00201-AA'!V1</f>
        <v>2.3689</v>
      </c>
      <c r="S8" s="4"/>
      <c r="T8" s="4"/>
      <c r="U8" s="4"/>
      <c r="V8" s="4"/>
      <c r="W8" s="7">
        <v>1.0</v>
      </c>
      <c r="X8" s="2"/>
      <c r="Y8" s="10">
        <f t="shared" ref="Y8:Y77" si="1">R8*W8</f>
        <v>2.3689</v>
      </c>
      <c r="Z8" s="2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3">
        <v>2.0</v>
      </c>
      <c r="M9" s="2"/>
      <c r="N9" s="25" t="s">
        <v>41</v>
      </c>
      <c r="O9" s="4"/>
      <c r="P9" s="4"/>
      <c r="Q9" s="2"/>
      <c r="R9" s="9">
        <f>'FR 00202-AA'!V1</f>
        <v>2.809</v>
      </c>
      <c r="S9" s="4"/>
      <c r="T9" s="4"/>
      <c r="U9" s="4"/>
      <c r="V9" s="4"/>
      <c r="W9" s="7">
        <v>1.0</v>
      </c>
      <c r="X9" s="2"/>
      <c r="Y9" s="10">
        <f t="shared" si="1"/>
        <v>2.809</v>
      </c>
      <c r="Z9" s="2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23">
        <v>3.0</v>
      </c>
      <c r="M10" s="2"/>
      <c r="N10" s="25" t="s">
        <v>43</v>
      </c>
      <c r="O10" s="4"/>
      <c r="P10" s="4"/>
      <c r="Q10" s="2"/>
      <c r="R10" s="9">
        <f>'FR 00203-AA'!V1</f>
        <v>3.9727</v>
      </c>
      <c r="S10" s="4"/>
      <c r="T10" s="4"/>
      <c r="U10" s="4"/>
      <c r="V10" s="4"/>
      <c r="W10" s="7">
        <v>1.0</v>
      </c>
      <c r="X10" s="2"/>
      <c r="Y10" s="10">
        <f t="shared" si="1"/>
        <v>3.9727</v>
      </c>
      <c r="Z10" s="2"/>
      <c r="AA10" s="6"/>
      <c r="AB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37"/>
      <c r="J11" s="37"/>
      <c r="K11" s="6"/>
      <c r="L11" s="23">
        <v>4.0</v>
      </c>
      <c r="M11" s="2"/>
      <c r="N11" s="25" t="s">
        <v>45</v>
      </c>
      <c r="O11" s="4"/>
      <c r="P11" s="4"/>
      <c r="Q11" s="2"/>
      <c r="R11" s="9">
        <f>'FR 00204-AA'!V1</f>
        <v>2.1166</v>
      </c>
      <c r="S11" s="4"/>
      <c r="T11" s="4"/>
      <c r="U11" s="4"/>
      <c r="V11" s="4"/>
      <c r="W11" s="7">
        <v>1.0</v>
      </c>
      <c r="X11" s="2"/>
      <c r="Y11" s="10">
        <f t="shared" si="1"/>
        <v>2.1166</v>
      </c>
      <c r="Z11" s="2"/>
      <c r="AA11" s="6"/>
      <c r="AB11" s="6"/>
    </row>
    <row r="12" ht="15.75" customHeight="1">
      <c r="L12" s="23">
        <v>5.0</v>
      </c>
      <c r="M12" s="2"/>
      <c r="N12" s="25" t="s">
        <v>48</v>
      </c>
      <c r="O12" s="4"/>
      <c r="P12" s="4"/>
      <c r="Q12" s="2"/>
      <c r="R12" s="9">
        <f>'FR 00205-AA'!V1</f>
        <v>3.3367</v>
      </c>
      <c r="S12" s="4"/>
      <c r="T12" s="4"/>
      <c r="U12" s="4"/>
      <c r="V12" s="4"/>
      <c r="W12" s="7">
        <v>1.0</v>
      </c>
      <c r="X12" s="2"/>
      <c r="Y12" s="10">
        <f t="shared" si="1"/>
        <v>3.3367</v>
      </c>
      <c r="Z12" s="2"/>
    </row>
    <row r="13" ht="15.75" customHeight="1">
      <c r="L13" s="23">
        <v>6.0</v>
      </c>
      <c r="M13" s="2"/>
      <c r="N13" s="25" t="s">
        <v>52</v>
      </c>
      <c r="O13" s="4"/>
      <c r="P13" s="4"/>
      <c r="Q13" s="2"/>
      <c r="R13" s="9">
        <f>'FR 00206-AA'!V1</f>
        <v>3.0496</v>
      </c>
      <c r="S13" s="4"/>
      <c r="T13" s="4"/>
      <c r="U13" s="4"/>
      <c r="V13" s="4"/>
      <c r="W13" s="7">
        <v>1.0</v>
      </c>
      <c r="X13" s="2"/>
      <c r="Y13" s="10">
        <f t="shared" si="1"/>
        <v>3.0496</v>
      </c>
      <c r="Z13" s="2"/>
    </row>
    <row r="14" ht="15.75" customHeight="1">
      <c r="L14" s="23">
        <v>7.0</v>
      </c>
      <c r="M14" s="2"/>
      <c r="N14" s="25" t="s">
        <v>53</v>
      </c>
      <c r="O14" s="4"/>
      <c r="P14" s="4"/>
      <c r="Q14" s="2"/>
      <c r="R14" s="9">
        <f>'FR 00207-AA'!V1</f>
        <v>3.8891</v>
      </c>
      <c r="S14" s="4"/>
      <c r="T14" s="4"/>
      <c r="U14" s="4"/>
      <c r="V14" s="4"/>
      <c r="W14" s="7">
        <v>1.0</v>
      </c>
      <c r="X14" s="2"/>
      <c r="Y14" s="10">
        <f t="shared" si="1"/>
        <v>3.8891</v>
      </c>
      <c r="Z14" s="2"/>
    </row>
    <row r="15" ht="15.75" customHeight="1">
      <c r="L15" s="23">
        <v>8.0</v>
      </c>
      <c r="M15" s="2"/>
      <c r="N15" s="25" t="s">
        <v>55</v>
      </c>
      <c r="O15" s="4"/>
      <c r="P15" s="4"/>
      <c r="Q15" s="2"/>
      <c r="R15" s="9">
        <f>'FR 00208-AA'!V1</f>
        <v>3.9473</v>
      </c>
      <c r="S15" s="4"/>
      <c r="T15" s="4"/>
      <c r="U15" s="4"/>
      <c r="V15" s="4"/>
      <c r="W15" s="7">
        <v>1.0</v>
      </c>
      <c r="X15" s="2"/>
      <c r="Y15" s="10">
        <f t="shared" si="1"/>
        <v>3.9473</v>
      </c>
      <c r="Z15" s="2"/>
    </row>
    <row r="16" ht="15.75" customHeight="1">
      <c r="L16" s="23">
        <v>9.0</v>
      </c>
      <c r="M16" s="2"/>
      <c r="N16" s="25" t="s">
        <v>56</v>
      </c>
      <c r="O16" s="4"/>
      <c r="P16" s="4"/>
      <c r="Q16" s="2"/>
      <c r="R16" s="9">
        <f>'FR 00209-AA'!V1</f>
        <v>4.2218</v>
      </c>
      <c r="S16" s="4"/>
      <c r="T16" s="4"/>
      <c r="U16" s="4"/>
      <c r="V16" s="4"/>
      <c r="W16" s="7">
        <v>1.0</v>
      </c>
      <c r="X16" s="2"/>
      <c r="Y16" s="10">
        <f t="shared" si="1"/>
        <v>4.2218</v>
      </c>
      <c r="Z16" s="2"/>
    </row>
    <row r="17" ht="15.75" customHeight="1">
      <c r="L17" s="23">
        <v>10.0</v>
      </c>
      <c r="M17" s="2"/>
      <c r="N17" s="25" t="s">
        <v>59</v>
      </c>
      <c r="O17" s="4"/>
      <c r="P17" s="4"/>
      <c r="Q17" s="2"/>
      <c r="R17" s="9">
        <f>'FR 00210-AA'!V1</f>
        <v>3.8891</v>
      </c>
      <c r="S17" s="4"/>
      <c r="T17" s="4"/>
      <c r="U17" s="4"/>
      <c r="V17" s="4"/>
      <c r="W17" s="7">
        <v>1.0</v>
      </c>
      <c r="X17" s="2"/>
      <c r="Y17" s="10">
        <f t="shared" si="1"/>
        <v>3.8891</v>
      </c>
      <c r="Z17" s="2"/>
    </row>
    <row r="18" ht="15.75" customHeight="1">
      <c r="L18" s="23">
        <v>11.0</v>
      </c>
      <c r="M18" s="2"/>
      <c r="N18" s="25" t="s">
        <v>61</v>
      </c>
      <c r="O18" s="4"/>
      <c r="P18" s="4"/>
      <c r="Q18" s="2"/>
      <c r="R18" s="9">
        <f>'FR 00211-AA'!V1</f>
        <v>3.9473</v>
      </c>
      <c r="S18" s="4"/>
      <c r="T18" s="4"/>
      <c r="U18" s="4"/>
      <c r="V18" s="4"/>
      <c r="W18" s="7">
        <v>1.0</v>
      </c>
      <c r="X18" s="2"/>
      <c r="Y18" s="10">
        <f t="shared" si="1"/>
        <v>3.9473</v>
      </c>
      <c r="Z18" s="2"/>
    </row>
    <row r="19" ht="15.75" customHeight="1">
      <c r="L19" s="23">
        <v>12.0</v>
      </c>
      <c r="M19" s="2"/>
      <c r="N19" s="25" t="s">
        <v>62</v>
      </c>
      <c r="O19" s="4"/>
      <c r="P19" s="4"/>
      <c r="Q19" s="2"/>
      <c r="R19" s="9">
        <f>'FR 00212-AA'!V1</f>
        <v>4.4588</v>
      </c>
      <c r="S19" s="4"/>
      <c r="T19" s="4"/>
      <c r="U19" s="4"/>
      <c r="V19" s="4"/>
      <c r="W19" s="7">
        <v>1.0</v>
      </c>
      <c r="X19" s="2"/>
      <c r="Y19" s="10">
        <f t="shared" si="1"/>
        <v>4.4588</v>
      </c>
      <c r="Z19" s="2"/>
    </row>
    <row r="20" ht="15.75" customHeight="1">
      <c r="L20" s="23">
        <v>13.0</v>
      </c>
      <c r="M20" s="2"/>
      <c r="N20" s="25" t="s">
        <v>64</v>
      </c>
      <c r="O20" s="4"/>
      <c r="P20" s="4"/>
      <c r="Q20" s="2"/>
      <c r="R20" s="9">
        <f>'FR 00213-AA'!V1</f>
        <v>2.1688</v>
      </c>
      <c r="S20" s="4"/>
      <c r="T20" s="4"/>
      <c r="U20" s="4"/>
      <c r="V20" s="4"/>
      <c r="W20" s="7">
        <v>1.0</v>
      </c>
      <c r="X20" s="2"/>
      <c r="Y20" s="10">
        <f t="shared" si="1"/>
        <v>2.1688</v>
      </c>
      <c r="Z20" s="2"/>
    </row>
    <row r="21" ht="15.75" customHeight="1">
      <c r="L21" s="23">
        <v>14.0</v>
      </c>
      <c r="M21" s="2"/>
      <c r="N21" s="25" t="s">
        <v>66</v>
      </c>
      <c r="O21" s="4"/>
      <c r="P21" s="4"/>
      <c r="Q21" s="2"/>
      <c r="R21" s="9">
        <f>'FR 00214-AA'!V1</f>
        <v>9.079</v>
      </c>
      <c r="S21" s="4"/>
      <c r="T21" s="4"/>
      <c r="U21" s="4"/>
      <c r="V21" s="4"/>
      <c r="W21" s="7">
        <v>1.0</v>
      </c>
      <c r="X21" s="2"/>
      <c r="Y21" s="10">
        <f t="shared" si="1"/>
        <v>9.079</v>
      </c>
      <c r="Z21" s="2"/>
    </row>
    <row r="22" ht="15.75" customHeight="1">
      <c r="L22" s="23">
        <v>15.0</v>
      </c>
      <c r="M22" s="2"/>
      <c r="N22" s="25" t="s">
        <v>68</v>
      </c>
      <c r="O22" s="4"/>
      <c r="P22" s="4"/>
      <c r="Q22" s="2"/>
      <c r="R22" s="9">
        <f>'FR 00215-AA'!V1</f>
        <v>3.9727</v>
      </c>
      <c r="S22" s="4"/>
      <c r="T22" s="4"/>
      <c r="U22" s="4"/>
      <c r="V22" s="4"/>
      <c r="W22" s="7">
        <v>1.0</v>
      </c>
      <c r="X22" s="2"/>
      <c r="Y22" s="10">
        <f t="shared" si="1"/>
        <v>3.9727</v>
      </c>
      <c r="Z22" s="2"/>
    </row>
    <row r="23" ht="15.75" customHeight="1">
      <c r="L23" s="23">
        <v>16.0</v>
      </c>
      <c r="M23" s="2"/>
      <c r="N23" s="25" t="s">
        <v>71</v>
      </c>
      <c r="O23" s="4"/>
      <c r="P23" s="4"/>
      <c r="Q23" s="2"/>
      <c r="R23" s="9">
        <f>'FR 00216-AA'!V1</f>
        <v>2.2474</v>
      </c>
      <c r="S23" s="4"/>
      <c r="T23" s="4"/>
      <c r="U23" s="4"/>
      <c r="V23" s="4"/>
      <c r="W23" s="7">
        <v>1.0</v>
      </c>
      <c r="X23" s="2"/>
      <c r="Y23" s="10">
        <f t="shared" si="1"/>
        <v>2.2474</v>
      </c>
      <c r="Z23" s="2"/>
    </row>
    <row r="24" ht="15.75" customHeight="1">
      <c r="L24" s="23">
        <v>17.0</v>
      </c>
      <c r="M24" s="2"/>
      <c r="N24" s="25" t="s">
        <v>73</v>
      </c>
      <c r="O24" s="4"/>
      <c r="P24" s="4"/>
      <c r="Q24" s="2"/>
      <c r="R24" s="9">
        <f>'FR 00217-AA'!V1</f>
        <v>2.2699</v>
      </c>
      <c r="S24" s="4"/>
      <c r="T24" s="4"/>
      <c r="U24" s="4"/>
      <c r="V24" s="4"/>
      <c r="W24" s="7">
        <v>1.0</v>
      </c>
      <c r="X24" s="2"/>
      <c r="Y24" s="10">
        <f t="shared" si="1"/>
        <v>2.2699</v>
      </c>
      <c r="Z24" s="2"/>
    </row>
    <row r="25" ht="15.75" customHeight="1">
      <c r="L25" s="23">
        <v>18.0</v>
      </c>
      <c r="M25" s="2"/>
      <c r="N25" s="25" t="s">
        <v>74</v>
      </c>
      <c r="O25" s="4"/>
      <c r="P25" s="4"/>
      <c r="Q25" s="2"/>
      <c r="R25" s="9">
        <f>'FR 00218-AA'!V1</f>
        <v>4.6286</v>
      </c>
      <c r="S25" s="4"/>
      <c r="T25" s="4"/>
      <c r="U25" s="4"/>
      <c r="V25" s="4"/>
      <c r="W25" s="7">
        <v>1.0</v>
      </c>
      <c r="X25" s="2"/>
      <c r="Y25" s="10">
        <f t="shared" si="1"/>
        <v>4.6286</v>
      </c>
      <c r="Z25" s="2"/>
    </row>
    <row r="26" ht="15.75" customHeight="1">
      <c r="L26" s="23">
        <v>19.0</v>
      </c>
      <c r="M26" s="2"/>
      <c r="N26" s="25" t="s">
        <v>75</v>
      </c>
      <c r="O26" s="4"/>
      <c r="P26" s="4"/>
      <c r="Q26" s="2"/>
      <c r="R26" s="9">
        <f>'FR 00219-AA'!V1</f>
        <v>4.3568</v>
      </c>
      <c r="S26" s="4"/>
      <c r="T26" s="4"/>
      <c r="U26" s="4"/>
      <c r="V26" s="4"/>
      <c r="W26" s="7">
        <v>1.0</v>
      </c>
      <c r="X26" s="2"/>
      <c r="Y26" s="10">
        <f t="shared" si="1"/>
        <v>4.3568</v>
      </c>
      <c r="Z26" s="2"/>
    </row>
    <row r="27" ht="15.75" customHeight="1">
      <c r="L27" s="23">
        <v>20.0</v>
      </c>
      <c r="M27" s="2"/>
      <c r="N27" s="25" t="s">
        <v>76</v>
      </c>
      <c r="O27" s="4"/>
      <c r="P27" s="4"/>
      <c r="Q27" s="2"/>
      <c r="R27" s="9">
        <f>'FR 00220-AA'!V1</f>
        <v>4.1384</v>
      </c>
      <c r="S27" s="4"/>
      <c r="T27" s="4"/>
      <c r="U27" s="4"/>
      <c r="V27" s="4"/>
      <c r="W27" s="7">
        <v>1.0</v>
      </c>
      <c r="X27" s="2"/>
      <c r="Y27" s="10">
        <f t="shared" si="1"/>
        <v>4.1384</v>
      </c>
      <c r="Z27" s="2"/>
    </row>
    <row r="28" ht="15.75" customHeight="1">
      <c r="L28" s="23">
        <v>21.0</v>
      </c>
      <c r="M28" s="2"/>
      <c r="N28" s="25" t="s">
        <v>77</v>
      </c>
      <c r="O28" s="4"/>
      <c r="P28" s="4"/>
      <c r="Q28" s="2"/>
      <c r="R28" s="9">
        <f>'FR 00221-AA'!V1</f>
        <v>2.10985</v>
      </c>
      <c r="S28" s="4"/>
      <c r="T28" s="4"/>
      <c r="U28" s="4"/>
      <c r="V28" s="4"/>
      <c r="W28" s="7">
        <v>1.0</v>
      </c>
      <c r="X28" s="2"/>
      <c r="Y28" s="10">
        <f t="shared" si="1"/>
        <v>2.10985</v>
      </c>
      <c r="Z28" s="2"/>
    </row>
    <row r="29" ht="15.75" customHeight="1">
      <c r="L29" s="23">
        <v>22.0</v>
      </c>
      <c r="M29" s="2"/>
      <c r="N29" s="25" t="s">
        <v>78</v>
      </c>
      <c r="O29" s="4"/>
      <c r="P29" s="4"/>
      <c r="Q29" s="2"/>
      <c r="R29" s="9">
        <f>'FR 00222-AA'!V1</f>
        <v>2.4388</v>
      </c>
      <c r="S29" s="4"/>
      <c r="T29" s="4"/>
      <c r="U29" s="4"/>
      <c r="V29" s="4"/>
      <c r="W29" s="7">
        <v>1.0</v>
      </c>
      <c r="X29" s="2"/>
      <c r="Y29" s="10">
        <f t="shared" si="1"/>
        <v>2.4388</v>
      </c>
      <c r="Z29" s="2"/>
    </row>
    <row r="30" ht="15.75" customHeight="1">
      <c r="L30" s="23">
        <v>23.0</v>
      </c>
      <c r="M30" s="2"/>
      <c r="N30" s="25" t="s">
        <v>79</v>
      </c>
      <c r="O30" s="4"/>
      <c r="P30" s="4"/>
      <c r="Q30" s="2"/>
      <c r="R30" s="9">
        <f>'FR 00223-AA'!V1</f>
        <v>2.4103</v>
      </c>
      <c r="S30" s="4"/>
      <c r="T30" s="4"/>
      <c r="U30" s="4"/>
      <c r="V30" s="4"/>
      <c r="W30" s="7">
        <v>1.0</v>
      </c>
      <c r="X30" s="2"/>
      <c r="Y30" s="10">
        <f t="shared" si="1"/>
        <v>2.4103</v>
      </c>
      <c r="Z30" s="2"/>
    </row>
    <row r="31" ht="15.75" customHeight="1">
      <c r="L31" s="23">
        <v>24.0</v>
      </c>
      <c r="M31" s="2"/>
      <c r="N31" s="25" t="s">
        <v>80</v>
      </c>
      <c r="O31" s="4"/>
      <c r="P31" s="4"/>
      <c r="Q31" s="2"/>
      <c r="R31" s="9">
        <f>'FR 00224-AA'!V1</f>
        <v>2.8201</v>
      </c>
      <c r="S31" s="4"/>
      <c r="T31" s="4"/>
      <c r="U31" s="4"/>
      <c r="V31" s="4"/>
      <c r="W31" s="7">
        <v>1.0</v>
      </c>
      <c r="X31" s="2"/>
      <c r="Y31" s="10">
        <f t="shared" si="1"/>
        <v>2.8201</v>
      </c>
      <c r="Z31" s="2"/>
    </row>
    <row r="32" ht="15.75" customHeight="1">
      <c r="L32" s="23">
        <v>25.0</v>
      </c>
      <c r="M32" s="2"/>
      <c r="N32" s="25" t="s">
        <v>81</v>
      </c>
      <c r="O32" s="4"/>
      <c r="P32" s="4"/>
      <c r="Q32" s="2"/>
      <c r="R32" s="9">
        <f>'FR 00225-AA'!V1</f>
        <v>2.2285</v>
      </c>
      <c r="S32" s="4"/>
      <c r="T32" s="4"/>
      <c r="U32" s="4"/>
      <c r="V32" s="4"/>
      <c r="W32" s="7">
        <v>1.0</v>
      </c>
      <c r="X32" s="2"/>
      <c r="Y32" s="10">
        <f t="shared" si="1"/>
        <v>2.2285</v>
      </c>
      <c r="Z32" s="2"/>
    </row>
    <row r="33" ht="15.75" customHeight="1">
      <c r="L33" s="23">
        <v>26.0</v>
      </c>
      <c r="M33" s="2"/>
      <c r="N33" s="25" t="s">
        <v>82</v>
      </c>
      <c r="O33" s="4"/>
      <c r="P33" s="4"/>
      <c r="Q33" s="2"/>
      <c r="R33" s="9">
        <f>'FR 00226-AA'!V1</f>
        <v>11.3863</v>
      </c>
      <c r="S33" s="4"/>
      <c r="T33" s="4"/>
      <c r="U33" s="4"/>
      <c r="V33" s="4"/>
      <c r="W33" s="7">
        <v>1.0</v>
      </c>
      <c r="X33" s="2"/>
      <c r="Y33" s="10">
        <f t="shared" si="1"/>
        <v>11.3863</v>
      </c>
      <c r="Z33" s="2"/>
    </row>
    <row r="34" ht="15.75" customHeight="1">
      <c r="L34" s="23">
        <v>27.0</v>
      </c>
      <c r="M34" s="2"/>
      <c r="N34" s="25" t="s">
        <v>83</v>
      </c>
      <c r="O34" s="4"/>
      <c r="P34" s="4"/>
      <c r="Q34" s="2"/>
      <c r="R34" s="9">
        <f>'FR 00227-AA'!V1</f>
        <v>4.9867</v>
      </c>
      <c r="S34" s="4"/>
      <c r="T34" s="4"/>
      <c r="U34" s="4"/>
      <c r="V34" s="4"/>
      <c r="W34" s="7">
        <v>1.0</v>
      </c>
      <c r="X34" s="2"/>
      <c r="Y34" s="10">
        <f t="shared" si="1"/>
        <v>4.9867</v>
      </c>
      <c r="Z34" s="2"/>
    </row>
    <row r="35" ht="15.75" customHeight="1">
      <c r="L35" s="23">
        <v>28.0</v>
      </c>
      <c r="M35" s="2"/>
      <c r="N35" s="25" t="s">
        <v>84</v>
      </c>
      <c r="O35" s="4"/>
      <c r="P35" s="4"/>
      <c r="Q35" s="2"/>
      <c r="R35" s="9">
        <f>'FR 00228-AA'!V1</f>
        <v>2.2285</v>
      </c>
      <c r="S35" s="4"/>
      <c r="T35" s="4"/>
      <c r="U35" s="4"/>
      <c r="V35" s="4"/>
      <c r="W35" s="7">
        <v>1.0</v>
      </c>
      <c r="X35" s="2"/>
      <c r="Y35" s="10">
        <f t="shared" si="1"/>
        <v>2.2285</v>
      </c>
      <c r="Z35" s="2"/>
    </row>
    <row r="36" ht="15.75" customHeight="1">
      <c r="L36" s="23">
        <v>29.0</v>
      </c>
      <c r="M36" s="2"/>
      <c r="N36" s="25" t="s">
        <v>87</v>
      </c>
      <c r="O36" s="4"/>
      <c r="P36" s="4"/>
      <c r="Q36" s="2"/>
      <c r="R36" s="9">
        <f>'FR 00229-AA'!V1</f>
        <v>2.82748</v>
      </c>
      <c r="S36" s="4"/>
      <c r="T36" s="4"/>
      <c r="U36" s="4"/>
      <c r="V36" s="4"/>
      <c r="W36" s="7">
        <v>1.0</v>
      </c>
      <c r="X36" s="2"/>
      <c r="Y36" s="10">
        <f t="shared" si="1"/>
        <v>2.82748</v>
      </c>
      <c r="Z36" s="2"/>
    </row>
    <row r="37" ht="15.75" customHeight="1">
      <c r="L37" s="23">
        <v>30.0</v>
      </c>
      <c r="M37" s="2"/>
      <c r="N37" s="25" t="s">
        <v>89</v>
      </c>
      <c r="O37" s="4"/>
      <c r="P37" s="4"/>
      <c r="Q37" s="2"/>
      <c r="R37" s="9">
        <f>'FR 00230-AA'!V1</f>
        <v>3.47482</v>
      </c>
      <c r="S37" s="4"/>
      <c r="T37" s="4"/>
      <c r="U37" s="4"/>
      <c r="V37" s="4"/>
      <c r="W37" s="7">
        <v>1.0</v>
      </c>
      <c r="X37" s="2"/>
      <c r="Y37" s="10">
        <f t="shared" si="1"/>
        <v>3.47482</v>
      </c>
      <c r="Z37" s="2"/>
    </row>
    <row r="38" ht="15.75" customHeight="1">
      <c r="L38" s="23">
        <v>31.0</v>
      </c>
      <c r="M38" s="2"/>
      <c r="N38" s="25" t="s">
        <v>91</v>
      </c>
      <c r="O38" s="4"/>
      <c r="P38" s="4"/>
      <c r="Q38" s="2"/>
      <c r="R38" s="9">
        <f>'FR 00231-AA'!V1</f>
        <v>2.7187</v>
      </c>
      <c r="S38" s="4"/>
      <c r="T38" s="4"/>
      <c r="U38" s="4"/>
      <c r="V38" s="4"/>
      <c r="W38" s="7">
        <v>1.0</v>
      </c>
      <c r="X38" s="2"/>
      <c r="Y38" s="10">
        <f t="shared" si="1"/>
        <v>2.7187</v>
      </c>
      <c r="Z38" s="2"/>
    </row>
    <row r="39" ht="15.75" customHeight="1">
      <c r="L39" s="23">
        <v>32.0</v>
      </c>
      <c r="M39" s="2"/>
      <c r="N39" s="30" t="s">
        <v>94</v>
      </c>
      <c r="O39" s="4"/>
      <c r="P39" s="4"/>
      <c r="Q39" s="2"/>
      <c r="R39" s="9">
        <f>'FR 00232-AA'!V1</f>
        <v>2.8765</v>
      </c>
      <c r="S39" s="4"/>
      <c r="T39" s="4"/>
      <c r="U39" s="4"/>
      <c r="V39" s="4"/>
      <c r="W39" s="7">
        <v>1.0</v>
      </c>
      <c r="X39" s="2"/>
      <c r="Y39" s="10">
        <f t="shared" si="1"/>
        <v>2.8765</v>
      </c>
      <c r="Z39" s="2"/>
    </row>
    <row r="40" ht="15.75" customHeight="1">
      <c r="L40" s="23">
        <v>33.0</v>
      </c>
      <c r="M40" s="2"/>
      <c r="N40" s="25" t="s">
        <v>98</v>
      </c>
      <c r="O40" s="4"/>
      <c r="P40" s="4"/>
      <c r="Q40" s="2"/>
      <c r="R40" s="9">
        <f>'FR 00233-AA'!V1</f>
        <v>2.5306</v>
      </c>
      <c r="S40" s="4"/>
      <c r="T40" s="4"/>
      <c r="U40" s="4"/>
      <c r="V40" s="4"/>
      <c r="W40" s="7">
        <v>1.0</v>
      </c>
      <c r="X40" s="2"/>
      <c r="Y40" s="10">
        <f t="shared" si="1"/>
        <v>2.5306</v>
      </c>
      <c r="Z40" s="2"/>
    </row>
    <row r="41" ht="15.75" customHeight="1">
      <c r="L41" s="23">
        <v>34.0</v>
      </c>
      <c r="M41" s="2"/>
      <c r="N41" s="25" t="s">
        <v>99</v>
      </c>
      <c r="O41" s="4"/>
      <c r="P41" s="4"/>
      <c r="Q41" s="2"/>
      <c r="R41" s="9">
        <f>'FR 00234-AA'!V1</f>
        <v>3.2413</v>
      </c>
      <c r="S41" s="4"/>
      <c r="T41" s="4"/>
      <c r="U41" s="4"/>
      <c r="V41" s="4"/>
      <c r="W41" s="7">
        <v>1.0</v>
      </c>
      <c r="X41" s="2"/>
      <c r="Y41" s="10">
        <f t="shared" si="1"/>
        <v>3.2413</v>
      </c>
      <c r="Z41" s="2"/>
    </row>
    <row r="42" ht="15.75" customHeight="1">
      <c r="L42" s="23">
        <v>35.0</v>
      </c>
      <c r="M42" s="2"/>
      <c r="N42" s="25" t="s">
        <v>101</v>
      </c>
      <c r="O42" s="4"/>
      <c r="P42" s="4"/>
      <c r="Q42" s="2"/>
      <c r="R42" s="9">
        <f>'FR 00235-AA'!V1</f>
        <v>2.3203</v>
      </c>
      <c r="S42" s="4"/>
      <c r="T42" s="4"/>
      <c r="U42" s="4"/>
      <c r="V42" s="4"/>
      <c r="W42" s="7">
        <v>1.0</v>
      </c>
      <c r="X42" s="2"/>
      <c r="Y42" s="10">
        <f t="shared" si="1"/>
        <v>2.3203</v>
      </c>
      <c r="Z42" s="2"/>
    </row>
    <row r="43" ht="15.75" customHeight="1">
      <c r="L43" s="23">
        <v>36.0</v>
      </c>
      <c r="M43" s="2"/>
      <c r="N43" s="25" t="s">
        <v>103</v>
      </c>
      <c r="O43" s="4"/>
      <c r="P43" s="4"/>
      <c r="Q43" s="2"/>
      <c r="R43" s="9">
        <f>'FR 00236-AA'!V1</f>
        <v>3.0931</v>
      </c>
      <c r="S43" s="4"/>
      <c r="T43" s="4"/>
      <c r="U43" s="4"/>
      <c r="V43" s="4"/>
      <c r="W43" s="7">
        <v>1.0</v>
      </c>
      <c r="X43" s="2"/>
      <c r="Y43" s="10">
        <f t="shared" si="1"/>
        <v>3.0931</v>
      </c>
      <c r="Z43" s="2"/>
    </row>
    <row r="44" ht="15.75" customHeight="1">
      <c r="L44" s="23">
        <v>37.0</v>
      </c>
      <c r="M44" s="2"/>
      <c r="N44" s="25" t="s">
        <v>105</v>
      </c>
      <c r="O44" s="4"/>
      <c r="P44" s="4"/>
      <c r="Q44" s="2"/>
      <c r="R44" s="9">
        <f>'FR 00237-AA'!V1</f>
        <v>3.3316</v>
      </c>
      <c r="S44" s="4"/>
      <c r="T44" s="4"/>
      <c r="U44" s="4"/>
      <c r="V44" s="4"/>
      <c r="W44" s="7">
        <v>1.0</v>
      </c>
      <c r="X44" s="2"/>
      <c r="Y44" s="10">
        <f t="shared" si="1"/>
        <v>3.3316</v>
      </c>
      <c r="Z44" s="2"/>
    </row>
    <row r="45" ht="15.75" customHeight="1">
      <c r="L45" s="23">
        <v>38.0</v>
      </c>
      <c r="M45" s="2"/>
      <c r="N45" s="25" t="s">
        <v>107</v>
      </c>
      <c r="O45" s="4"/>
      <c r="P45" s="4"/>
      <c r="Q45" s="2"/>
      <c r="R45" s="9">
        <f>'FR 00238-AA'!V1</f>
        <v>2.2288</v>
      </c>
      <c r="S45" s="4"/>
      <c r="T45" s="4"/>
      <c r="U45" s="4"/>
      <c r="V45" s="4"/>
      <c r="W45" s="7">
        <v>1.0</v>
      </c>
      <c r="X45" s="2"/>
      <c r="Y45" s="10">
        <f t="shared" si="1"/>
        <v>2.2288</v>
      </c>
      <c r="Z45" s="2"/>
    </row>
    <row r="46" ht="15.75" customHeight="1">
      <c r="L46" s="23">
        <v>39.0</v>
      </c>
      <c r="M46" s="2"/>
      <c r="N46" s="25" t="s">
        <v>109</v>
      </c>
      <c r="O46" s="4"/>
      <c r="P46" s="4"/>
      <c r="Q46" s="2"/>
      <c r="R46" s="9">
        <f>'FR 00239-AA'!V1</f>
        <v>3.1849</v>
      </c>
      <c r="S46" s="4"/>
      <c r="T46" s="4"/>
      <c r="U46" s="4"/>
      <c r="V46" s="4"/>
      <c r="W46" s="7">
        <v>1.0</v>
      </c>
      <c r="X46" s="2"/>
      <c r="Y46" s="10">
        <f t="shared" si="1"/>
        <v>3.1849</v>
      </c>
      <c r="Z46" s="2"/>
    </row>
    <row r="47" ht="15.75" customHeight="1">
      <c r="L47" s="23">
        <v>40.0</v>
      </c>
      <c r="M47" s="2"/>
      <c r="N47" s="25" t="s">
        <v>110</v>
      </c>
      <c r="O47" s="4"/>
      <c r="P47" s="4"/>
      <c r="Q47" s="2"/>
      <c r="R47" s="9">
        <f>'FR 00240-AA'!V1</f>
        <v>3.3487</v>
      </c>
      <c r="S47" s="4"/>
      <c r="T47" s="4"/>
      <c r="U47" s="4"/>
      <c r="V47" s="4"/>
      <c r="W47" s="7">
        <v>1.0</v>
      </c>
      <c r="X47" s="2"/>
      <c r="Y47" s="10">
        <f t="shared" si="1"/>
        <v>3.3487</v>
      </c>
      <c r="Z47" s="2"/>
    </row>
    <row r="48" ht="15.75" customHeight="1">
      <c r="L48" s="23">
        <v>41.0</v>
      </c>
      <c r="M48" s="2"/>
      <c r="N48" s="25" t="s">
        <v>111</v>
      </c>
      <c r="O48" s="4"/>
      <c r="P48" s="4"/>
      <c r="Q48" s="2"/>
      <c r="R48" s="9">
        <f>'FR 00241-AA'!V1</f>
        <v>2.9604</v>
      </c>
      <c r="S48" s="4"/>
      <c r="T48" s="4"/>
      <c r="U48" s="4"/>
      <c r="V48" s="4"/>
      <c r="W48" s="7">
        <v>1.0</v>
      </c>
      <c r="X48" s="2"/>
      <c r="Y48" s="10">
        <f t="shared" si="1"/>
        <v>2.9604</v>
      </c>
      <c r="Z48" s="2"/>
    </row>
    <row r="49" ht="15.75" customHeight="1">
      <c r="L49" s="23">
        <v>42.0</v>
      </c>
      <c r="M49" s="2"/>
      <c r="N49" s="25" t="s">
        <v>112</v>
      </c>
      <c r="O49" s="4"/>
      <c r="P49" s="4"/>
      <c r="Q49" s="2"/>
      <c r="R49" s="9">
        <f>'FR 00242-AA'!V1</f>
        <v>2.8485</v>
      </c>
      <c r="S49" s="4"/>
      <c r="T49" s="4"/>
      <c r="U49" s="4"/>
      <c r="V49" s="4"/>
      <c r="W49" s="7">
        <v>1.0</v>
      </c>
      <c r="X49" s="2"/>
      <c r="Y49" s="10">
        <f t="shared" si="1"/>
        <v>2.8485</v>
      </c>
      <c r="Z49" s="2"/>
    </row>
    <row r="50" ht="15.75" customHeight="1">
      <c r="L50" s="23">
        <v>43.0</v>
      </c>
      <c r="M50" s="2"/>
      <c r="N50" s="25" t="s">
        <v>113</v>
      </c>
      <c r="O50" s="4"/>
      <c r="P50" s="4"/>
      <c r="Q50" s="2"/>
      <c r="R50" s="9">
        <f>'FR 00243-AA'!V1</f>
        <v>3.0004</v>
      </c>
      <c r="S50" s="4"/>
      <c r="T50" s="4"/>
      <c r="U50" s="4"/>
      <c r="V50" s="4"/>
      <c r="W50" s="7">
        <v>1.0</v>
      </c>
      <c r="X50" s="2"/>
      <c r="Y50" s="10">
        <f t="shared" si="1"/>
        <v>3.0004</v>
      </c>
      <c r="Z50" s="2"/>
    </row>
    <row r="51" ht="15.75" customHeight="1">
      <c r="L51" s="23">
        <v>44.0</v>
      </c>
      <c r="M51" s="2"/>
      <c r="N51" s="25" t="s">
        <v>114</v>
      </c>
      <c r="O51" s="4"/>
      <c r="P51" s="4"/>
      <c r="Q51" s="2"/>
      <c r="R51" s="9">
        <f>'FR 00244-AA'!V1</f>
        <v>3.3199</v>
      </c>
      <c r="S51" s="4"/>
      <c r="T51" s="4"/>
      <c r="U51" s="4"/>
      <c r="V51" s="4"/>
      <c r="W51" s="7">
        <v>1.0</v>
      </c>
      <c r="X51" s="2"/>
      <c r="Y51" s="10">
        <f t="shared" si="1"/>
        <v>3.3199</v>
      </c>
      <c r="Z51" s="2"/>
    </row>
    <row r="52" ht="15.75" customHeight="1">
      <c r="L52" s="23">
        <v>45.0</v>
      </c>
      <c r="M52" s="2"/>
      <c r="N52" s="25" t="s">
        <v>117</v>
      </c>
      <c r="O52" s="4"/>
      <c r="P52" s="4"/>
      <c r="Q52" s="2"/>
      <c r="R52" s="9">
        <f>'FR 00245-AA'!V1</f>
        <v>3.05035</v>
      </c>
      <c r="S52" s="4"/>
      <c r="T52" s="4"/>
      <c r="U52" s="4"/>
      <c r="V52" s="4"/>
      <c r="W52" s="7">
        <v>1.0</v>
      </c>
      <c r="X52" s="2"/>
      <c r="Y52" s="10">
        <f t="shared" si="1"/>
        <v>3.05035</v>
      </c>
      <c r="Z52" s="2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23">
        <v>46.0</v>
      </c>
      <c r="M53" s="2"/>
      <c r="N53" s="25" t="s">
        <v>118</v>
      </c>
      <c r="O53" s="4"/>
      <c r="P53" s="4"/>
      <c r="Q53" s="2"/>
      <c r="R53" s="9">
        <f>'FR 00246-AA'!V1</f>
        <v>3.5746</v>
      </c>
      <c r="S53" s="4"/>
      <c r="T53" s="4"/>
      <c r="U53" s="4"/>
      <c r="V53" s="4"/>
      <c r="W53" s="7">
        <v>1.0</v>
      </c>
      <c r="X53" s="2"/>
      <c r="Y53" s="10">
        <f t="shared" si="1"/>
        <v>3.5746</v>
      </c>
      <c r="Z53" s="2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23">
        <v>47.0</v>
      </c>
      <c r="M54" s="2"/>
      <c r="N54" s="25" t="s">
        <v>119</v>
      </c>
      <c r="O54" s="4"/>
      <c r="P54" s="4"/>
      <c r="Q54" s="2"/>
      <c r="R54" s="9">
        <f>'FR 00247-AA'!V1</f>
        <v>3.5746</v>
      </c>
      <c r="S54" s="4"/>
      <c r="T54" s="4"/>
      <c r="U54" s="4"/>
      <c r="V54" s="4"/>
      <c r="W54" s="7">
        <v>1.0</v>
      </c>
      <c r="X54" s="2"/>
      <c r="Y54" s="10">
        <f t="shared" si="1"/>
        <v>3.5746</v>
      </c>
      <c r="Z54" s="2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23">
        <v>48.0</v>
      </c>
      <c r="M55" s="2"/>
      <c r="N55" s="25" t="s">
        <v>120</v>
      </c>
      <c r="O55" s="4"/>
      <c r="P55" s="4"/>
      <c r="Q55" s="2"/>
      <c r="R55" s="9">
        <f>'FR 00248-AA'!V1</f>
        <v>4.3391</v>
      </c>
      <c r="S55" s="4"/>
      <c r="T55" s="4"/>
      <c r="U55" s="4"/>
      <c r="V55" s="4"/>
      <c r="W55" s="7">
        <v>1.0</v>
      </c>
      <c r="X55" s="2"/>
      <c r="Y55" s="10">
        <f t="shared" si="1"/>
        <v>4.3391</v>
      </c>
      <c r="Z55" s="2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3">
        <v>49.0</v>
      </c>
      <c r="M56" s="2"/>
      <c r="N56" s="25" t="s">
        <v>121</v>
      </c>
      <c r="O56" s="4"/>
      <c r="P56" s="4"/>
      <c r="Q56" s="2"/>
      <c r="R56" s="9">
        <f>'FR 00249-AA'!V1</f>
        <v>4.0844</v>
      </c>
      <c r="S56" s="4"/>
      <c r="T56" s="4"/>
      <c r="U56" s="4"/>
      <c r="V56" s="4"/>
      <c r="W56" s="7">
        <v>1.0</v>
      </c>
      <c r="X56" s="2"/>
      <c r="Y56" s="10">
        <f t="shared" si="1"/>
        <v>4.0844</v>
      </c>
      <c r="Z56" s="2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23">
        <v>50.0</v>
      </c>
      <c r="M57" s="2"/>
      <c r="N57" s="25" t="s">
        <v>122</v>
      </c>
      <c r="O57" s="4"/>
      <c r="P57" s="4"/>
      <c r="Q57" s="2"/>
      <c r="R57" s="9">
        <f>'FR 00250-AA'!V1</f>
        <v>4.0844</v>
      </c>
      <c r="S57" s="4"/>
      <c r="T57" s="4"/>
      <c r="U57" s="4"/>
      <c r="V57" s="4"/>
      <c r="W57" s="7">
        <v>1.0</v>
      </c>
      <c r="X57" s="2"/>
      <c r="Y57" s="10">
        <f t="shared" si="1"/>
        <v>4.0844</v>
      </c>
      <c r="Z57" s="2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23">
        <v>51.0</v>
      </c>
      <c r="M58" s="2"/>
      <c r="N58" s="25" t="s">
        <v>123</v>
      </c>
      <c r="O58" s="4"/>
      <c r="P58" s="4"/>
      <c r="Q58" s="2"/>
      <c r="R58" s="9">
        <f>'FR 00251-AA'!V1</f>
        <v>3.1066</v>
      </c>
      <c r="S58" s="4"/>
      <c r="T58" s="4"/>
      <c r="U58" s="4"/>
      <c r="V58" s="4"/>
      <c r="W58" s="7">
        <v>1.0</v>
      </c>
      <c r="X58" s="2"/>
      <c r="Y58" s="10">
        <f t="shared" si="1"/>
        <v>3.1066</v>
      </c>
      <c r="Z58" s="2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23">
        <v>52.0</v>
      </c>
      <c r="M59" s="2"/>
      <c r="N59" s="25" t="s">
        <v>124</v>
      </c>
      <c r="O59" s="4"/>
      <c r="P59" s="4"/>
      <c r="Q59" s="2"/>
      <c r="R59" s="9">
        <f>'FR 00252-AA'!V1</f>
        <v>2.8366</v>
      </c>
      <c r="S59" s="4"/>
      <c r="T59" s="4"/>
      <c r="U59" s="4"/>
      <c r="V59" s="4"/>
      <c r="W59" s="7">
        <v>1.0</v>
      </c>
      <c r="X59" s="2"/>
      <c r="Y59" s="10">
        <f t="shared" si="1"/>
        <v>2.8366</v>
      </c>
      <c r="Z59" s="2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23">
        <v>53.0</v>
      </c>
      <c r="M60" s="2"/>
      <c r="N60" s="25" t="s">
        <v>125</v>
      </c>
      <c r="O60" s="4"/>
      <c r="P60" s="4"/>
      <c r="Q60" s="2"/>
      <c r="R60" s="9">
        <f>'FR 00253-AA'!V1</f>
        <v>3.3199</v>
      </c>
      <c r="S60" s="4"/>
      <c r="T60" s="4"/>
      <c r="U60" s="4"/>
      <c r="V60" s="4"/>
      <c r="W60" s="7">
        <v>1.0</v>
      </c>
      <c r="X60" s="2"/>
      <c r="Y60" s="10">
        <f t="shared" si="1"/>
        <v>3.3199</v>
      </c>
      <c r="Z60" s="2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23">
        <v>54.0</v>
      </c>
      <c r="M61" s="2"/>
      <c r="N61" s="25" t="s">
        <v>126</v>
      </c>
      <c r="O61" s="4"/>
      <c r="P61" s="4"/>
      <c r="Q61" s="2"/>
      <c r="R61" s="9">
        <f>'FR 00254-AA'!V1</f>
        <v>3.0004</v>
      </c>
      <c r="S61" s="4"/>
      <c r="T61" s="4"/>
      <c r="U61" s="4"/>
      <c r="V61" s="4"/>
      <c r="W61" s="7">
        <v>1.0</v>
      </c>
      <c r="X61" s="2"/>
      <c r="Y61" s="10">
        <f t="shared" si="1"/>
        <v>3.0004</v>
      </c>
      <c r="Z61" s="2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3">
        <v>55.0</v>
      </c>
      <c r="M62" s="2"/>
      <c r="N62" s="25" t="s">
        <v>127</v>
      </c>
      <c r="O62" s="4"/>
      <c r="P62" s="4"/>
      <c r="Q62" s="2"/>
      <c r="R62" s="9">
        <f>'FR 00255-AA'!V1</f>
        <v>2.4184</v>
      </c>
      <c r="S62" s="4"/>
      <c r="T62" s="4"/>
      <c r="U62" s="4"/>
      <c r="V62" s="4"/>
      <c r="W62" s="7">
        <v>1.0</v>
      </c>
      <c r="X62" s="2"/>
      <c r="Y62" s="10">
        <f t="shared" si="1"/>
        <v>2.4184</v>
      </c>
      <c r="Z62" s="2"/>
      <c r="AA62" s="6"/>
      <c r="AB62" s="6"/>
    </row>
    <row r="63" ht="15.75" customHeight="1">
      <c r="L63" s="23">
        <v>56.0</v>
      </c>
      <c r="M63" s="2"/>
      <c r="N63" s="25" t="s">
        <v>128</v>
      </c>
      <c r="O63" s="4"/>
      <c r="P63" s="4"/>
      <c r="Q63" s="2"/>
      <c r="R63" s="9">
        <f>'FR 00256-AA'!V1</f>
        <v>2.6854</v>
      </c>
      <c r="S63" s="4"/>
      <c r="T63" s="4"/>
      <c r="U63" s="4"/>
      <c r="V63" s="4"/>
      <c r="W63" s="7">
        <v>1.0</v>
      </c>
      <c r="X63" s="2"/>
      <c r="Y63" s="10">
        <f t="shared" si="1"/>
        <v>2.6854</v>
      </c>
      <c r="Z63" s="2"/>
    </row>
    <row r="64" ht="15.75" customHeight="1">
      <c r="L64" s="23">
        <v>57.0</v>
      </c>
      <c r="M64" s="2"/>
      <c r="N64" s="25" t="s">
        <v>129</v>
      </c>
      <c r="O64" s="4"/>
      <c r="P64" s="4"/>
      <c r="Q64" s="2"/>
      <c r="R64" s="9">
        <f>'FR 00257-AA'!V1</f>
        <v>2.4622</v>
      </c>
      <c r="S64" s="4"/>
      <c r="T64" s="4"/>
      <c r="U64" s="4"/>
      <c r="V64" s="4"/>
      <c r="W64" s="7">
        <v>1.0</v>
      </c>
      <c r="X64" s="2"/>
      <c r="Y64" s="10">
        <f t="shared" si="1"/>
        <v>2.4622</v>
      </c>
      <c r="Z64" s="2"/>
    </row>
    <row r="65" ht="15.75" customHeight="1">
      <c r="L65" s="23">
        <v>58.0</v>
      </c>
      <c r="M65" s="2"/>
      <c r="N65" s="25" t="s">
        <v>130</v>
      </c>
      <c r="O65" s="4"/>
      <c r="P65" s="4"/>
      <c r="Q65" s="2"/>
      <c r="R65" s="9">
        <f>'FR 00258-AA'!V1</f>
        <v>2.3626</v>
      </c>
      <c r="S65" s="4"/>
      <c r="T65" s="4"/>
      <c r="U65" s="4"/>
      <c r="V65" s="4"/>
      <c r="W65" s="7">
        <v>1.0</v>
      </c>
      <c r="X65" s="2"/>
      <c r="Y65" s="10">
        <f t="shared" si="1"/>
        <v>2.3626</v>
      </c>
      <c r="Z65" s="2"/>
    </row>
    <row r="66" ht="15.75" customHeight="1">
      <c r="L66" s="23">
        <v>59.0</v>
      </c>
      <c r="M66" s="2"/>
      <c r="N66" s="25" t="s">
        <v>131</v>
      </c>
      <c r="O66" s="4"/>
      <c r="P66" s="4"/>
      <c r="Q66" s="2"/>
      <c r="R66" s="9">
        <f>'AA 3001-59'!V1</f>
        <v>2.2513</v>
      </c>
      <c r="S66" s="4"/>
      <c r="T66" s="4"/>
      <c r="U66" s="4"/>
      <c r="V66" s="4"/>
      <c r="W66" s="7">
        <v>1.0</v>
      </c>
      <c r="X66" s="2"/>
      <c r="Y66" s="10">
        <f t="shared" si="1"/>
        <v>2.2513</v>
      </c>
      <c r="Z66" s="2"/>
    </row>
    <row r="67" ht="15.75" customHeight="1">
      <c r="L67" s="23">
        <v>60.0</v>
      </c>
      <c r="M67" s="2"/>
      <c r="N67" s="25" t="s">
        <v>132</v>
      </c>
      <c r="O67" s="4"/>
      <c r="P67" s="4"/>
      <c r="Q67" s="2"/>
      <c r="R67" s="9">
        <f>'FR 00260-AA'!V1</f>
        <v>2.6821</v>
      </c>
      <c r="S67" s="4"/>
      <c r="T67" s="4"/>
      <c r="U67" s="4"/>
      <c r="V67" s="4"/>
      <c r="W67" s="7">
        <v>1.0</v>
      </c>
      <c r="X67" s="2"/>
      <c r="Y67" s="10">
        <f t="shared" si="1"/>
        <v>2.6821</v>
      </c>
      <c r="Z67" s="2"/>
    </row>
    <row r="68" ht="15.75" customHeight="1">
      <c r="L68" s="23">
        <v>61.0</v>
      </c>
      <c r="M68" s="2"/>
      <c r="N68" s="25" t="s">
        <v>133</v>
      </c>
      <c r="O68" s="4"/>
      <c r="P68" s="4"/>
      <c r="Q68" s="2"/>
      <c r="R68" s="9">
        <f>'FR 00261-AA'!V1</f>
        <v>3.0388</v>
      </c>
      <c r="S68" s="4"/>
      <c r="T68" s="4"/>
      <c r="U68" s="4"/>
      <c r="V68" s="4"/>
      <c r="W68" s="7">
        <v>1.0</v>
      </c>
      <c r="X68" s="2"/>
      <c r="Y68" s="10">
        <f t="shared" si="1"/>
        <v>3.0388</v>
      </c>
      <c r="Z68" s="2"/>
    </row>
    <row r="69" ht="15.75" customHeight="1">
      <c r="L69" s="23">
        <v>62.0</v>
      </c>
      <c r="M69" s="2"/>
      <c r="N69" s="25" t="s">
        <v>134</v>
      </c>
      <c r="O69" s="4"/>
      <c r="P69" s="4"/>
      <c r="Q69" s="2"/>
      <c r="R69" s="9">
        <f>'FR 00262-AA'!V1</f>
        <v>2.122</v>
      </c>
      <c r="S69" s="4"/>
      <c r="T69" s="4"/>
      <c r="U69" s="4"/>
      <c r="V69" s="4"/>
      <c r="W69" s="7">
        <v>1.0</v>
      </c>
      <c r="X69" s="2"/>
      <c r="Y69" s="10">
        <f t="shared" si="1"/>
        <v>2.122</v>
      </c>
      <c r="Z69" s="2"/>
    </row>
    <row r="70" ht="15.75" customHeight="1">
      <c r="L70" s="23">
        <v>63.0</v>
      </c>
      <c r="M70" s="2"/>
      <c r="N70" s="25" t="s">
        <v>135</v>
      </c>
      <c r="O70" s="4"/>
      <c r="P70" s="4"/>
      <c r="Q70" s="2"/>
      <c r="R70" s="9">
        <f>'FR 00263-AA'!V1</f>
        <v>3.8858</v>
      </c>
      <c r="S70" s="4"/>
      <c r="T70" s="4"/>
      <c r="U70" s="4"/>
      <c r="V70" s="4"/>
      <c r="W70" s="7">
        <v>1.0</v>
      </c>
      <c r="X70" s="2"/>
      <c r="Y70" s="10">
        <f t="shared" si="1"/>
        <v>3.8858</v>
      </c>
      <c r="Z70" s="2"/>
    </row>
    <row r="71" ht="15.75" customHeight="1">
      <c r="L71" s="23">
        <v>64.0</v>
      </c>
      <c r="M71" s="2"/>
      <c r="N71" s="25" t="s">
        <v>136</v>
      </c>
      <c r="O71" s="4"/>
      <c r="P71" s="4"/>
      <c r="Q71" s="2"/>
      <c r="R71" s="9">
        <f>'FR 00264-AA'!V1</f>
        <v>3.5933</v>
      </c>
      <c r="S71" s="4"/>
      <c r="T71" s="4"/>
      <c r="U71" s="4"/>
      <c r="V71" s="4"/>
      <c r="W71" s="7">
        <v>1.0</v>
      </c>
      <c r="X71" s="2"/>
      <c r="Y71" s="10">
        <f t="shared" si="1"/>
        <v>3.5933</v>
      </c>
      <c r="Z71" s="2"/>
    </row>
    <row r="72" ht="15.75" customHeight="1">
      <c r="L72" s="23">
        <v>65.0</v>
      </c>
      <c r="M72" s="2"/>
      <c r="N72" s="25" t="s">
        <v>138</v>
      </c>
      <c r="O72" s="4"/>
      <c r="P72" s="4"/>
      <c r="Q72" s="2"/>
      <c r="R72" s="9">
        <f>'FR 00265-AA'!V1</f>
        <v>3.8138</v>
      </c>
      <c r="S72" s="4"/>
      <c r="T72" s="4"/>
      <c r="U72" s="4"/>
      <c r="V72" s="4"/>
      <c r="W72" s="7">
        <v>1.0</v>
      </c>
      <c r="X72" s="2"/>
      <c r="Y72" s="10">
        <f t="shared" si="1"/>
        <v>3.8138</v>
      </c>
      <c r="Z72" s="2"/>
    </row>
    <row r="73" ht="15.75" customHeight="1">
      <c r="L73" s="23">
        <v>66.0</v>
      </c>
      <c r="M73" s="2"/>
      <c r="N73" s="25" t="s">
        <v>140</v>
      </c>
      <c r="O73" s="4"/>
      <c r="P73" s="4"/>
      <c r="Q73" s="2"/>
      <c r="R73" s="9">
        <f>'FR 00266-AA'!V1</f>
        <v>3.87305</v>
      </c>
      <c r="S73" s="4"/>
      <c r="T73" s="4"/>
      <c r="U73" s="4"/>
      <c r="V73" s="4"/>
      <c r="W73" s="7">
        <v>1.0</v>
      </c>
      <c r="X73" s="2"/>
      <c r="Y73" s="10">
        <f t="shared" si="1"/>
        <v>3.87305</v>
      </c>
      <c r="Z73" s="2"/>
    </row>
    <row r="74" ht="15.75" customHeight="1">
      <c r="L74" s="23">
        <v>67.0</v>
      </c>
      <c r="M74" s="2"/>
      <c r="N74" s="25" t="s">
        <v>141</v>
      </c>
      <c r="O74" s="4"/>
      <c r="P74" s="4"/>
      <c r="Q74" s="2"/>
      <c r="R74" s="9">
        <f>'FR 00267-AA'!V1</f>
        <v>4.1588</v>
      </c>
      <c r="S74" s="4"/>
      <c r="T74" s="4"/>
      <c r="U74" s="4"/>
      <c r="V74" s="4"/>
      <c r="W74" s="7">
        <v>1.0</v>
      </c>
      <c r="X74" s="2"/>
      <c r="Y74" s="10">
        <f t="shared" si="1"/>
        <v>4.1588</v>
      </c>
      <c r="Z74" s="2"/>
    </row>
    <row r="75" ht="15.75" customHeight="1">
      <c r="L75" s="23">
        <v>68.0</v>
      </c>
      <c r="M75" s="2"/>
      <c r="N75" s="25" t="s">
        <v>142</v>
      </c>
      <c r="O75" s="4"/>
      <c r="P75" s="4"/>
      <c r="Q75" s="2"/>
      <c r="R75" s="9">
        <f>'FR 00268-AA'!V1</f>
        <v>3.9977</v>
      </c>
      <c r="S75" s="4"/>
      <c r="T75" s="4"/>
      <c r="U75" s="4"/>
      <c r="V75" s="4"/>
      <c r="W75" s="7">
        <v>1.0</v>
      </c>
      <c r="X75" s="2"/>
      <c r="Y75" s="10">
        <f t="shared" si="1"/>
        <v>3.9977</v>
      </c>
      <c r="Z75" s="2"/>
    </row>
    <row r="76" ht="15.75" customHeight="1">
      <c r="L76" s="23">
        <v>69.0</v>
      </c>
      <c r="M76" s="2"/>
      <c r="N76" s="25" t="s">
        <v>143</v>
      </c>
      <c r="O76" s="4"/>
      <c r="P76" s="4"/>
      <c r="Q76" s="2"/>
      <c r="R76" s="9">
        <f>'FR 00269-AA'!V1</f>
        <v>3.6836</v>
      </c>
      <c r="S76" s="4"/>
      <c r="T76" s="4"/>
      <c r="U76" s="4"/>
      <c r="V76" s="4"/>
      <c r="W76" s="7">
        <v>1.0</v>
      </c>
      <c r="X76" s="2"/>
      <c r="Y76" s="10">
        <f t="shared" si="1"/>
        <v>3.6836</v>
      </c>
      <c r="Z76" s="2"/>
    </row>
    <row r="77" ht="15.75" customHeight="1">
      <c r="L77" s="23">
        <v>70.0</v>
      </c>
      <c r="M77" s="2"/>
      <c r="N77" s="25" t="s">
        <v>144</v>
      </c>
      <c r="O77" s="4"/>
      <c r="P77" s="4"/>
      <c r="Q77" s="2"/>
      <c r="R77" s="9">
        <f>'FR 00270-AA'!V1</f>
        <v>3.7622</v>
      </c>
      <c r="S77" s="4"/>
      <c r="T77" s="4"/>
      <c r="U77" s="4"/>
      <c r="V77" s="4"/>
      <c r="W77" s="7">
        <v>1.0</v>
      </c>
      <c r="X77" s="2"/>
      <c r="Y77" s="10">
        <f t="shared" si="1"/>
        <v>3.7622</v>
      </c>
      <c r="Z77" s="2"/>
    </row>
    <row r="78" ht="15.75" customHeight="1">
      <c r="L78" s="63"/>
      <c r="W78" s="45" t="s">
        <v>33</v>
      </c>
      <c r="X78" s="2"/>
      <c r="Y78" s="10">
        <f>SUM(Y8:Z77)</f>
        <v>238.54555</v>
      </c>
      <c r="Z78" s="2"/>
    </row>
    <row r="79" ht="15.75" customHeight="1"/>
    <row r="80" ht="15.75" customHeight="1">
      <c r="A80" s="20" t="s">
        <v>25</v>
      </c>
      <c r="B80" s="2"/>
      <c r="C80" s="20" t="s">
        <v>26</v>
      </c>
      <c r="D80" s="4"/>
      <c r="E80" s="2"/>
      <c r="F80" s="20" t="s">
        <v>27</v>
      </c>
      <c r="G80" s="4"/>
      <c r="H80" s="2"/>
      <c r="I80" s="21" t="s">
        <v>28</v>
      </c>
      <c r="J80" s="2"/>
      <c r="K80" s="20" t="s">
        <v>30</v>
      </c>
      <c r="L80" s="2"/>
      <c r="M80" s="20" t="s">
        <v>31</v>
      </c>
      <c r="N80" s="2"/>
      <c r="O80" s="20" t="s">
        <v>32</v>
      </c>
      <c r="P80" s="2"/>
      <c r="Q80" s="20" t="s">
        <v>34</v>
      </c>
      <c r="R80" s="2"/>
      <c r="S80" s="20" t="s">
        <v>35</v>
      </c>
      <c r="T80" s="2"/>
      <c r="U80" s="22" t="s">
        <v>36</v>
      </c>
      <c r="V80" s="22" t="s">
        <v>37</v>
      </c>
      <c r="W80" s="20" t="s">
        <v>38</v>
      </c>
      <c r="X80" s="2"/>
      <c r="Y80" s="20" t="s">
        <v>29</v>
      </c>
      <c r="Z80" s="2"/>
      <c r="AA80" s="20" t="s">
        <v>39</v>
      </c>
      <c r="AB80" s="2"/>
    </row>
    <row r="81" ht="15.75" customHeight="1">
      <c r="A81" s="64"/>
      <c r="B81" s="2"/>
      <c r="C81" s="15"/>
      <c r="D81" s="4"/>
      <c r="E81" s="2"/>
      <c r="F81" s="15"/>
      <c r="G81" s="4"/>
      <c r="H81" s="2"/>
      <c r="I81" s="36"/>
      <c r="J81" s="2"/>
      <c r="K81" s="15"/>
      <c r="L81" s="2"/>
      <c r="M81" s="15"/>
      <c r="N81" s="2"/>
      <c r="O81" s="15"/>
      <c r="P81" s="2"/>
      <c r="Q81" s="15"/>
      <c r="R81" s="2"/>
      <c r="S81" s="15"/>
      <c r="T81" s="2"/>
      <c r="U81" s="38"/>
      <c r="V81" s="38"/>
      <c r="W81" s="15"/>
      <c r="X81" s="2"/>
      <c r="Y81" s="15"/>
      <c r="Z81" s="2"/>
      <c r="AA81" s="10"/>
      <c r="AB81" s="2"/>
    </row>
    <row r="82" ht="15.75" customHeight="1">
      <c r="A82" s="64"/>
      <c r="B82" s="2"/>
      <c r="C82" s="15"/>
      <c r="D82" s="4"/>
      <c r="E82" s="2"/>
      <c r="F82" s="15"/>
      <c r="G82" s="4"/>
      <c r="H82" s="2"/>
      <c r="I82" s="36"/>
      <c r="J82" s="2"/>
      <c r="K82" s="15"/>
      <c r="L82" s="2"/>
      <c r="M82" s="15"/>
      <c r="N82" s="2"/>
      <c r="O82" s="15"/>
      <c r="P82" s="2"/>
      <c r="Q82" s="15"/>
      <c r="R82" s="2"/>
      <c r="S82" s="15"/>
      <c r="T82" s="2"/>
      <c r="U82" s="38"/>
      <c r="V82" s="38"/>
      <c r="W82" s="15"/>
      <c r="X82" s="2"/>
      <c r="Y82" s="15"/>
      <c r="Z82" s="2"/>
      <c r="AA82" s="10"/>
      <c r="AB82" s="2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37"/>
      <c r="J83" s="37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40" t="s">
        <v>39</v>
      </c>
      <c r="Z83" s="2"/>
      <c r="AA83" s="10"/>
      <c r="AB83" s="2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37"/>
      <c r="J84" s="37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20" t="s">
        <v>25</v>
      </c>
      <c r="B85" s="2"/>
      <c r="C85" s="20" t="s">
        <v>46</v>
      </c>
      <c r="D85" s="4"/>
      <c r="E85" s="2"/>
      <c r="F85" s="20" t="s">
        <v>27</v>
      </c>
      <c r="G85" s="4"/>
      <c r="H85" s="2"/>
      <c r="I85" s="21" t="s">
        <v>28</v>
      </c>
      <c r="J85" s="2"/>
      <c r="K85" s="20" t="s">
        <v>47</v>
      </c>
      <c r="L85" s="2"/>
      <c r="M85" s="20" t="s">
        <v>29</v>
      </c>
      <c r="N85" s="2"/>
      <c r="O85" s="20" t="s">
        <v>49</v>
      </c>
      <c r="P85" s="2"/>
      <c r="Q85" s="20" t="s">
        <v>50</v>
      </c>
      <c r="R85" s="2"/>
      <c r="S85" s="20" t="s">
        <v>39</v>
      </c>
      <c r="T85" s="2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50">
        <v>1.0</v>
      </c>
      <c r="B86" s="2"/>
      <c r="C86" s="51" t="s">
        <v>85</v>
      </c>
      <c r="D86" s="27"/>
      <c r="E86" s="28"/>
      <c r="F86" s="11" t="s">
        <v>86</v>
      </c>
      <c r="G86" s="4"/>
      <c r="H86" s="2"/>
      <c r="I86" s="29">
        <v>3.75</v>
      </c>
      <c r="J86" s="2"/>
      <c r="K86" s="7" t="s">
        <v>88</v>
      </c>
      <c r="L86" s="2"/>
      <c r="M86" s="7">
        <v>1.0</v>
      </c>
      <c r="N86" s="2"/>
      <c r="O86" s="7" t="s">
        <v>16</v>
      </c>
      <c r="P86" s="2"/>
      <c r="Q86" s="7">
        <v>1.0</v>
      </c>
      <c r="R86" s="2"/>
      <c r="S86" s="10">
        <f t="shared" ref="S86:S88" si="2">I86*M86*Q86</f>
        <v>3.75</v>
      </c>
      <c r="T86" s="2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50">
        <v>2.0</v>
      </c>
      <c r="B87" s="2"/>
      <c r="C87" s="51" t="s">
        <v>90</v>
      </c>
      <c r="D87" s="27"/>
      <c r="E87" s="28"/>
      <c r="F87" s="11" t="s">
        <v>92</v>
      </c>
      <c r="G87" s="4"/>
      <c r="H87" s="2"/>
      <c r="I87" s="29">
        <v>0.75</v>
      </c>
      <c r="J87" s="2"/>
      <c r="K87" s="7" t="s">
        <v>93</v>
      </c>
      <c r="L87" s="2"/>
      <c r="M87" s="7">
        <v>1.0</v>
      </c>
      <c r="N87" s="2"/>
      <c r="O87" s="7" t="s">
        <v>16</v>
      </c>
      <c r="P87" s="2"/>
      <c r="Q87" s="7">
        <v>1.0</v>
      </c>
      <c r="R87" s="2"/>
      <c r="S87" s="10">
        <f t="shared" si="2"/>
        <v>0.75</v>
      </c>
      <c r="T87" s="2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50">
        <v>3.0</v>
      </c>
      <c r="B88" s="2"/>
      <c r="C88" s="52" t="s">
        <v>95</v>
      </c>
      <c r="D88" s="27"/>
      <c r="E88" s="28"/>
      <c r="F88" s="11" t="s">
        <v>156</v>
      </c>
      <c r="G88" s="4"/>
      <c r="H88" s="2"/>
      <c r="I88" s="29">
        <v>0.15</v>
      </c>
      <c r="J88" s="2"/>
      <c r="K88" s="7" t="s">
        <v>97</v>
      </c>
      <c r="L88" s="2"/>
      <c r="M88" s="7">
        <v>1402.205</v>
      </c>
      <c r="N88" s="2"/>
      <c r="O88" s="7" t="s">
        <v>16</v>
      </c>
      <c r="P88" s="2"/>
      <c r="Q88" s="7">
        <v>1.0</v>
      </c>
      <c r="R88" s="2"/>
      <c r="S88" s="10">
        <f t="shared" si="2"/>
        <v>210.33075</v>
      </c>
      <c r="T88" s="2"/>
      <c r="W88" s="6"/>
      <c r="X88" s="6"/>
      <c r="Y88" s="6"/>
      <c r="Z88" s="6"/>
      <c r="AA88" s="6"/>
      <c r="AB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37"/>
      <c r="J89" s="37"/>
      <c r="K89" s="6"/>
      <c r="L89" s="6"/>
      <c r="M89" s="6"/>
      <c r="N89" s="6"/>
      <c r="O89" s="6"/>
      <c r="P89" s="6"/>
      <c r="Q89" s="40" t="s">
        <v>39</v>
      </c>
      <c r="R89" s="2"/>
      <c r="S89" s="10">
        <f>SUM(S86:S88)</f>
        <v>214.83075</v>
      </c>
      <c r="T89" s="2"/>
      <c r="U89" s="6"/>
      <c r="V89" s="6"/>
      <c r="W89" s="6"/>
      <c r="X89" s="6"/>
      <c r="Y89" s="6"/>
      <c r="Z89" s="6"/>
      <c r="AA89" s="6"/>
      <c r="AB89" s="6"/>
    </row>
    <row r="90" ht="15.75" customHeight="1"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20" t="s">
        <v>25</v>
      </c>
      <c r="B91" s="2"/>
      <c r="C91" s="20" t="s">
        <v>58</v>
      </c>
      <c r="D91" s="4"/>
      <c r="E91" s="2"/>
      <c r="F91" s="20" t="s">
        <v>27</v>
      </c>
      <c r="G91" s="4"/>
      <c r="H91" s="2"/>
      <c r="I91" s="21" t="s">
        <v>28</v>
      </c>
      <c r="J91" s="2"/>
      <c r="K91" s="20" t="s">
        <v>30</v>
      </c>
      <c r="L91" s="2"/>
      <c r="M91" s="20" t="s">
        <v>31</v>
      </c>
      <c r="N91" s="2"/>
      <c r="O91" s="20" t="s">
        <v>32</v>
      </c>
      <c r="P91" s="2"/>
      <c r="Q91" s="20" t="s">
        <v>34</v>
      </c>
      <c r="R91" s="2"/>
      <c r="S91" s="20" t="s">
        <v>29</v>
      </c>
      <c r="T91" s="2"/>
      <c r="U91" s="20" t="s">
        <v>39</v>
      </c>
      <c r="V91" s="2"/>
      <c r="W91" s="6"/>
      <c r="X91" s="6"/>
      <c r="Y91" s="6"/>
      <c r="Z91" s="6"/>
      <c r="AA91" s="6"/>
      <c r="AB91" s="6"/>
    </row>
    <row r="92" ht="15.75" customHeight="1">
      <c r="A92" s="50"/>
      <c r="B92" s="2"/>
      <c r="C92" s="11"/>
      <c r="D92" s="4"/>
      <c r="E92" s="2"/>
      <c r="F92" s="11"/>
      <c r="G92" s="4"/>
      <c r="H92" s="2"/>
      <c r="I92" s="29"/>
      <c r="J92" s="2"/>
      <c r="K92" s="7"/>
      <c r="L92" s="2"/>
      <c r="M92" s="7"/>
      <c r="N92" s="2"/>
      <c r="O92" s="7"/>
      <c r="P92" s="2"/>
      <c r="Q92" s="7"/>
      <c r="R92" s="2"/>
      <c r="S92" s="7"/>
      <c r="T92" s="2"/>
      <c r="U92" s="10"/>
      <c r="V92" s="2"/>
      <c r="W92" s="6"/>
      <c r="X92" s="6"/>
      <c r="Y92" s="6"/>
      <c r="Z92" s="6"/>
      <c r="AA92" s="6"/>
      <c r="AB92" s="6"/>
    </row>
    <row r="93" ht="15.75" customHeight="1">
      <c r="A93" s="64"/>
      <c r="B93" s="2"/>
      <c r="C93" s="15"/>
      <c r="D93" s="4"/>
      <c r="E93" s="2"/>
      <c r="F93" s="15"/>
      <c r="G93" s="4"/>
      <c r="H93" s="2"/>
      <c r="I93" s="36"/>
      <c r="J93" s="2"/>
      <c r="K93" s="15"/>
      <c r="L93" s="2"/>
      <c r="M93" s="15"/>
      <c r="N93" s="2"/>
      <c r="O93" s="15"/>
      <c r="P93" s="2"/>
      <c r="Q93" s="15"/>
      <c r="R93" s="2"/>
      <c r="S93" s="15"/>
      <c r="T93" s="2"/>
      <c r="U93" s="10"/>
      <c r="V93" s="2"/>
      <c r="W93" s="6"/>
      <c r="X93" s="6"/>
      <c r="Y93" s="6"/>
      <c r="Z93" s="6"/>
      <c r="AA93" s="6"/>
      <c r="AB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37"/>
      <c r="J94" s="37"/>
      <c r="K94" s="6"/>
      <c r="L94" s="6"/>
      <c r="M94" s="6"/>
      <c r="N94" s="6"/>
      <c r="O94" s="6"/>
      <c r="P94" s="6"/>
      <c r="Q94" s="6"/>
      <c r="R94" s="6"/>
      <c r="S94" s="20" t="s">
        <v>39</v>
      </c>
      <c r="T94" s="2"/>
      <c r="U94" s="10"/>
      <c r="V94" s="2"/>
      <c r="W94" s="6"/>
      <c r="X94" s="6"/>
      <c r="Y94" s="6"/>
      <c r="Z94" s="6"/>
      <c r="AA94" s="6"/>
      <c r="AB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37"/>
      <c r="J95" s="37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20" t="s">
        <v>25</v>
      </c>
      <c r="B96" s="2"/>
      <c r="C96" s="20" t="s">
        <v>67</v>
      </c>
      <c r="D96" s="4"/>
      <c r="E96" s="2"/>
      <c r="F96" s="20" t="s">
        <v>27</v>
      </c>
      <c r="G96" s="4"/>
      <c r="H96" s="2"/>
      <c r="I96" s="21" t="s">
        <v>28</v>
      </c>
      <c r="J96" s="2"/>
      <c r="K96" s="20" t="s">
        <v>47</v>
      </c>
      <c r="L96" s="2"/>
      <c r="M96" s="20" t="s">
        <v>29</v>
      </c>
      <c r="N96" s="2"/>
      <c r="O96" s="20" t="s">
        <v>70</v>
      </c>
      <c r="P96" s="2"/>
      <c r="Q96" s="20" t="s">
        <v>72</v>
      </c>
      <c r="R96" s="2"/>
      <c r="S96" s="20" t="s">
        <v>39</v>
      </c>
      <c r="T96" s="2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24">
        <v>1.0</v>
      </c>
      <c r="B97" s="2"/>
      <c r="C97" s="51" t="s">
        <v>158</v>
      </c>
      <c r="D97" s="27"/>
      <c r="E97" s="28"/>
      <c r="F97" s="46"/>
      <c r="G97" s="4"/>
      <c r="H97" s="2"/>
      <c r="I97" s="29">
        <v>500.0</v>
      </c>
      <c r="J97" s="2"/>
      <c r="K97" s="46" t="s">
        <v>16</v>
      </c>
      <c r="L97" s="2"/>
      <c r="M97" s="46">
        <v>37.0</v>
      </c>
      <c r="N97" s="2"/>
      <c r="O97" s="7">
        <v>3000.0</v>
      </c>
      <c r="P97" s="2"/>
      <c r="Q97" s="46">
        <v>1.0</v>
      </c>
      <c r="R97" s="2"/>
      <c r="S97" s="10">
        <v>6.17</v>
      </c>
      <c r="T97" s="2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64"/>
      <c r="B98" s="2"/>
      <c r="C98" s="15"/>
      <c r="D98" s="4"/>
      <c r="E98" s="2"/>
      <c r="F98" s="15"/>
      <c r="G98" s="4"/>
      <c r="H98" s="2"/>
      <c r="I98" s="36"/>
      <c r="J98" s="2"/>
      <c r="K98" s="15"/>
      <c r="L98" s="2"/>
      <c r="M98" s="15"/>
      <c r="N98" s="2"/>
      <c r="O98" s="15"/>
      <c r="P98" s="2"/>
      <c r="Q98" s="15"/>
      <c r="R98" s="2"/>
      <c r="S98" s="10"/>
      <c r="T98" s="2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37"/>
      <c r="J99" s="37"/>
      <c r="K99" s="6"/>
      <c r="L99" s="6"/>
      <c r="M99" s="6"/>
      <c r="N99" s="6"/>
      <c r="O99" s="6"/>
      <c r="P99" s="6"/>
      <c r="Q99" s="20" t="s">
        <v>39</v>
      </c>
      <c r="R99" s="2"/>
      <c r="S99" s="10">
        <f>SUM(S97:T98)</f>
        <v>6.17</v>
      </c>
      <c r="T99" s="2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37"/>
      <c r="J100" s="37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37"/>
      <c r="J101" s="37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W102" s="6"/>
      <c r="X102" s="6"/>
      <c r="Y102" s="6"/>
      <c r="Z102" s="6"/>
      <c r="AA102" s="6"/>
      <c r="AB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37"/>
      <c r="J103" s="37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4"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74:M74"/>
    <mergeCell ref="L75:M75"/>
    <mergeCell ref="L76:M76"/>
    <mergeCell ref="L77:M77"/>
    <mergeCell ref="L78:M78"/>
    <mergeCell ref="L79:M79"/>
    <mergeCell ref="L67:M67"/>
    <mergeCell ref="L68:M68"/>
    <mergeCell ref="L69:M69"/>
    <mergeCell ref="L70:M70"/>
    <mergeCell ref="L71:M71"/>
    <mergeCell ref="L72:M72"/>
    <mergeCell ref="L73:M73"/>
    <mergeCell ref="L24:M24"/>
    <mergeCell ref="L25:M25"/>
    <mergeCell ref="N25:Q25"/>
    <mergeCell ref="L26:M26"/>
    <mergeCell ref="N26:Q26"/>
    <mergeCell ref="L27:M27"/>
    <mergeCell ref="N27:Q27"/>
    <mergeCell ref="L29:M29"/>
    <mergeCell ref="N29:Q29"/>
    <mergeCell ref="L30:M30"/>
    <mergeCell ref="N30:Q30"/>
    <mergeCell ref="L31:M31"/>
    <mergeCell ref="N31:Q31"/>
    <mergeCell ref="N32:Q32"/>
    <mergeCell ref="L32:M32"/>
    <mergeCell ref="L33:M33"/>
    <mergeCell ref="L34:M34"/>
    <mergeCell ref="L35:M35"/>
    <mergeCell ref="L36:M36"/>
    <mergeCell ref="L37:M37"/>
    <mergeCell ref="L38:M38"/>
    <mergeCell ref="N33:Q33"/>
    <mergeCell ref="N34:Q34"/>
    <mergeCell ref="N35:Q35"/>
    <mergeCell ref="N36:Q36"/>
    <mergeCell ref="N37:Q37"/>
    <mergeCell ref="N38:Q38"/>
    <mergeCell ref="N39:Q39"/>
    <mergeCell ref="L39:M39"/>
    <mergeCell ref="L40:M40"/>
    <mergeCell ref="L41:M41"/>
    <mergeCell ref="L42:M42"/>
    <mergeCell ref="L43:M43"/>
    <mergeCell ref="L44:M44"/>
    <mergeCell ref="L45:M45"/>
    <mergeCell ref="N40:Q40"/>
    <mergeCell ref="N41:Q41"/>
    <mergeCell ref="N42:Q42"/>
    <mergeCell ref="N43:Q43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N53:Q53"/>
    <mergeCell ref="A80:B80"/>
    <mergeCell ref="A81:B81"/>
    <mergeCell ref="C81:E81"/>
    <mergeCell ref="F81:H81"/>
    <mergeCell ref="I81:J81"/>
    <mergeCell ref="K81:L81"/>
    <mergeCell ref="M81:N81"/>
    <mergeCell ref="C82:E82"/>
    <mergeCell ref="F82:H82"/>
    <mergeCell ref="I82:J82"/>
    <mergeCell ref="K82:L82"/>
    <mergeCell ref="M82:N82"/>
    <mergeCell ref="O82:P82"/>
    <mergeCell ref="Q82:R82"/>
    <mergeCell ref="N54:Q54"/>
    <mergeCell ref="N55:Q55"/>
    <mergeCell ref="N56:Q56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69:Q69"/>
    <mergeCell ref="N70:Q70"/>
    <mergeCell ref="N71:Q71"/>
    <mergeCell ref="N72:Q72"/>
    <mergeCell ref="N73:Q73"/>
    <mergeCell ref="N74:Q74"/>
    <mergeCell ref="K80:L80"/>
    <mergeCell ref="M80:N80"/>
    <mergeCell ref="Q80:R80"/>
    <mergeCell ref="N75:Q75"/>
    <mergeCell ref="N76:Q76"/>
    <mergeCell ref="N77:Q77"/>
    <mergeCell ref="C80:E80"/>
    <mergeCell ref="F80:H80"/>
    <mergeCell ref="I80:J80"/>
    <mergeCell ref="O80:P80"/>
    <mergeCell ref="O81:P81"/>
    <mergeCell ref="Q81:R81"/>
    <mergeCell ref="O85:P85"/>
    <mergeCell ref="Q85:R85"/>
    <mergeCell ref="O91:P91"/>
    <mergeCell ref="Q91:R91"/>
    <mergeCell ref="C92:E92"/>
    <mergeCell ref="F92:H92"/>
    <mergeCell ref="I92:J92"/>
    <mergeCell ref="K92:L92"/>
    <mergeCell ref="M92:N92"/>
    <mergeCell ref="O92:P92"/>
    <mergeCell ref="Q92:R92"/>
    <mergeCell ref="A88:B88"/>
    <mergeCell ref="A91:B91"/>
    <mergeCell ref="C91:E91"/>
    <mergeCell ref="F91:H91"/>
    <mergeCell ref="I91:J91"/>
    <mergeCell ref="K91:L91"/>
    <mergeCell ref="M91:N91"/>
    <mergeCell ref="A92:B92"/>
    <mergeCell ref="A93:B93"/>
    <mergeCell ref="C93:E93"/>
    <mergeCell ref="F93:H93"/>
    <mergeCell ref="I93:J93"/>
    <mergeCell ref="K93:L93"/>
    <mergeCell ref="M93:N93"/>
    <mergeCell ref="C96:E96"/>
    <mergeCell ref="F96:H96"/>
    <mergeCell ref="I96:J96"/>
    <mergeCell ref="K96:L96"/>
    <mergeCell ref="M96:N96"/>
    <mergeCell ref="O96:P96"/>
    <mergeCell ref="Q96:R96"/>
    <mergeCell ref="A96:B96"/>
    <mergeCell ref="A97:B97"/>
    <mergeCell ref="C97:E97"/>
    <mergeCell ref="F97:H97"/>
    <mergeCell ref="I97:J97"/>
    <mergeCell ref="K97:L97"/>
    <mergeCell ref="M97:N97"/>
    <mergeCell ref="A82:B82"/>
    <mergeCell ref="A85:B85"/>
    <mergeCell ref="C85:E85"/>
    <mergeCell ref="F85:H85"/>
    <mergeCell ref="I85:J85"/>
    <mergeCell ref="K85:L85"/>
    <mergeCell ref="M85:N85"/>
    <mergeCell ref="C86:E86"/>
    <mergeCell ref="F86:H86"/>
    <mergeCell ref="I86:J86"/>
    <mergeCell ref="K86:L86"/>
    <mergeCell ref="M86:N86"/>
    <mergeCell ref="O86:P86"/>
    <mergeCell ref="Q86:R86"/>
    <mergeCell ref="O87:P87"/>
    <mergeCell ref="Q87:R87"/>
    <mergeCell ref="Q89:R89"/>
    <mergeCell ref="A86:B86"/>
    <mergeCell ref="A87:B87"/>
    <mergeCell ref="C87:E87"/>
    <mergeCell ref="F87:H87"/>
    <mergeCell ref="I87:J87"/>
    <mergeCell ref="K87:L87"/>
    <mergeCell ref="M87:N87"/>
    <mergeCell ref="C88:E88"/>
    <mergeCell ref="F88:H88"/>
    <mergeCell ref="I88:J88"/>
    <mergeCell ref="K88:L88"/>
    <mergeCell ref="M88:N88"/>
    <mergeCell ref="O88:P88"/>
    <mergeCell ref="Q88:R88"/>
    <mergeCell ref="O93:P93"/>
    <mergeCell ref="Q93:R93"/>
    <mergeCell ref="M98:N98"/>
    <mergeCell ref="O98:P98"/>
    <mergeCell ref="Q99:R99"/>
    <mergeCell ref="O97:P97"/>
    <mergeCell ref="Q97:R97"/>
    <mergeCell ref="A98:B98"/>
    <mergeCell ref="C98:E98"/>
    <mergeCell ref="F98:H98"/>
    <mergeCell ref="I98:J98"/>
    <mergeCell ref="K98:L98"/>
    <mergeCell ref="Q98:R9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A5:B5"/>
    <mergeCell ref="C5:J5"/>
    <mergeCell ref="N5:Q5"/>
    <mergeCell ref="A6:B6"/>
    <mergeCell ref="C6:J6"/>
    <mergeCell ref="A7:B7"/>
    <mergeCell ref="N7:Q7"/>
    <mergeCell ref="W9:X9"/>
    <mergeCell ref="Y9:Z9"/>
    <mergeCell ref="L5:M5"/>
    <mergeCell ref="L8:M8"/>
    <mergeCell ref="N8:Q8"/>
    <mergeCell ref="R8:V8"/>
    <mergeCell ref="W8:X8"/>
    <mergeCell ref="Y8:Z8"/>
    <mergeCell ref="L9:M9"/>
    <mergeCell ref="N9:Q9"/>
    <mergeCell ref="R9:V9"/>
    <mergeCell ref="L10:M10"/>
    <mergeCell ref="N10:Q10"/>
    <mergeCell ref="R10:V10"/>
    <mergeCell ref="W10:X10"/>
    <mergeCell ref="Y10:Z10"/>
    <mergeCell ref="L11:M11"/>
    <mergeCell ref="N11:Q11"/>
    <mergeCell ref="R11:V11"/>
    <mergeCell ref="W11:X11"/>
    <mergeCell ref="Y11:Z11"/>
    <mergeCell ref="N12:Q12"/>
    <mergeCell ref="Y12:Z12"/>
    <mergeCell ref="R14:V14"/>
    <mergeCell ref="R15:V15"/>
    <mergeCell ref="W15:X15"/>
    <mergeCell ref="Y15:Z15"/>
    <mergeCell ref="R12:V12"/>
    <mergeCell ref="W12:X12"/>
    <mergeCell ref="R13:V13"/>
    <mergeCell ref="W13:X13"/>
    <mergeCell ref="Y13:Z13"/>
    <mergeCell ref="W14:X14"/>
    <mergeCell ref="Y14:Z14"/>
    <mergeCell ref="L16:M16"/>
    <mergeCell ref="N16:Q16"/>
    <mergeCell ref="R16:V16"/>
    <mergeCell ref="W16:X16"/>
    <mergeCell ref="Y16:Z16"/>
    <mergeCell ref="L12:M12"/>
    <mergeCell ref="L13:M13"/>
    <mergeCell ref="N13:Q13"/>
    <mergeCell ref="L14:M14"/>
    <mergeCell ref="N14:Q14"/>
    <mergeCell ref="L15:M15"/>
    <mergeCell ref="N15:Q15"/>
    <mergeCell ref="R26:V26"/>
    <mergeCell ref="R27:V27"/>
    <mergeCell ref="W27:X27"/>
    <mergeCell ref="Y27:Z27"/>
    <mergeCell ref="R24:V24"/>
    <mergeCell ref="W24:X24"/>
    <mergeCell ref="R25:V25"/>
    <mergeCell ref="W25:X25"/>
    <mergeCell ref="Y25:Z25"/>
    <mergeCell ref="W26:X26"/>
    <mergeCell ref="Y26:Z26"/>
    <mergeCell ref="L17:M17"/>
    <mergeCell ref="N17:Q17"/>
    <mergeCell ref="R17:V17"/>
    <mergeCell ref="W17:X17"/>
    <mergeCell ref="Y17:Z17"/>
    <mergeCell ref="N18:Q18"/>
    <mergeCell ref="Y18:Z18"/>
    <mergeCell ref="R20:V20"/>
    <mergeCell ref="R21:V21"/>
    <mergeCell ref="W21:X21"/>
    <mergeCell ref="Y21:Z21"/>
    <mergeCell ref="R18:V18"/>
    <mergeCell ref="W18:X18"/>
    <mergeCell ref="R19:V19"/>
    <mergeCell ref="W19:X19"/>
    <mergeCell ref="Y19:Z19"/>
    <mergeCell ref="W20:X20"/>
    <mergeCell ref="Y20:Z20"/>
    <mergeCell ref="L22:M22"/>
    <mergeCell ref="N22:Q22"/>
    <mergeCell ref="R22:V22"/>
    <mergeCell ref="W22:X22"/>
    <mergeCell ref="Y22:Z22"/>
    <mergeCell ref="L18:M18"/>
    <mergeCell ref="L19:M19"/>
    <mergeCell ref="N19:Q19"/>
    <mergeCell ref="L20:M20"/>
    <mergeCell ref="N20:Q20"/>
    <mergeCell ref="L21:M21"/>
    <mergeCell ref="N21:Q21"/>
    <mergeCell ref="L23:M23"/>
    <mergeCell ref="N23:Q23"/>
    <mergeCell ref="R23:V23"/>
    <mergeCell ref="W23:X23"/>
    <mergeCell ref="Y23:Z23"/>
    <mergeCell ref="N24:Q24"/>
    <mergeCell ref="Y24:Z24"/>
    <mergeCell ref="L28:M28"/>
    <mergeCell ref="N28:Q28"/>
    <mergeCell ref="R28:V28"/>
    <mergeCell ref="W28:X28"/>
    <mergeCell ref="Y28:Z28"/>
    <mergeCell ref="W29:X29"/>
    <mergeCell ref="Y29:Z29"/>
    <mergeCell ref="R29:V29"/>
    <mergeCell ref="R30:V30"/>
    <mergeCell ref="W30:X30"/>
    <mergeCell ref="Y30:Z30"/>
    <mergeCell ref="R31:V31"/>
    <mergeCell ref="W31:X31"/>
    <mergeCell ref="Y31:Z31"/>
    <mergeCell ref="W34:X34"/>
    <mergeCell ref="Y34:Z34"/>
    <mergeCell ref="R32:V32"/>
    <mergeCell ref="W32:X32"/>
    <mergeCell ref="Y32:Z32"/>
    <mergeCell ref="R33:V33"/>
    <mergeCell ref="W33:X33"/>
    <mergeCell ref="Y33:Z33"/>
    <mergeCell ref="R34:V34"/>
    <mergeCell ref="W37:X37"/>
    <mergeCell ref="Y37:Z37"/>
    <mergeCell ref="R35:V35"/>
    <mergeCell ref="W35:X35"/>
    <mergeCell ref="Y35:Z35"/>
    <mergeCell ref="R36:V36"/>
    <mergeCell ref="W36:X36"/>
    <mergeCell ref="Y36:Z36"/>
    <mergeCell ref="R37:V37"/>
    <mergeCell ref="W40:X40"/>
    <mergeCell ref="Y40:Z40"/>
    <mergeCell ref="R38:V38"/>
    <mergeCell ref="W38:X38"/>
    <mergeCell ref="Y38:Z38"/>
    <mergeCell ref="R39:V39"/>
    <mergeCell ref="W39:X39"/>
    <mergeCell ref="Y39:Z39"/>
    <mergeCell ref="R40:V40"/>
    <mergeCell ref="W52:X52"/>
    <mergeCell ref="Y52:Z52"/>
    <mergeCell ref="R50:V50"/>
    <mergeCell ref="W50:X50"/>
    <mergeCell ref="Y50:Z50"/>
    <mergeCell ref="R51:V51"/>
    <mergeCell ref="W51:X51"/>
    <mergeCell ref="Y51:Z51"/>
    <mergeCell ref="R52:V52"/>
    <mergeCell ref="W55:X55"/>
    <mergeCell ref="Y55:Z55"/>
    <mergeCell ref="R53:V53"/>
    <mergeCell ref="W53:X53"/>
    <mergeCell ref="Y53:Z53"/>
    <mergeCell ref="R54:V54"/>
    <mergeCell ref="W54:X54"/>
    <mergeCell ref="Y54:Z54"/>
    <mergeCell ref="R55:V55"/>
    <mergeCell ref="R77:V77"/>
    <mergeCell ref="W77:X77"/>
    <mergeCell ref="Y77:Z77"/>
    <mergeCell ref="W78:X78"/>
    <mergeCell ref="Y78:Z78"/>
    <mergeCell ref="W80:X80"/>
    <mergeCell ref="Y80:Z80"/>
    <mergeCell ref="S80:T80"/>
    <mergeCell ref="S81:T81"/>
    <mergeCell ref="W81:X81"/>
    <mergeCell ref="Y81:Z81"/>
    <mergeCell ref="W82:X82"/>
    <mergeCell ref="Y82:Z82"/>
    <mergeCell ref="Y83:Z83"/>
    <mergeCell ref="S82:T82"/>
    <mergeCell ref="S85:T85"/>
    <mergeCell ref="S86:T86"/>
    <mergeCell ref="S87:T87"/>
    <mergeCell ref="S88:T88"/>
    <mergeCell ref="S89:T89"/>
    <mergeCell ref="U91:V91"/>
    <mergeCell ref="S98:T98"/>
    <mergeCell ref="S99:T99"/>
    <mergeCell ref="S91:T91"/>
    <mergeCell ref="S92:T92"/>
    <mergeCell ref="S93:T93"/>
    <mergeCell ref="S94:T94"/>
    <mergeCell ref="U94:V94"/>
    <mergeCell ref="S96:T96"/>
    <mergeCell ref="S97:T97"/>
    <mergeCell ref="W43:X43"/>
    <mergeCell ref="Y43:Z43"/>
    <mergeCell ref="R41:V41"/>
    <mergeCell ref="W41:X41"/>
    <mergeCell ref="Y41:Z41"/>
    <mergeCell ref="R42:V42"/>
    <mergeCell ref="W42:X42"/>
    <mergeCell ref="Y42:Z42"/>
    <mergeCell ref="R43:V43"/>
    <mergeCell ref="W46:X46"/>
    <mergeCell ref="Y46:Z46"/>
    <mergeCell ref="R44:V44"/>
    <mergeCell ref="W44:X44"/>
    <mergeCell ref="Y44:Z44"/>
    <mergeCell ref="R45:V45"/>
    <mergeCell ref="W45:X45"/>
    <mergeCell ref="Y45:Z45"/>
    <mergeCell ref="R46:V46"/>
    <mergeCell ref="W49:X49"/>
    <mergeCell ref="Y49:Z49"/>
    <mergeCell ref="R47:V47"/>
    <mergeCell ref="W47:X47"/>
    <mergeCell ref="Y47:Z47"/>
    <mergeCell ref="R48:V48"/>
    <mergeCell ref="W48:X48"/>
    <mergeCell ref="Y48:Z48"/>
    <mergeCell ref="R49:V49"/>
    <mergeCell ref="U92:V92"/>
    <mergeCell ref="U93:V93"/>
    <mergeCell ref="W58:X58"/>
    <mergeCell ref="Y58:Z58"/>
    <mergeCell ref="R56:V56"/>
    <mergeCell ref="W56:X56"/>
    <mergeCell ref="Y56:Z56"/>
    <mergeCell ref="R57:V57"/>
    <mergeCell ref="W57:X57"/>
    <mergeCell ref="Y57:Z57"/>
    <mergeCell ref="R58:V58"/>
    <mergeCell ref="W61:X61"/>
    <mergeCell ref="Y61:Z61"/>
    <mergeCell ref="R59:V59"/>
    <mergeCell ref="W59:X59"/>
    <mergeCell ref="Y59:Z59"/>
    <mergeCell ref="R60:V60"/>
    <mergeCell ref="W60:X60"/>
    <mergeCell ref="Y60:Z60"/>
    <mergeCell ref="R61:V61"/>
    <mergeCell ref="W64:X64"/>
    <mergeCell ref="Y64:Z64"/>
    <mergeCell ref="R62:V62"/>
    <mergeCell ref="W62:X62"/>
    <mergeCell ref="Y62:Z62"/>
    <mergeCell ref="R63:V63"/>
    <mergeCell ref="W63:X63"/>
    <mergeCell ref="Y63:Z63"/>
    <mergeCell ref="R64:V64"/>
    <mergeCell ref="W67:X67"/>
    <mergeCell ref="Y67:Z67"/>
    <mergeCell ref="R65:V65"/>
    <mergeCell ref="W65:X65"/>
    <mergeCell ref="Y65:Z65"/>
    <mergeCell ref="R66:V66"/>
    <mergeCell ref="W66:X66"/>
    <mergeCell ref="Y66:Z66"/>
    <mergeCell ref="R67:V67"/>
    <mergeCell ref="W70:X70"/>
    <mergeCell ref="Y70:Z70"/>
    <mergeCell ref="R68:V68"/>
    <mergeCell ref="W68:X68"/>
    <mergeCell ref="Y68:Z68"/>
    <mergeCell ref="R69:V69"/>
    <mergeCell ref="W69:X69"/>
    <mergeCell ref="Y69:Z69"/>
    <mergeCell ref="R70:V70"/>
    <mergeCell ref="W73:X73"/>
    <mergeCell ref="Y73:Z73"/>
    <mergeCell ref="R71:V71"/>
    <mergeCell ref="W71:X71"/>
    <mergeCell ref="Y71:Z71"/>
    <mergeCell ref="R72:V72"/>
    <mergeCell ref="W72:X72"/>
    <mergeCell ref="Y72:Z72"/>
    <mergeCell ref="R73:V73"/>
    <mergeCell ref="W76:X76"/>
    <mergeCell ref="Y76:Z76"/>
    <mergeCell ref="AA80:AB80"/>
    <mergeCell ref="AA81:AB81"/>
    <mergeCell ref="AA82:AB82"/>
    <mergeCell ref="AA83:AB83"/>
    <mergeCell ref="R74:V74"/>
    <mergeCell ref="W74:X74"/>
    <mergeCell ref="Y74:Z74"/>
    <mergeCell ref="R75:V75"/>
    <mergeCell ref="W75:X75"/>
    <mergeCell ref="Y75:Z75"/>
    <mergeCell ref="R76:V76"/>
  </mergeCells>
  <printOptions/>
  <pageMargins bottom="1.0" footer="0.0" header="0.0" left="0.75" right="0.75" top="1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0"/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/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/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>
        <v>30001.0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25" t="s">
        <v>40</v>
      </c>
      <c r="O8" s="4"/>
      <c r="P8" s="4"/>
      <c r="Q8" s="2"/>
      <c r="R8" s="9">
        <f>'FR 00201-AA'!V1</f>
        <v>2.3689</v>
      </c>
      <c r="S8" s="31"/>
      <c r="T8" s="31"/>
      <c r="U8" s="31"/>
      <c r="V8" s="33"/>
      <c r="W8" s="7">
        <v>1.0</v>
      </c>
      <c r="X8" s="2"/>
      <c r="Y8" s="10">
        <f t="shared" ref="Y8:Y77" si="1">R8*W8</f>
        <v>2.3689</v>
      </c>
      <c r="Z8" s="2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3">
        <v>2.0</v>
      </c>
      <c r="M9" s="2"/>
      <c r="N9" s="25" t="s">
        <v>41</v>
      </c>
      <c r="O9" s="4"/>
      <c r="P9" s="4"/>
      <c r="Q9" s="2"/>
      <c r="R9" s="9">
        <f>'FR 00202-AA'!V1</f>
        <v>2.809</v>
      </c>
      <c r="S9" s="31"/>
      <c r="T9" s="31"/>
      <c r="U9" s="31"/>
      <c r="V9" s="33"/>
      <c r="W9" s="7">
        <v>1.0</v>
      </c>
      <c r="X9" s="2"/>
      <c r="Y9" s="10">
        <f t="shared" si="1"/>
        <v>2.809</v>
      </c>
      <c r="Z9" s="2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23">
        <v>3.0</v>
      </c>
      <c r="M10" s="2"/>
      <c r="N10" s="25" t="s">
        <v>43</v>
      </c>
      <c r="O10" s="4"/>
      <c r="P10" s="4"/>
      <c r="Q10" s="2"/>
      <c r="R10" s="9">
        <f>'FR 00203-AA'!V1</f>
        <v>3.9727</v>
      </c>
      <c r="S10" s="31"/>
      <c r="T10" s="31"/>
      <c r="U10" s="31"/>
      <c r="V10" s="33"/>
      <c r="W10" s="7">
        <v>1.0</v>
      </c>
      <c r="X10" s="2"/>
      <c r="Y10" s="10">
        <f t="shared" si="1"/>
        <v>3.9727</v>
      </c>
      <c r="Z10" s="2"/>
      <c r="AA10" s="6"/>
      <c r="AB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37"/>
      <c r="J11" s="37"/>
      <c r="K11" s="6"/>
      <c r="L11" s="23">
        <v>4.0</v>
      </c>
      <c r="M11" s="2"/>
      <c r="N11" s="25" t="s">
        <v>45</v>
      </c>
      <c r="O11" s="4"/>
      <c r="P11" s="4"/>
      <c r="Q11" s="2"/>
      <c r="R11" s="9">
        <f>'FR 00204-AA'!V1</f>
        <v>2.1166</v>
      </c>
      <c r="S11" s="31"/>
      <c r="T11" s="31"/>
      <c r="U11" s="31"/>
      <c r="V11" s="33"/>
      <c r="W11" s="7">
        <v>1.0</v>
      </c>
      <c r="X11" s="2"/>
      <c r="Y11" s="10">
        <f t="shared" si="1"/>
        <v>2.1166</v>
      </c>
      <c r="Z11" s="2"/>
      <c r="AA11" s="6"/>
      <c r="AB11" s="6"/>
    </row>
    <row r="12" ht="15.75" customHeight="1">
      <c r="L12" s="23">
        <v>5.0</v>
      </c>
      <c r="M12" s="2"/>
      <c r="N12" s="25" t="s">
        <v>48</v>
      </c>
      <c r="O12" s="4"/>
      <c r="P12" s="4"/>
      <c r="Q12" s="2"/>
      <c r="R12" s="9">
        <f>'FR 00205-AA'!V1</f>
        <v>3.3367</v>
      </c>
      <c r="S12" s="31"/>
      <c r="T12" s="31"/>
      <c r="U12" s="31"/>
      <c r="V12" s="33"/>
      <c r="W12" s="7">
        <v>1.0</v>
      </c>
      <c r="X12" s="2"/>
      <c r="Y12" s="10">
        <f t="shared" si="1"/>
        <v>3.3367</v>
      </c>
      <c r="Z12" s="2"/>
    </row>
    <row r="13" ht="15.75" customHeight="1">
      <c r="L13" s="23">
        <v>6.0</v>
      </c>
      <c r="M13" s="2"/>
      <c r="N13" s="25" t="s">
        <v>52</v>
      </c>
      <c r="O13" s="4"/>
      <c r="P13" s="4"/>
      <c r="Q13" s="2"/>
      <c r="R13" s="9">
        <f>'FR 00206-AA'!V1</f>
        <v>3.0496</v>
      </c>
      <c r="S13" s="31"/>
      <c r="T13" s="31"/>
      <c r="U13" s="31"/>
      <c r="V13" s="33"/>
      <c r="W13" s="7">
        <v>1.0</v>
      </c>
      <c r="X13" s="2"/>
      <c r="Y13" s="10">
        <f t="shared" si="1"/>
        <v>3.0496</v>
      </c>
      <c r="Z13" s="2"/>
    </row>
    <row r="14" ht="15.75" customHeight="1">
      <c r="L14" s="23">
        <v>7.0</v>
      </c>
      <c r="M14" s="2"/>
      <c r="N14" s="25" t="s">
        <v>53</v>
      </c>
      <c r="O14" s="4"/>
      <c r="P14" s="4"/>
      <c r="Q14" s="2"/>
      <c r="R14" s="9">
        <f>'FR 00207-AA'!V1</f>
        <v>3.8891</v>
      </c>
      <c r="S14" s="31"/>
      <c r="T14" s="31"/>
      <c r="U14" s="31"/>
      <c r="V14" s="33"/>
      <c r="W14" s="7">
        <v>1.0</v>
      </c>
      <c r="X14" s="2"/>
      <c r="Y14" s="10">
        <f t="shared" si="1"/>
        <v>3.8891</v>
      </c>
      <c r="Z14" s="2"/>
    </row>
    <row r="15" ht="15.75" customHeight="1">
      <c r="L15" s="23">
        <v>8.0</v>
      </c>
      <c r="M15" s="2"/>
      <c r="N15" s="25" t="s">
        <v>55</v>
      </c>
      <c r="O15" s="4"/>
      <c r="P15" s="4"/>
      <c r="Q15" s="2"/>
      <c r="R15" s="9">
        <f>'FR 00208-AA'!V1</f>
        <v>3.9473</v>
      </c>
      <c r="S15" s="31"/>
      <c r="T15" s="31"/>
      <c r="U15" s="31"/>
      <c r="V15" s="33"/>
      <c r="W15" s="7">
        <v>1.0</v>
      </c>
      <c r="X15" s="2"/>
      <c r="Y15" s="10">
        <f t="shared" si="1"/>
        <v>3.9473</v>
      </c>
      <c r="Z15" s="2"/>
    </row>
    <row r="16" ht="15.75" customHeight="1">
      <c r="L16" s="23">
        <v>9.0</v>
      </c>
      <c r="M16" s="2"/>
      <c r="N16" s="25" t="s">
        <v>56</v>
      </c>
      <c r="O16" s="4"/>
      <c r="P16" s="4"/>
      <c r="Q16" s="2"/>
      <c r="R16" s="9">
        <f>'FR 00209-AA'!V1</f>
        <v>4.2218</v>
      </c>
      <c r="S16" s="31"/>
      <c r="T16" s="31"/>
      <c r="U16" s="31"/>
      <c r="V16" s="33"/>
      <c r="W16" s="7">
        <v>1.0</v>
      </c>
      <c r="X16" s="2"/>
      <c r="Y16" s="10">
        <f t="shared" si="1"/>
        <v>4.2218</v>
      </c>
      <c r="Z16" s="2"/>
    </row>
    <row r="17" ht="15.75" customHeight="1">
      <c r="L17" s="23">
        <v>10.0</v>
      </c>
      <c r="M17" s="2"/>
      <c r="N17" s="25" t="s">
        <v>59</v>
      </c>
      <c r="O17" s="4"/>
      <c r="P17" s="4"/>
      <c r="Q17" s="2"/>
      <c r="R17" s="9">
        <f>'FR 00210-AA'!V1</f>
        <v>3.8891</v>
      </c>
      <c r="S17" s="31"/>
      <c r="T17" s="31"/>
      <c r="U17" s="31"/>
      <c r="V17" s="33"/>
      <c r="W17" s="7">
        <v>1.0</v>
      </c>
      <c r="X17" s="2"/>
      <c r="Y17" s="10">
        <f t="shared" si="1"/>
        <v>3.8891</v>
      </c>
      <c r="Z17" s="2"/>
    </row>
    <row r="18" ht="15.75" customHeight="1">
      <c r="L18" s="23">
        <v>11.0</v>
      </c>
      <c r="M18" s="2"/>
      <c r="N18" s="25" t="s">
        <v>61</v>
      </c>
      <c r="O18" s="4"/>
      <c r="P18" s="4"/>
      <c r="Q18" s="2"/>
      <c r="R18" s="9">
        <f>'FR 00211-AA'!V1</f>
        <v>3.9473</v>
      </c>
      <c r="S18" s="31"/>
      <c r="T18" s="31"/>
      <c r="U18" s="31"/>
      <c r="V18" s="33"/>
      <c r="W18" s="7">
        <v>1.0</v>
      </c>
      <c r="X18" s="2"/>
      <c r="Y18" s="10">
        <f t="shared" si="1"/>
        <v>3.9473</v>
      </c>
      <c r="Z18" s="2"/>
    </row>
    <row r="19" ht="15.75" customHeight="1">
      <c r="L19" s="23">
        <v>12.0</v>
      </c>
      <c r="M19" s="2"/>
      <c r="N19" s="25" t="s">
        <v>62</v>
      </c>
      <c r="O19" s="4"/>
      <c r="P19" s="4"/>
      <c r="Q19" s="2"/>
      <c r="R19" s="9">
        <f>'FR 00212-AA'!V1</f>
        <v>4.4588</v>
      </c>
      <c r="S19" s="31"/>
      <c r="T19" s="31"/>
      <c r="U19" s="31"/>
      <c r="V19" s="33"/>
      <c r="W19" s="7">
        <v>1.0</v>
      </c>
      <c r="X19" s="2"/>
      <c r="Y19" s="10">
        <f t="shared" si="1"/>
        <v>4.4588</v>
      </c>
      <c r="Z19" s="2"/>
    </row>
    <row r="20" ht="15.75" customHeight="1">
      <c r="L20" s="23">
        <v>13.0</v>
      </c>
      <c r="M20" s="2"/>
      <c r="N20" s="25" t="s">
        <v>64</v>
      </c>
      <c r="O20" s="4"/>
      <c r="P20" s="4"/>
      <c r="Q20" s="2"/>
      <c r="R20" s="9">
        <f>'FR 00213-AA'!V1</f>
        <v>2.1688</v>
      </c>
      <c r="S20" s="31"/>
      <c r="T20" s="31"/>
      <c r="U20" s="31"/>
      <c r="V20" s="33"/>
      <c r="W20" s="7">
        <v>1.0</v>
      </c>
      <c r="X20" s="2"/>
      <c r="Y20" s="10">
        <f t="shared" si="1"/>
        <v>2.1688</v>
      </c>
      <c r="Z20" s="2"/>
    </row>
    <row r="21" ht="15.75" customHeight="1">
      <c r="L21" s="23">
        <v>14.0</v>
      </c>
      <c r="M21" s="2"/>
      <c r="N21" s="25" t="s">
        <v>66</v>
      </c>
      <c r="O21" s="4"/>
      <c r="P21" s="4"/>
      <c r="Q21" s="2"/>
      <c r="R21" s="9">
        <f>'FR 00214-AA'!V1</f>
        <v>9.079</v>
      </c>
      <c r="S21" s="31"/>
      <c r="T21" s="31"/>
      <c r="U21" s="31"/>
      <c r="V21" s="33"/>
      <c r="W21" s="7">
        <v>1.0</v>
      </c>
      <c r="X21" s="2"/>
      <c r="Y21" s="10">
        <f t="shared" si="1"/>
        <v>9.079</v>
      </c>
      <c r="Z21" s="2"/>
    </row>
    <row r="22" ht="15.75" customHeight="1">
      <c r="L22" s="23">
        <v>15.0</v>
      </c>
      <c r="M22" s="2"/>
      <c r="N22" s="25" t="s">
        <v>68</v>
      </c>
      <c r="O22" s="4"/>
      <c r="P22" s="4"/>
      <c r="Q22" s="2"/>
      <c r="R22" s="9">
        <f>'FR 00215-AA'!V1</f>
        <v>3.9727</v>
      </c>
      <c r="S22" s="31"/>
      <c r="T22" s="31"/>
      <c r="U22" s="31"/>
      <c r="V22" s="33"/>
      <c r="W22" s="7">
        <v>1.0</v>
      </c>
      <c r="X22" s="2"/>
      <c r="Y22" s="10">
        <f t="shared" si="1"/>
        <v>3.9727</v>
      </c>
      <c r="Z22" s="2"/>
    </row>
    <row r="23" ht="15.75" customHeight="1">
      <c r="L23" s="23">
        <v>16.0</v>
      </c>
      <c r="M23" s="2"/>
      <c r="N23" s="25" t="s">
        <v>71</v>
      </c>
      <c r="O23" s="4"/>
      <c r="P23" s="4"/>
      <c r="Q23" s="2"/>
      <c r="R23" s="9">
        <f>'FR 00216-AA'!V1</f>
        <v>2.2474</v>
      </c>
      <c r="S23" s="31"/>
      <c r="T23" s="31"/>
      <c r="U23" s="31"/>
      <c r="V23" s="33"/>
      <c r="W23" s="7">
        <v>1.0</v>
      </c>
      <c r="X23" s="2"/>
      <c r="Y23" s="10">
        <f t="shared" si="1"/>
        <v>2.2474</v>
      </c>
      <c r="Z23" s="2"/>
    </row>
    <row r="24" ht="15.75" customHeight="1">
      <c r="L24" s="23">
        <v>17.0</v>
      </c>
      <c r="M24" s="2"/>
      <c r="N24" s="25" t="s">
        <v>73</v>
      </c>
      <c r="O24" s="4"/>
      <c r="P24" s="4"/>
      <c r="Q24" s="2"/>
      <c r="R24" s="9">
        <f>'FR 00217-AA'!V1</f>
        <v>2.2699</v>
      </c>
      <c r="S24" s="31"/>
      <c r="T24" s="31"/>
      <c r="U24" s="31"/>
      <c r="V24" s="33"/>
      <c r="W24" s="7">
        <v>1.0</v>
      </c>
      <c r="X24" s="2"/>
      <c r="Y24" s="10">
        <f t="shared" si="1"/>
        <v>2.2699</v>
      </c>
      <c r="Z24" s="2"/>
    </row>
    <row r="25" ht="15.75" customHeight="1">
      <c r="L25" s="23">
        <v>18.0</v>
      </c>
      <c r="M25" s="2"/>
      <c r="N25" s="25" t="s">
        <v>74</v>
      </c>
      <c r="O25" s="4"/>
      <c r="P25" s="4"/>
      <c r="Q25" s="2"/>
      <c r="R25" s="9">
        <f>'FR 00218-AA'!V1</f>
        <v>4.6286</v>
      </c>
      <c r="S25" s="31"/>
      <c r="T25" s="31"/>
      <c r="U25" s="31"/>
      <c r="V25" s="33"/>
      <c r="W25" s="7">
        <v>1.0</v>
      </c>
      <c r="X25" s="2"/>
      <c r="Y25" s="10">
        <f t="shared" si="1"/>
        <v>4.6286</v>
      </c>
      <c r="Z25" s="2"/>
    </row>
    <row r="26" ht="15.75" customHeight="1">
      <c r="L26" s="23">
        <v>19.0</v>
      </c>
      <c r="M26" s="2"/>
      <c r="N26" s="25" t="s">
        <v>75</v>
      </c>
      <c r="O26" s="4"/>
      <c r="P26" s="4"/>
      <c r="Q26" s="2"/>
      <c r="R26" s="9">
        <f>'FR 00219-AA'!V1</f>
        <v>4.3568</v>
      </c>
      <c r="S26" s="31"/>
      <c r="T26" s="31"/>
      <c r="U26" s="31"/>
      <c r="V26" s="33"/>
      <c r="W26" s="7">
        <v>1.0</v>
      </c>
      <c r="X26" s="2"/>
      <c r="Y26" s="10">
        <f t="shared" si="1"/>
        <v>4.3568</v>
      </c>
      <c r="Z26" s="2"/>
    </row>
    <row r="27" ht="15.75" customHeight="1">
      <c r="L27" s="23">
        <v>20.0</v>
      </c>
      <c r="M27" s="2"/>
      <c r="N27" s="25" t="s">
        <v>76</v>
      </c>
      <c r="O27" s="4"/>
      <c r="P27" s="4"/>
      <c r="Q27" s="2"/>
      <c r="R27" s="9">
        <f>'FR 00220-AA'!V1</f>
        <v>4.1384</v>
      </c>
      <c r="S27" s="31"/>
      <c r="T27" s="31"/>
      <c r="U27" s="31"/>
      <c r="V27" s="33"/>
      <c r="W27" s="7">
        <v>1.0</v>
      </c>
      <c r="X27" s="2"/>
      <c r="Y27" s="10">
        <f t="shared" si="1"/>
        <v>4.1384</v>
      </c>
      <c r="Z27" s="2"/>
    </row>
    <row r="28" ht="15.75" customHeight="1">
      <c r="L28" s="23">
        <v>21.0</v>
      </c>
      <c r="M28" s="2"/>
      <c r="N28" s="25" t="s">
        <v>77</v>
      </c>
      <c r="O28" s="4"/>
      <c r="P28" s="4"/>
      <c r="Q28" s="2"/>
      <c r="R28" s="9">
        <f>'FR 00221-AA'!V1</f>
        <v>2.10985</v>
      </c>
      <c r="S28" s="31"/>
      <c r="T28" s="31"/>
      <c r="U28" s="31"/>
      <c r="V28" s="33"/>
      <c r="W28" s="7">
        <v>1.0</v>
      </c>
      <c r="X28" s="2"/>
      <c r="Y28" s="10">
        <f t="shared" si="1"/>
        <v>2.10985</v>
      </c>
      <c r="Z28" s="2"/>
    </row>
    <row r="29" ht="15.75" customHeight="1">
      <c r="L29" s="23">
        <v>22.0</v>
      </c>
      <c r="M29" s="2"/>
      <c r="N29" s="25" t="s">
        <v>78</v>
      </c>
      <c r="O29" s="4"/>
      <c r="P29" s="4"/>
      <c r="Q29" s="2"/>
      <c r="R29" s="9" t="str">
        <f>'AA 30001-22'!V1</f>
        <v>#REF!</v>
      </c>
      <c r="S29" s="31"/>
      <c r="T29" s="31"/>
      <c r="U29" s="31"/>
      <c r="V29" s="33"/>
      <c r="W29" s="7">
        <v>1.0</v>
      </c>
      <c r="X29" s="2"/>
      <c r="Y29" s="10" t="str">
        <f t="shared" si="1"/>
        <v>#REF!</v>
      </c>
      <c r="Z29" s="2"/>
    </row>
    <row r="30" ht="15.75" customHeight="1">
      <c r="L30" s="23">
        <v>23.0</v>
      </c>
      <c r="M30" s="2"/>
      <c r="N30" s="25" t="s">
        <v>79</v>
      </c>
      <c r="O30" s="4"/>
      <c r="P30" s="4"/>
      <c r="Q30" s="2"/>
      <c r="R30" s="9">
        <f>'FR 00223-AA'!V1</f>
        <v>2.4103</v>
      </c>
      <c r="S30" s="31"/>
      <c r="T30" s="31"/>
      <c r="U30" s="31"/>
      <c r="V30" s="33"/>
      <c r="W30" s="7">
        <v>1.0</v>
      </c>
      <c r="X30" s="2"/>
      <c r="Y30" s="10">
        <f t="shared" si="1"/>
        <v>2.4103</v>
      </c>
      <c r="Z30" s="2"/>
    </row>
    <row r="31" ht="15.75" customHeight="1">
      <c r="L31" s="23">
        <v>24.0</v>
      </c>
      <c r="M31" s="2"/>
      <c r="N31" s="25" t="s">
        <v>80</v>
      </c>
      <c r="O31" s="4"/>
      <c r="P31" s="4"/>
      <c r="Q31" s="2"/>
      <c r="R31" s="9" t="str">
        <f>'AA 30001-24'!V1</f>
        <v>#REF!</v>
      </c>
      <c r="S31" s="31"/>
      <c r="T31" s="31"/>
      <c r="U31" s="31"/>
      <c r="V31" s="33"/>
      <c r="W31" s="7">
        <v>1.0</v>
      </c>
      <c r="X31" s="2"/>
      <c r="Y31" s="10" t="str">
        <f t="shared" si="1"/>
        <v>#REF!</v>
      </c>
      <c r="Z31" s="2"/>
    </row>
    <row r="32" ht="15.75" customHeight="1">
      <c r="L32" s="23">
        <v>25.0</v>
      </c>
      <c r="M32" s="2"/>
      <c r="N32" s="25" t="s">
        <v>81</v>
      </c>
      <c r="O32" s="4"/>
      <c r="P32" s="4"/>
      <c r="Q32" s="2"/>
      <c r="R32" s="9">
        <f>'FR 00225-AA'!V1</f>
        <v>2.2285</v>
      </c>
      <c r="S32" s="31"/>
      <c r="T32" s="31"/>
      <c r="U32" s="31"/>
      <c r="V32" s="33"/>
      <c r="W32" s="7">
        <v>1.0</v>
      </c>
      <c r="X32" s="2"/>
      <c r="Y32" s="10">
        <f t="shared" si="1"/>
        <v>2.2285</v>
      </c>
      <c r="Z32" s="2"/>
    </row>
    <row r="33" ht="15.75" customHeight="1">
      <c r="L33" s="23">
        <v>26.0</v>
      </c>
      <c r="M33" s="2"/>
      <c r="N33" s="25" t="s">
        <v>82</v>
      </c>
      <c r="O33" s="4"/>
      <c r="P33" s="4"/>
      <c r="Q33" s="2"/>
      <c r="R33" s="9">
        <f>'FR 00226-AA'!V1</f>
        <v>11.3863</v>
      </c>
      <c r="S33" s="31"/>
      <c r="T33" s="31"/>
      <c r="U33" s="31"/>
      <c r="V33" s="33"/>
      <c r="W33" s="7">
        <v>1.0</v>
      </c>
      <c r="X33" s="2"/>
      <c r="Y33" s="10">
        <f t="shared" si="1"/>
        <v>11.3863</v>
      </c>
      <c r="Z33" s="2"/>
    </row>
    <row r="34" ht="15.75" customHeight="1">
      <c r="L34" s="23">
        <v>27.0</v>
      </c>
      <c r="M34" s="2"/>
      <c r="N34" s="25" t="s">
        <v>83</v>
      </c>
      <c r="O34" s="4"/>
      <c r="P34" s="4"/>
      <c r="Q34" s="2"/>
      <c r="R34" s="9">
        <f>'FR 00227-AA'!V1</f>
        <v>4.9867</v>
      </c>
      <c r="S34" s="31"/>
      <c r="T34" s="31"/>
      <c r="U34" s="31"/>
      <c r="V34" s="33"/>
      <c r="W34" s="7">
        <v>1.0</v>
      </c>
      <c r="X34" s="2"/>
      <c r="Y34" s="10">
        <f t="shared" si="1"/>
        <v>4.9867</v>
      </c>
      <c r="Z34" s="2"/>
    </row>
    <row r="35" ht="15.75" customHeight="1">
      <c r="L35" s="23">
        <v>28.0</v>
      </c>
      <c r="M35" s="2"/>
      <c r="N35" s="25" t="s">
        <v>84</v>
      </c>
      <c r="O35" s="4"/>
      <c r="P35" s="4"/>
      <c r="Q35" s="2"/>
      <c r="R35" s="9">
        <f>'FR 00228-AA'!V1</f>
        <v>2.2285</v>
      </c>
      <c r="S35" s="31"/>
      <c r="T35" s="31"/>
      <c r="U35" s="31"/>
      <c r="V35" s="33"/>
      <c r="W35" s="7">
        <v>1.0</v>
      </c>
      <c r="X35" s="2"/>
      <c r="Y35" s="10">
        <f t="shared" si="1"/>
        <v>2.2285</v>
      </c>
      <c r="Z35" s="2"/>
    </row>
    <row r="36" ht="15.75" customHeight="1">
      <c r="L36" s="23">
        <v>29.0</v>
      </c>
      <c r="M36" s="2"/>
      <c r="N36" s="25" t="s">
        <v>87</v>
      </c>
      <c r="O36" s="4"/>
      <c r="P36" s="4"/>
      <c r="Q36" s="2"/>
      <c r="R36" s="9">
        <f>'FR 00229-AA'!V1</f>
        <v>2.82748</v>
      </c>
      <c r="S36" s="31"/>
      <c r="T36" s="31"/>
      <c r="U36" s="31"/>
      <c r="V36" s="33"/>
      <c r="W36" s="7">
        <v>1.0</v>
      </c>
      <c r="X36" s="2"/>
      <c r="Y36" s="10">
        <f t="shared" si="1"/>
        <v>2.82748</v>
      </c>
      <c r="Z36" s="2"/>
    </row>
    <row r="37" ht="15.75" customHeight="1">
      <c r="L37" s="23">
        <v>30.0</v>
      </c>
      <c r="M37" s="2"/>
      <c r="N37" s="25" t="s">
        <v>89</v>
      </c>
      <c r="O37" s="4"/>
      <c r="P37" s="4"/>
      <c r="Q37" s="2"/>
      <c r="R37" s="9">
        <f>'FR 00230-AA'!V1</f>
        <v>3.47482</v>
      </c>
      <c r="S37" s="31"/>
      <c r="T37" s="31"/>
      <c r="U37" s="31"/>
      <c r="V37" s="33"/>
      <c r="W37" s="7">
        <v>1.0</v>
      </c>
      <c r="X37" s="2"/>
      <c r="Y37" s="10">
        <f t="shared" si="1"/>
        <v>3.47482</v>
      </c>
      <c r="Z37" s="2"/>
    </row>
    <row r="38" ht="15.75" customHeight="1">
      <c r="L38" s="23">
        <v>31.0</v>
      </c>
      <c r="M38" s="2"/>
      <c r="N38" s="25" t="s">
        <v>91</v>
      </c>
      <c r="O38" s="4"/>
      <c r="P38" s="4"/>
      <c r="Q38" s="2"/>
      <c r="R38" s="9">
        <f>'FR 00231-AA'!V1</f>
        <v>2.7187</v>
      </c>
      <c r="S38" s="31"/>
      <c r="T38" s="31"/>
      <c r="U38" s="31"/>
      <c r="V38" s="33"/>
      <c r="W38" s="7">
        <v>1.0</v>
      </c>
      <c r="X38" s="2"/>
      <c r="Y38" s="10">
        <f t="shared" si="1"/>
        <v>2.7187</v>
      </c>
      <c r="Z38" s="2"/>
    </row>
    <row r="39" ht="15.75" customHeight="1">
      <c r="L39" s="23">
        <v>32.0</v>
      </c>
      <c r="M39" s="2"/>
      <c r="N39" s="25" t="s">
        <v>94</v>
      </c>
      <c r="O39" s="4"/>
      <c r="P39" s="4"/>
      <c r="Q39" s="2"/>
      <c r="R39" s="9">
        <f>'FR 00232-AA'!V1</f>
        <v>2.8765</v>
      </c>
      <c r="S39" s="31"/>
      <c r="T39" s="31"/>
      <c r="U39" s="31"/>
      <c r="V39" s="33"/>
      <c r="W39" s="7">
        <v>1.0</v>
      </c>
      <c r="X39" s="2"/>
      <c r="Y39" s="10">
        <f t="shared" si="1"/>
        <v>2.8765</v>
      </c>
      <c r="Z39" s="2"/>
    </row>
    <row r="40" ht="15.75" customHeight="1">
      <c r="L40" s="23">
        <v>33.0</v>
      </c>
      <c r="M40" s="2"/>
      <c r="N40" s="25" t="s">
        <v>98</v>
      </c>
      <c r="O40" s="4"/>
      <c r="P40" s="4"/>
      <c r="Q40" s="2"/>
      <c r="R40" s="9">
        <f>'FR 00233-AA'!V1</f>
        <v>2.5306</v>
      </c>
      <c r="S40" s="31"/>
      <c r="T40" s="31"/>
      <c r="U40" s="31"/>
      <c r="V40" s="33"/>
      <c r="W40" s="7">
        <v>1.0</v>
      </c>
      <c r="X40" s="2"/>
      <c r="Y40" s="10">
        <f t="shared" si="1"/>
        <v>2.5306</v>
      </c>
      <c r="Z40" s="2"/>
    </row>
    <row r="41" ht="15.75" customHeight="1">
      <c r="L41" s="23">
        <v>34.0</v>
      </c>
      <c r="M41" s="2"/>
      <c r="N41" s="25" t="s">
        <v>99</v>
      </c>
      <c r="O41" s="4"/>
      <c r="P41" s="4"/>
      <c r="Q41" s="2"/>
      <c r="R41" s="9">
        <f>'FR 00234-AA'!V1</f>
        <v>3.2413</v>
      </c>
      <c r="S41" s="31"/>
      <c r="T41" s="31"/>
      <c r="U41" s="31"/>
      <c r="V41" s="33"/>
      <c r="W41" s="7">
        <v>1.0</v>
      </c>
      <c r="X41" s="2"/>
      <c r="Y41" s="10">
        <f t="shared" si="1"/>
        <v>3.2413</v>
      </c>
      <c r="Z41" s="2"/>
    </row>
    <row r="42" ht="15.75" customHeight="1">
      <c r="L42" s="23">
        <v>35.0</v>
      </c>
      <c r="M42" s="2"/>
      <c r="N42" s="25" t="s">
        <v>101</v>
      </c>
      <c r="O42" s="4"/>
      <c r="P42" s="4"/>
      <c r="Q42" s="2"/>
      <c r="R42" s="9">
        <f>'FR 00235-AA'!V1</f>
        <v>2.3203</v>
      </c>
      <c r="S42" s="31"/>
      <c r="T42" s="31"/>
      <c r="U42" s="31"/>
      <c r="V42" s="33"/>
      <c r="W42" s="7">
        <v>1.0</v>
      </c>
      <c r="X42" s="2"/>
      <c r="Y42" s="10">
        <f t="shared" si="1"/>
        <v>2.3203</v>
      </c>
      <c r="Z42" s="2"/>
    </row>
    <row r="43" ht="15.75" customHeight="1">
      <c r="L43" s="23">
        <v>36.0</v>
      </c>
      <c r="M43" s="2"/>
      <c r="N43" s="25" t="s">
        <v>103</v>
      </c>
      <c r="O43" s="4"/>
      <c r="P43" s="4"/>
      <c r="Q43" s="2"/>
      <c r="R43" s="9">
        <f>'FR 00236-AA'!V1</f>
        <v>3.0931</v>
      </c>
      <c r="S43" s="31"/>
      <c r="T43" s="31"/>
      <c r="U43" s="31"/>
      <c r="V43" s="33"/>
      <c r="W43" s="7">
        <v>1.0</v>
      </c>
      <c r="X43" s="2"/>
      <c r="Y43" s="10">
        <f t="shared" si="1"/>
        <v>3.0931</v>
      </c>
      <c r="Z43" s="2"/>
    </row>
    <row r="44" ht="15.75" customHeight="1">
      <c r="L44" s="23">
        <v>37.0</v>
      </c>
      <c r="M44" s="2"/>
      <c r="N44" s="25" t="s">
        <v>105</v>
      </c>
      <c r="O44" s="4"/>
      <c r="P44" s="4"/>
      <c r="Q44" s="2"/>
      <c r="R44" s="9">
        <f>'FR 00237-AA'!V1</f>
        <v>3.3316</v>
      </c>
      <c r="S44" s="31"/>
      <c r="T44" s="31"/>
      <c r="U44" s="31"/>
      <c r="V44" s="33"/>
      <c r="W44" s="7">
        <v>1.0</v>
      </c>
      <c r="X44" s="2"/>
      <c r="Y44" s="10">
        <f t="shared" si="1"/>
        <v>3.3316</v>
      </c>
      <c r="Z44" s="2"/>
    </row>
    <row r="45" ht="15.75" customHeight="1">
      <c r="L45" s="23">
        <v>38.0</v>
      </c>
      <c r="M45" s="2"/>
      <c r="N45" s="25" t="s">
        <v>107</v>
      </c>
      <c r="O45" s="4"/>
      <c r="P45" s="4"/>
      <c r="Q45" s="2"/>
      <c r="R45" s="9">
        <f>'FR 00238-AA'!V1</f>
        <v>2.2288</v>
      </c>
      <c r="S45" s="31"/>
      <c r="T45" s="31"/>
      <c r="U45" s="31"/>
      <c r="V45" s="33"/>
      <c r="W45" s="7">
        <v>1.0</v>
      </c>
      <c r="X45" s="2"/>
      <c r="Y45" s="10">
        <f t="shared" si="1"/>
        <v>2.2288</v>
      </c>
      <c r="Z45" s="2"/>
    </row>
    <row r="46" ht="15.75" customHeight="1">
      <c r="L46" s="23">
        <v>39.0</v>
      </c>
      <c r="M46" s="2"/>
      <c r="N46" s="25" t="s">
        <v>109</v>
      </c>
      <c r="O46" s="4"/>
      <c r="P46" s="4"/>
      <c r="Q46" s="2"/>
      <c r="R46" s="9">
        <f>'FR 00239-AA'!V1</f>
        <v>3.1849</v>
      </c>
      <c r="S46" s="31"/>
      <c r="T46" s="31"/>
      <c r="U46" s="31"/>
      <c r="V46" s="33"/>
      <c r="W46" s="7">
        <v>1.0</v>
      </c>
      <c r="X46" s="2"/>
      <c r="Y46" s="10">
        <f t="shared" si="1"/>
        <v>3.1849</v>
      </c>
      <c r="Z46" s="2"/>
    </row>
    <row r="47" ht="15.75" customHeight="1">
      <c r="L47" s="23">
        <v>40.0</v>
      </c>
      <c r="M47" s="2"/>
      <c r="N47" s="25" t="s">
        <v>110</v>
      </c>
      <c r="O47" s="4"/>
      <c r="P47" s="4"/>
      <c r="Q47" s="2"/>
      <c r="R47" s="9">
        <f>'FR 00240-AA'!V1</f>
        <v>3.3487</v>
      </c>
      <c r="S47" s="31"/>
      <c r="T47" s="31"/>
      <c r="U47" s="31"/>
      <c r="V47" s="33"/>
      <c r="W47" s="7">
        <v>1.0</v>
      </c>
      <c r="X47" s="2"/>
      <c r="Y47" s="10">
        <f t="shared" si="1"/>
        <v>3.3487</v>
      </c>
      <c r="Z47" s="2"/>
    </row>
    <row r="48" ht="15.75" customHeight="1">
      <c r="L48" s="23">
        <v>41.0</v>
      </c>
      <c r="M48" s="2"/>
      <c r="N48" s="25" t="s">
        <v>111</v>
      </c>
      <c r="O48" s="4"/>
      <c r="P48" s="4"/>
      <c r="Q48" s="2"/>
      <c r="R48" s="9">
        <f>'FR 00241-AA'!V1</f>
        <v>2.9604</v>
      </c>
      <c r="S48" s="31"/>
      <c r="T48" s="31"/>
      <c r="U48" s="31"/>
      <c r="V48" s="33"/>
      <c r="W48" s="7">
        <v>1.0</v>
      </c>
      <c r="X48" s="2"/>
      <c r="Y48" s="10">
        <f t="shared" si="1"/>
        <v>2.9604</v>
      </c>
      <c r="Z48" s="2"/>
    </row>
    <row r="49" ht="15.75" customHeight="1">
      <c r="L49" s="23">
        <v>42.0</v>
      </c>
      <c r="M49" s="2"/>
      <c r="N49" s="25" t="s">
        <v>112</v>
      </c>
      <c r="O49" s="4"/>
      <c r="P49" s="4"/>
      <c r="Q49" s="2"/>
      <c r="R49" s="9">
        <f>'FR 00242-AA'!V1</f>
        <v>2.8485</v>
      </c>
      <c r="S49" s="31"/>
      <c r="T49" s="31"/>
      <c r="U49" s="31"/>
      <c r="V49" s="33"/>
      <c r="W49" s="7">
        <v>1.0</v>
      </c>
      <c r="X49" s="2"/>
      <c r="Y49" s="10">
        <f t="shared" si="1"/>
        <v>2.8485</v>
      </c>
      <c r="Z49" s="2"/>
    </row>
    <row r="50" ht="15.75" customHeight="1">
      <c r="L50" s="23">
        <v>43.0</v>
      </c>
      <c r="M50" s="2"/>
      <c r="N50" s="25" t="s">
        <v>113</v>
      </c>
      <c r="O50" s="4"/>
      <c r="P50" s="4"/>
      <c r="Q50" s="2"/>
      <c r="R50" s="9">
        <f>'FR 00243-AA'!V1</f>
        <v>3.0004</v>
      </c>
      <c r="S50" s="31"/>
      <c r="T50" s="31"/>
      <c r="U50" s="31"/>
      <c r="V50" s="33"/>
      <c r="W50" s="7">
        <v>1.0</v>
      </c>
      <c r="X50" s="2"/>
      <c r="Y50" s="10">
        <f t="shared" si="1"/>
        <v>3.0004</v>
      </c>
      <c r="Z50" s="2"/>
    </row>
    <row r="51" ht="15.75" customHeight="1">
      <c r="L51" s="23">
        <v>44.0</v>
      </c>
      <c r="M51" s="2"/>
      <c r="N51" s="25" t="s">
        <v>114</v>
      </c>
      <c r="O51" s="4"/>
      <c r="P51" s="4"/>
      <c r="Q51" s="2"/>
      <c r="R51" s="9">
        <f>'FR 00244-AA'!V1</f>
        <v>3.3199</v>
      </c>
      <c r="S51" s="31"/>
      <c r="T51" s="31"/>
      <c r="U51" s="31"/>
      <c r="V51" s="33"/>
      <c r="W51" s="7">
        <v>1.0</v>
      </c>
      <c r="X51" s="2"/>
      <c r="Y51" s="10">
        <f t="shared" si="1"/>
        <v>3.3199</v>
      </c>
      <c r="Z51" s="2"/>
    </row>
    <row r="52" ht="15.75" customHeight="1">
      <c r="L52" s="23">
        <v>45.0</v>
      </c>
      <c r="M52" s="2"/>
      <c r="N52" s="25" t="s">
        <v>117</v>
      </c>
      <c r="O52" s="4"/>
      <c r="P52" s="4"/>
      <c r="Q52" s="2"/>
      <c r="R52" s="9">
        <f>'FR 00245-AA'!V1</f>
        <v>3.05035</v>
      </c>
      <c r="S52" s="31"/>
      <c r="T52" s="31"/>
      <c r="U52" s="31"/>
      <c r="V52" s="33"/>
      <c r="W52" s="7">
        <v>1.0</v>
      </c>
      <c r="X52" s="2"/>
      <c r="Y52" s="10">
        <f t="shared" si="1"/>
        <v>3.05035</v>
      </c>
      <c r="Z52" s="2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23">
        <v>46.0</v>
      </c>
      <c r="M53" s="2"/>
      <c r="N53" s="25" t="s">
        <v>118</v>
      </c>
      <c r="O53" s="4"/>
      <c r="P53" s="4"/>
      <c r="Q53" s="2"/>
      <c r="R53" s="9">
        <f>'FR 00246-AA'!V1</f>
        <v>3.5746</v>
      </c>
      <c r="S53" s="31"/>
      <c r="T53" s="31"/>
      <c r="U53" s="31"/>
      <c r="V53" s="33"/>
      <c r="W53" s="7">
        <v>1.0</v>
      </c>
      <c r="X53" s="2"/>
      <c r="Y53" s="10">
        <f t="shared" si="1"/>
        <v>3.5746</v>
      </c>
      <c r="Z53" s="2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23">
        <v>47.0</v>
      </c>
      <c r="M54" s="2"/>
      <c r="N54" s="25" t="s">
        <v>119</v>
      </c>
      <c r="O54" s="4"/>
      <c r="P54" s="4"/>
      <c r="Q54" s="2"/>
      <c r="R54" s="9">
        <f>'FR 00247-AA'!V1</f>
        <v>3.5746</v>
      </c>
      <c r="S54" s="31"/>
      <c r="T54" s="31"/>
      <c r="U54" s="31"/>
      <c r="V54" s="33"/>
      <c r="W54" s="7">
        <v>1.0</v>
      </c>
      <c r="X54" s="2"/>
      <c r="Y54" s="10">
        <f t="shared" si="1"/>
        <v>3.5746</v>
      </c>
      <c r="Z54" s="2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23">
        <v>48.0</v>
      </c>
      <c r="M55" s="2"/>
      <c r="N55" s="25" t="s">
        <v>120</v>
      </c>
      <c r="O55" s="4"/>
      <c r="P55" s="4"/>
      <c r="Q55" s="2"/>
      <c r="R55" s="9">
        <f>'FR 00248-AA'!V1</f>
        <v>4.3391</v>
      </c>
      <c r="S55" s="31"/>
      <c r="T55" s="31"/>
      <c r="U55" s="31"/>
      <c r="V55" s="33"/>
      <c r="W55" s="7">
        <v>1.0</v>
      </c>
      <c r="X55" s="2"/>
      <c r="Y55" s="10">
        <f t="shared" si="1"/>
        <v>4.3391</v>
      </c>
      <c r="Z55" s="2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23">
        <v>49.0</v>
      </c>
      <c r="M56" s="2"/>
      <c r="N56" s="25" t="s">
        <v>121</v>
      </c>
      <c r="O56" s="4"/>
      <c r="P56" s="4"/>
      <c r="Q56" s="2"/>
      <c r="R56" s="9">
        <f>'FR 00249-AA'!V1</f>
        <v>4.0844</v>
      </c>
      <c r="S56" s="31"/>
      <c r="T56" s="31"/>
      <c r="U56" s="31"/>
      <c r="V56" s="33"/>
      <c r="W56" s="7">
        <v>1.0</v>
      </c>
      <c r="X56" s="2"/>
      <c r="Y56" s="10">
        <f t="shared" si="1"/>
        <v>4.0844</v>
      </c>
      <c r="Z56" s="2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23">
        <v>50.0</v>
      </c>
      <c r="M57" s="2"/>
      <c r="N57" s="25" t="s">
        <v>122</v>
      </c>
      <c r="O57" s="4"/>
      <c r="P57" s="4"/>
      <c r="Q57" s="2"/>
      <c r="R57" s="9">
        <f>'FR 00250-AA'!V1</f>
        <v>4.0844</v>
      </c>
      <c r="S57" s="31"/>
      <c r="T57" s="31"/>
      <c r="U57" s="31"/>
      <c r="V57" s="33"/>
      <c r="W57" s="7">
        <v>1.0</v>
      </c>
      <c r="X57" s="2"/>
      <c r="Y57" s="10">
        <f t="shared" si="1"/>
        <v>4.0844</v>
      </c>
      <c r="Z57" s="2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23">
        <v>51.0</v>
      </c>
      <c r="M58" s="2"/>
      <c r="N58" s="25" t="s">
        <v>123</v>
      </c>
      <c r="O58" s="4"/>
      <c r="P58" s="4"/>
      <c r="Q58" s="2"/>
      <c r="R58" s="9">
        <f>'FR 00251-AA'!V1</f>
        <v>3.1066</v>
      </c>
      <c r="S58" s="31"/>
      <c r="T58" s="31"/>
      <c r="U58" s="31"/>
      <c r="V58" s="33"/>
      <c r="W58" s="7">
        <v>1.0</v>
      </c>
      <c r="X58" s="2"/>
      <c r="Y58" s="10">
        <f t="shared" si="1"/>
        <v>3.1066</v>
      </c>
      <c r="Z58" s="2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23">
        <v>52.0</v>
      </c>
      <c r="M59" s="2"/>
      <c r="N59" s="25" t="s">
        <v>124</v>
      </c>
      <c r="O59" s="4"/>
      <c r="P59" s="4"/>
      <c r="Q59" s="2"/>
      <c r="R59" s="9">
        <f>'FR 00252-AA'!V1</f>
        <v>2.8366</v>
      </c>
      <c r="S59" s="31"/>
      <c r="T59" s="31"/>
      <c r="U59" s="31"/>
      <c r="V59" s="33"/>
      <c r="W59" s="7">
        <v>1.0</v>
      </c>
      <c r="X59" s="2"/>
      <c r="Y59" s="10">
        <f t="shared" si="1"/>
        <v>2.8366</v>
      </c>
      <c r="Z59" s="2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23">
        <v>53.0</v>
      </c>
      <c r="M60" s="2"/>
      <c r="N60" s="25" t="s">
        <v>125</v>
      </c>
      <c r="O60" s="4"/>
      <c r="P60" s="4"/>
      <c r="Q60" s="2"/>
      <c r="R60" s="9">
        <f>'FR 00253-AA'!V1</f>
        <v>3.3199</v>
      </c>
      <c r="S60" s="31"/>
      <c r="T60" s="31"/>
      <c r="U60" s="31"/>
      <c r="V60" s="33"/>
      <c r="W60" s="7">
        <v>1.0</v>
      </c>
      <c r="X60" s="2"/>
      <c r="Y60" s="10">
        <f t="shared" si="1"/>
        <v>3.3199</v>
      </c>
      <c r="Z60" s="2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23">
        <v>54.0</v>
      </c>
      <c r="M61" s="2"/>
      <c r="N61" s="25" t="s">
        <v>126</v>
      </c>
      <c r="O61" s="4"/>
      <c r="P61" s="4"/>
      <c r="Q61" s="2"/>
      <c r="R61" s="9">
        <f>'FR 00254-AA'!V1</f>
        <v>3.0004</v>
      </c>
      <c r="S61" s="31"/>
      <c r="T61" s="31"/>
      <c r="U61" s="31"/>
      <c r="V61" s="33"/>
      <c r="W61" s="7">
        <v>1.0</v>
      </c>
      <c r="X61" s="2"/>
      <c r="Y61" s="10">
        <f t="shared" si="1"/>
        <v>3.0004</v>
      </c>
      <c r="Z61" s="2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23">
        <v>55.0</v>
      </c>
      <c r="M62" s="2"/>
      <c r="N62" s="25" t="s">
        <v>127</v>
      </c>
      <c r="O62" s="4"/>
      <c r="P62" s="4"/>
      <c r="Q62" s="2"/>
      <c r="R62" s="9">
        <f>'FR 00255-AA'!V1</f>
        <v>2.4184</v>
      </c>
      <c r="S62" s="31"/>
      <c r="T62" s="31"/>
      <c r="U62" s="31"/>
      <c r="V62" s="33"/>
      <c r="W62" s="7">
        <v>1.0</v>
      </c>
      <c r="X62" s="2"/>
      <c r="Y62" s="10">
        <f t="shared" si="1"/>
        <v>2.4184</v>
      </c>
      <c r="Z62" s="2"/>
      <c r="AA62" s="6"/>
      <c r="AB62" s="6"/>
    </row>
    <row r="63" ht="15.75" customHeight="1">
      <c r="L63" s="23">
        <v>56.0</v>
      </c>
      <c r="M63" s="2"/>
      <c r="N63" s="25" t="s">
        <v>128</v>
      </c>
      <c r="O63" s="4"/>
      <c r="P63" s="4"/>
      <c r="Q63" s="2"/>
      <c r="R63" s="9">
        <f>'FR 00256-AA'!V1</f>
        <v>2.6854</v>
      </c>
      <c r="S63" s="31"/>
      <c r="T63" s="31"/>
      <c r="U63" s="31"/>
      <c r="V63" s="33"/>
      <c r="W63" s="7">
        <v>1.0</v>
      </c>
      <c r="X63" s="2"/>
      <c r="Y63" s="10">
        <f t="shared" si="1"/>
        <v>2.6854</v>
      </c>
      <c r="Z63" s="2"/>
    </row>
    <row r="64" ht="15.75" customHeight="1">
      <c r="L64" s="23">
        <v>57.0</v>
      </c>
      <c r="M64" s="2"/>
      <c r="N64" s="25" t="s">
        <v>129</v>
      </c>
      <c r="O64" s="4"/>
      <c r="P64" s="4"/>
      <c r="Q64" s="2"/>
      <c r="R64" s="9">
        <f>'FR 00257-AA'!V1</f>
        <v>2.4622</v>
      </c>
      <c r="S64" s="31"/>
      <c r="T64" s="31"/>
      <c r="U64" s="31"/>
      <c r="V64" s="33"/>
      <c r="W64" s="7">
        <v>1.0</v>
      </c>
      <c r="X64" s="2"/>
      <c r="Y64" s="10">
        <f t="shared" si="1"/>
        <v>2.4622</v>
      </c>
      <c r="Z64" s="2"/>
    </row>
    <row r="65" ht="15.75" customHeight="1">
      <c r="L65" s="23">
        <v>58.0</v>
      </c>
      <c r="M65" s="2"/>
      <c r="N65" s="25" t="s">
        <v>130</v>
      </c>
      <c r="O65" s="4"/>
      <c r="P65" s="4"/>
      <c r="Q65" s="2"/>
      <c r="R65" s="9">
        <f>'FR 00258-AA'!V1</f>
        <v>2.3626</v>
      </c>
      <c r="S65" s="31"/>
      <c r="T65" s="31"/>
      <c r="U65" s="31"/>
      <c r="V65" s="33"/>
      <c r="W65" s="7">
        <v>1.0</v>
      </c>
      <c r="X65" s="2"/>
      <c r="Y65" s="10">
        <f t="shared" si="1"/>
        <v>2.3626</v>
      </c>
      <c r="Z65" s="2"/>
    </row>
    <row r="66" ht="15.75" customHeight="1">
      <c r="L66" s="23">
        <v>59.0</v>
      </c>
      <c r="M66" s="2"/>
      <c r="N66" s="25" t="s">
        <v>131</v>
      </c>
      <c r="O66" s="4"/>
      <c r="P66" s="4"/>
      <c r="Q66" s="2"/>
      <c r="R66" s="9" t="str">
        <f>'AA 30001-59'!V1</f>
        <v>#REF!</v>
      </c>
      <c r="S66" s="31"/>
      <c r="T66" s="31"/>
      <c r="U66" s="31"/>
      <c r="V66" s="33"/>
      <c r="W66" s="7">
        <v>1.0</v>
      </c>
      <c r="X66" s="2"/>
      <c r="Y66" s="10" t="str">
        <f t="shared" si="1"/>
        <v>#REF!</v>
      </c>
      <c r="Z66" s="2"/>
    </row>
    <row r="67" ht="15.75" customHeight="1">
      <c r="L67" s="23">
        <v>60.0</v>
      </c>
      <c r="M67" s="2"/>
      <c r="N67" s="25" t="s">
        <v>132</v>
      </c>
      <c r="O67" s="4"/>
      <c r="P67" s="4"/>
      <c r="Q67" s="2"/>
      <c r="R67" s="9">
        <f>'FR 00260-AA'!V1</f>
        <v>2.6821</v>
      </c>
      <c r="S67" s="31"/>
      <c r="T67" s="31"/>
      <c r="U67" s="31"/>
      <c r="V67" s="33"/>
      <c r="W67" s="7">
        <v>1.0</v>
      </c>
      <c r="X67" s="2"/>
      <c r="Y67" s="10">
        <f t="shared" si="1"/>
        <v>2.6821</v>
      </c>
      <c r="Z67" s="2"/>
    </row>
    <row r="68" ht="15.75" customHeight="1">
      <c r="L68" s="23">
        <v>61.0</v>
      </c>
      <c r="M68" s="2"/>
      <c r="N68" s="25" t="s">
        <v>133</v>
      </c>
      <c r="O68" s="4"/>
      <c r="P68" s="4"/>
      <c r="Q68" s="2"/>
      <c r="R68" s="9">
        <f>'FR 00261-AA'!V1</f>
        <v>3.0388</v>
      </c>
      <c r="S68" s="31"/>
      <c r="T68" s="31"/>
      <c r="U68" s="31"/>
      <c r="V68" s="33"/>
      <c r="W68" s="7">
        <v>1.0</v>
      </c>
      <c r="X68" s="2"/>
      <c r="Y68" s="10">
        <f t="shared" si="1"/>
        <v>3.0388</v>
      </c>
      <c r="Z68" s="2"/>
    </row>
    <row r="69" ht="15.75" customHeight="1">
      <c r="L69" s="23">
        <v>62.0</v>
      </c>
      <c r="M69" s="2"/>
      <c r="N69" s="25" t="s">
        <v>134</v>
      </c>
      <c r="O69" s="4"/>
      <c r="P69" s="4"/>
      <c r="Q69" s="2"/>
      <c r="R69" s="9">
        <f>'FR 00262-AA'!V1</f>
        <v>2.122</v>
      </c>
      <c r="S69" s="31"/>
      <c r="T69" s="31"/>
      <c r="U69" s="31"/>
      <c r="V69" s="33"/>
      <c r="W69" s="7">
        <v>1.0</v>
      </c>
      <c r="X69" s="2"/>
      <c r="Y69" s="10">
        <f t="shared" si="1"/>
        <v>2.122</v>
      </c>
      <c r="Z69" s="2"/>
    </row>
    <row r="70" ht="15.75" customHeight="1">
      <c r="L70" s="23">
        <v>63.0</v>
      </c>
      <c r="M70" s="2"/>
      <c r="N70" s="25" t="s">
        <v>135</v>
      </c>
      <c r="O70" s="4"/>
      <c r="P70" s="4"/>
      <c r="Q70" s="2"/>
      <c r="R70" s="9">
        <f>'FR 00263-AA'!V1</f>
        <v>3.8858</v>
      </c>
      <c r="S70" s="31"/>
      <c r="T70" s="31"/>
      <c r="U70" s="31"/>
      <c r="V70" s="33"/>
      <c r="W70" s="7">
        <v>1.0</v>
      </c>
      <c r="X70" s="2"/>
      <c r="Y70" s="10">
        <f t="shared" si="1"/>
        <v>3.8858</v>
      </c>
      <c r="Z70" s="2"/>
    </row>
    <row r="71" ht="15.75" customHeight="1">
      <c r="L71" s="23">
        <v>64.0</v>
      </c>
      <c r="M71" s="2"/>
      <c r="N71" s="25" t="s">
        <v>136</v>
      </c>
      <c r="O71" s="4"/>
      <c r="P71" s="4"/>
      <c r="Q71" s="2"/>
      <c r="R71" s="9">
        <f>'FR 00264-AA'!V1</f>
        <v>3.5933</v>
      </c>
      <c r="S71" s="31"/>
      <c r="T71" s="31"/>
      <c r="U71" s="31"/>
      <c r="V71" s="33"/>
      <c r="W71" s="7">
        <v>1.0</v>
      </c>
      <c r="X71" s="2"/>
      <c r="Y71" s="10">
        <f t="shared" si="1"/>
        <v>3.5933</v>
      </c>
      <c r="Z71" s="2"/>
    </row>
    <row r="72" ht="15.75" customHeight="1">
      <c r="L72" s="23">
        <v>65.0</v>
      </c>
      <c r="M72" s="2"/>
      <c r="N72" s="25" t="s">
        <v>138</v>
      </c>
      <c r="O72" s="4"/>
      <c r="P72" s="4"/>
      <c r="Q72" s="2"/>
      <c r="R72" s="9">
        <f>'FR 00265-AA'!V1</f>
        <v>3.8138</v>
      </c>
      <c r="S72" s="31"/>
      <c r="T72" s="31"/>
      <c r="U72" s="31"/>
      <c r="V72" s="33"/>
      <c r="W72" s="7">
        <v>1.0</v>
      </c>
      <c r="X72" s="2"/>
      <c r="Y72" s="10">
        <f t="shared" si="1"/>
        <v>3.8138</v>
      </c>
      <c r="Z72" s="2"/>
    </row>
    <row r="73" ht="15.75" customHeight="1">
      <c r="L73" s="23">
        <v>66.0</v>
      </c>
      <c r="M73" s="2"/>
      <c r="N73" s="25" t="s">
        <v>140</v>
      </c>
      <c r="O73" s="4"/>
      <c r="P73" s="4"/>
      <c r="Q73" s="2"/>
      <c r="R73" s="9">
        <f>'FR 00266-AA'!V1</f>
        <v>3.87305</v>
      </c>
      <c r="S73" s="31"/>
      <c r="T73" s="31"/>
      <c r="U73" s="31"/>
      <c r="V73" s="33"/>
      <c r="W73" s="7">
        <v>1.0</v>
      </c>
      <c r="X73" s="2"/>
      <c r="Y73" s="10">
        <f t="shared" si="1"/>
        <v>3.87305</v>
      </c>
      <c r="Z73" s="2"/>
    </row>
    <row r="74" ht="15.75" customHeight="1">
      <c r="L74" s="23">
        <v>67.0</v>
      </c>
      <c r="M74" s="2"/>
      <c r="N74" s="25" t="s">
        <v>141</v>
      </c>
      <c r="O74" s="4"/>
      <c r="P74" s="4"/>
      <c r="Q74" s="2"/>
      <c r="R74" s="9">
        <f>'FR 00267-AA'!V1</f>
        <v>4.1588</v>
      </c>
      <c r="S74" s="31"/>
      <c r="T74" s="31"/>
      <c r="U74" s="31"/>
      <c r="V74" s="33"/>
      <c r="W74" s="7">
        <v>1.0</v>
      </c>
      <c r="X74" s="2"/>
      <c r="Y74" s="10">
        <f t="shared" si="1"/>
        <v>4.1588</v>
      </c>
      <c r="Z74" s="2"/>
    </row>
    <row r="75" ht="15.75" customHeight="1">
      <c r="L75" s="23">
        <v>68.0</v>
      </c>
      <c r="M75" s="2"/>
      <c r="N75" s="25" t="s">
        <v>142</v>
      </c>
      <c r="O75" s="4"/>
      <c r="P75" s="4"/>
      <c r="Q75" s="2"/>
      <c r="R75" s="9">
        <f>'FR 00268-AA'!V1</f>
        <v>3.9977</v>
      </c>
      <c r="S75" s="31"/>
      <c r="T75" s="31"/>
      <c r="U75" s="31"/>
      <c r="V75" s="33"/>
      <c r="W75" s="7">
        <v>1.0</v>
      </c>
      <c r="X75" s="2"/>
      <c r="Y75" s="10">
        <f t="shared" si="1"/>
        <v>3.9977</v>
      </c>
      <c r="Z75" s="2"/>
    </row>
    <row r="76" ht="15.75" customHeight="1">
      <c r="L76" s="23">
        <v>69.0</v>
      </c>
      <c r="M76" s="2"/>
      <c r="N76" s="25" t="s">
        <v>143</v>
      </c>
      <c r="O76" s="4"/>
      <c r="P76" s="4"/>
      <c r="Q76" s="2"/>
      <c r="R76" s="9">
        <f>'FR 00269-AA'!V1</f>
        <v>3.6836</v>
      </c>
      <c r="S76" s="31"/>
      <c r="T76" s="31"/>
      <c r="U76" s="31"/>
      <c r="V76" s="33"/>
      <c r="W76" s="7">
        <v>1.0</v>
      </c>
      <c r="X76" s="2"/>
      <c r="Y76" s="10">
        <f t="shared" si="1"/>
        <v>3.6836</v>
      </c>
      <c r="Z76" s="2"/>
    </row>
    <row r="77" ht="15.75" customHeight="1">
      <c r="L77" s="23">
        <v>70.0</v>
      </c>
      <c r="M77" s="2"/>
      <c r="N77" s="25" t="s">
        <v>144</v>
      </c>
      <c r="O77" s="4"/>
      <c r="P77" s="4"/>
      <c r="Q77" s="2"/>
      <c r="R77" s="9">
        <f>'FR 00270-AA'!V1</f>
        <v>3.7622</v>
      </c>
      <c r="S77" s="31"/>
      <c r="T77" s="31"/>
      <c r="U77" s="31"/>
      <c r="V77" s="33"/>
      <c r="W77" s="7">
        <v>1.0</v>
      </c>
      <c r="X77" s="2"/>
      <c r="Y77" s="10">
        <f t="shared" si="1"/>
        <v>3.7622</v>
      </c>
      <c r="Z77" s="2"/>
    </row>
    <row r="78" ht="15.75" customHeight="1">
      <c r="L78" s="63"/>
      <c r="W78" s="45" t="s">
        <v>33</v>
      </c>
      <c r="X78" s="2"/>
      <c r="Y78" s="10"/>
      <c r="Z78" s="2"/>
    </row>
    <row r="79" ht="15.75" customHeight="1"/>
    <row r="80" ht="15.75" customHeight="1">
      <c r="A80" s="20" t="s">
        <v>25</v>
      </c>
      <c r="B80" s="2"/>
      <c r="C80" s="20" t="s">
        <v>26</v>
      </c>
      <c r="D80" s="4"/>
      <c r="E80" s="2"/>
      <c r="F80" s="20" t="s">
        <v>27</v>
      </c>
      <c r="G80" s="4"/>
      <c r="H80" s="2"/>
      <c r="I80" s="21" t="s">
        <v>28</v>
      </c>
      <c r="J80" s="2"/>
      <c r="K80" s="22" t="s">
        <v>30</v>
      </c>
      <c r="L80" s="20" t="s">
        <v>31</v>
      </c>
      <c r="M80" s="2"/>
      <c r="O80" s="20" t="s">
        <v>32</v>
      </c>
      <c r="P80" s="2"/>
      <c r="Q80" s="20" t="s">
        <v>34</v>
      </c>
      <c r="R80" s="2"/>
      <c r="S80" s="20" t="s">
        <v>35</v>
      </c>
      <c r="T80" s="2"/>
      <c r="U80" s="22" t="s">
        <v>36</v>
      </c>
      <c r="V80" s="22" t="s">
        <v>37</v>
      </c>
      <c r="W80" s="20" t="s">
        <v>38</v>
      </c>
      <c r="X80" s="2"/>
      <c r="Y80" s="20" t="s">
        <v>29</v>
      </c>
      <c r="Z80" s="2"/>
      <c r="AA80" s="20" t="s">
        <v>39</v>
      </c>
      <c r="AB80" s="2"/>
    </row>
    <row r="81" ht="15.75" customHeight="1">
      <c r="A81" s="64"/>
      <c r="B81" s="2"/>
      <c r="C81" s="11"/>
      <c r="D81" s="4"/>
      <c r="E81" s="2"/>
      <c r="F81" s="11"/>
      <c r="G81" s="4"/>
      <c r="H81" s="2"/>
      <c r="I81" s="65"/>
      <c r="J81" s="2"/>
      <c r="K81" s="66"/>
      <c r="L81" s="67"/>
      <c r="M81" s="28"/>
      <c r="O81" s="11"/>
      <c r="P81" s="2"/>
      <c r="Q81" s="11"/>
      <c r="R81" s="2"/>
      <c r="S81" s="11"/>
      <c r="T81" s="2"/>
      <c r="U81" s="66"/>
      <c r="V81" s="38"/>
      <c r="W81" s="15"/>
      <c r="X81" s="2"/>
      <c r="Y81" s="15"/>
      <c r="Z81" s="2"/>
      <c r="AA81" s="10"/>
      <c r="AB81" s="2"/>
    </row>
    <row r="82" ht="15.75" customHeight="1">
      <c r="A82" s="64"/>
      <c r="B82" s="2"/>
      <c r="C82" s="15"/>
      <c r="D82" s="4"/>
      <c r="E82" s="2"/>
      <c r="F82" s="15"/>
      <c r="G82" s="4"/>
      <c r="H82" s="2"/>
      <c r="I82" s="36"/>
      <c r="J82" s="2"/>
      <c r="K82" s="38"/>
      <c r="L82" s="67"/>
      <c r="M82" s="28"/>
      <c r="O82" s="15"/>
      <c r="P82" s="2"/>
      <c r="Q82" s="15"/>
      <c r="R82" s="2"/>
      <c r="S82" s="15"/>
      <c r="T82" s="2"/>
      <c r="U82" s="38"/>
      <c r="V82" s="38"/>
      <c r="W82" s="15"/>
      <c r="X82" s="2"/>
      <c r="Y82" s="15"/>
      <c r="Z82" s="2"/>
      <c r="AA82" s="10"/>
      <c r="AB82" s="2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37"/>
      <c r="J83" s="37"/>
      <c r="K83" s="6"/>
      <c r="L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40" t="s">
        <v>39</v>
      </c>
      <c r="Z83" s="2"/>
      <c r="AA83" s="10"/>
      <c r="AB83" s="2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37"/>
      <c r="J84" s="37"/>
      <c r="K84" s="6"/>
      <c r="L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20" t="s">
        <v>25</v>
      </c>
      <c r="B85" s="2"/>
      <c r="C85" s="20" t="s">
        <v>46</v>
      </c>
      <c r="D85" s="4"/>
      <c r="E85" s="2"/>
      <c r="F85" s="20" t="s">
        <v>27</v>
      </c>
      <c r="G85" s="4"/>
      <c r="H85" s="2"/>
      <c r="I85" s="21" t="s">
        <v>28</v>
      </c>
      <c r="J85" s="2"/>
      <c r="K85" s="22" t="s">
        <v>47</v>
      </c>
      <c r="L85" s="20" t="s">
        <v>29</v>
      </c>
      <c r="M85" s="2"/>
      <c r="O85" s="20" t="s">
        <v>49</v>
      </c>
      <c r="P85" s="2"/>
      <c r="Q85" s="20" t="s">
        <v>50</v>
      </c>
      <c r="R85" s="2"/>
      <c r="S85" s="20" t="s">
        <v>39</v>
      </c>
      <c r="T85" s="2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50">
        <v>1.0</v>
      </c>
      <c r="B86" s="2"/>
      <c r="C86" s="51" t="s">
        <v>85</v>
      </c>
      <c r="D86" s="27"/>
      <c r="E86" s="28"/>
      <c r="F86" s="11" t="s">
        <v>86</v>
      </c>
      <c r="G86" s="4"/>
      <c r="H86" s="2"/>
      <c r="I86" s="29">
        <v>3.75</v>
      </c>
      <c r="J86" s="2"/>
      <c r="K86" s="32" t="s">
        <v>88</v>
      </c>
      <c r="L86" s="7">
        <v>1.0</v>
      </c>
      <c r="M86" s="2"/>
      <c r="O86" s="7" t="s">
        <v>16</v>
      </c>
      <c r="P86" s="2"/>
      <c r="Q86" s="7">
        <v>1.0</v>
      </c>
      <c r="R86" s="2"/>
      <c r="S86" s="10">
        <f t="shared" ref="S86:S88" si="2">I86*M86*Q86</f>
        <v>0</v>
      </c>
      <c r="T86" s="2"/>
      <c r="W86" s="6"/>
      <c r="X86" s="6"/>
      <c r="Y86" s="6"/>
      <c r="Z86" s="6"/>
      <c r="AA86" s="6"/>
      <c r="AB86" s="6"/>
    </row>
    <row r="87" ht="15.75" customHeight="1">
      <c r="A87" s="50">
        <v>2.0</v>
      </c>
      <c r="B87" s="2"/>
      <c r="C87" s="51" t="s">
        <v>90</v>
      </c>
      <c r="D87" s="27"/>
      <c r="E87" s="28"/>
      <c r="F87" s="11" t="s">
        <v>92</v>
      </c>
      <c r="G87" s="4"/>
      <c r="H87" s="2"/>
      <c r="I87" s="29">
        <v>0.75</v>
      </c>
      <c r="J87" s="2"/>
      <c r="K87" s="32" t="s">
        <v>93</v>
      </c>
      <c r="L87" s="7">
        <v>1.0</v>
      </c>
      <c r="M87" s="2"/>
      <c r="O87" s="7" t="s">
        <v>16</v>
      </c>
      <c r="P87" s="2"/>
      <c r="Q87" s="7">
        <v>1.0</v>
      </c>
      <c r="R87" s="2"/>
      <c r="S87" s="10">
        <f t="shared" si="2"/>
        <v>0</v>
      </c>
      <c r="T87" s="2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50">
        <v>3.0</v>
      </c>
      <c r="B88" s="2"/>
      <c r="C88" s="52" t="s">
        <v>95</v>
      </c>
      <c r="D88" s="27"/>
      <c r="E88" s="28"/>
      <c r="F88" s="11" t="s">
        <v>157</v>
      </c>
      <c r="G88" s="4"/>
      <c r="H88" s="2"/>
      <c r="I88" s="29">
        <v>0.15</v>
      </c>
      <c r="J88" s="2"/>
      <c r="K88" s="32" t="s">
        <v>97</v>
      </c>
      <c r="L88" s="7">
        <v>1402.205</v>
      </c>
      <c r="M88" s="2"/>
      <c r="O88" s="7" t="s">
        <v>16</v>
      </c>
      <c r="P88" s="2"/>
      <c r="Q88" s="7">
        <v>1.0</v>
      </c>
      <c r="R88" s="2"/>
      <c r="S88" s="10">
        <f t="shared" si="2"/>
        <v>0</v>
      </c>
      <c r="T88" s="2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37"/>
      <c r="J89" s="37"/>
      <c r="K89" s="6"/>
      <c r="L89" s="6"/>
      <c r="N89" s="6"/>
      <c r="O89" s="6"/>
      <c r="P89" s="6"/>
      <c r="Q89" s="40" t="s">
        <v>39</v>
      </c>
      <c r="R89" s="2"/>
      <c r="S89" s="10">
        <f>SUM(S86:S88)</f>
        <v>0</v>
      </c>
      <c r="T89" s="2"/>
      <c r="U89" s="6"/>
      <c r="V89" s="6"/>
      <c r="W89" s="6"/>
      <c r="X89" s="6"/>
      <c r="Y89" s="6"/>
      <c r="Z89" s="6"/>
      <c r="AA89" s="6"/>
      <c r="AB89" s="6"/>
    </row>
    <row r="90" ht="15.75" customHeight="1"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20" t="s">
        <v>25</v>
      </c>
      <c r="B91" s="2"/>
      <c r="C91" s="20" t="s">
        <v>58</v>
      </c>
      <c r="D91" s="4"/>
      <c r="E91" s="2"/>
      <c r="F91" s="20" t="s">
        <v>27</v>
      </c>
      <c r="G91" s="4"/>
      <c r="H91" s="2"/>
      <c r="I91" s="21" t="s">
        <v>28</v>
      </c>
      <c r="J91" s="2"/>
      <c r="K91" s="22" t="s">
        <v>30</v>
      </c>
      <c r="L91" s="20" t="s">
        <v>31</v>
      </c>
      <c r="M91" s="2"/>
      <c r="O91" s="20" t="s">
        <v>32</v>
      </c>
      <c r="P91" s="2"/>
      <c r="Q91" s="20" t="s">
        <v>34</v>
      </c>
      <c r="R91" s="2"/>
      <c r="S91" s="20" t="s">
        <v>29</v>
      </c>
      <c r="T91" s="2"/>
      <c r="U91" s="20" t="s">
        <v>39</v>
      </c>
      <c r="V91" s="2"/>
      <c r="W91" s="6"/>
      <c r="X91" s="6"/>
      <c r="Y91" s="6"/>
      <c r="Z91" s="6"/>
      <c r="AA91" s="6"/>
      <c r="AB91" s="6"/>
    </row>
    <row r="92" ht="15.75" customHeight="1">
      <c r="A92" s="50"/>
      <c r="B92" s="2"/>
      <c r="C92" s="11"/>
      <c r="D92" s="4"/>
      <c r="E92" s="2"/>
      <c r="F92" s="11"/>
      <c r="G92" s="4"/>
      <c r="H92" s="2"/>
      <c r="I92" s="29"/>
      <c r="J92" s="2"/>
      <c r="K92" s="32"/>
      <c r="L92" s="67"/>
      <c r="M92" s="28"/>
      <c r="O92" s="7"/>
      <c r="P92" s="2"/>
      <c r="Q92" s="7"/>
      <c r="R92" s="2"/>
      <c r="S92" s="7"/>
      <c r="T92" s="2"/>
      <c r="U92" s="10"/>
      <c r="V92" s="2"/>
      <c r="W92" s="6"/>
      <c r="X92" s="6"/>
      <c r="Y92" s="6"/>
      <c r="Z92" s="6"/>
      <c r="AA92" s="6"/>
      <c r="AB92" s="6"/>
    </row>
    <row r="93" ht="15.75" customHeight="1">
      <c r="A93" s="64"/>
      <c r="B93" s="2"/>
      <c r="C93" s="15"/>
      <c r="D93" s="4"/>
      <c r="E93" s="2"/>
      <c r="F93" s="15"/>
      <c r="G93" s="4"/>
      <c r="H93" s="2"/>
      <c r="I93" s="36"/>
      <c r="J93" s="2"/>
      <c r="K93" s="38"/>
      <c r="L93" s="67"/>
      <c r="M93" s="28"/>
      <c r="O93" s="15"/>
      <c r="P93" s="2"/>
      <c r="Q93" s="15"/>
      <c r="R93" s="2"/>
      <c r="S93" s="15"/>
      <c r="T93" s="2"/>
      <c r="U93" s="10"/>
      <c r="V93" s="2"/>
      <c r="W93" s="6"/>
      <c r="X93" s="6"/>
      <c r="Y93" s="6"/>
      <c r="Z93" s="6"/>
      <c r="AA93" s="6"/>
      <c r="AB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37"/>
      <c r="J94" s="37"/>
      <c r="K94" s="6"/>
      <c r="L94" s="6"/>
      <c r="N94" s="6"/>
      <c r="O94" s="6"/>
      <c r="P94" s="6"/>
      <c r="Q94" s="6"/>
      <c r="R94" s="6"/>
      <c r="S94" s="20" t="s">
        <v>39</v>
      </c>
      <c r="T94" s="2"/>
      <c r="U94" s="10"/>
      <c r="V94" s="2"/>
      <c r="W94" s="6"/>
      <c r="X94" s="6"/>
      <c r="Y94" s="6"/>
      <c r="Z94" s="6"/>
      <c r="AA94" s="6"/>
      <c r="AB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37"/>
      <c r="J95" s="37"/>
      <c r="K95" s="6"/>
      <c r="L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20" t="s">
        <v>25</v>
      </c>
      <c r="B96" s="2"/>
      <c r="C96" s="20" t="s">
        <v>67</v>
      </c>
      <c r="D96" s="4"/>
      <c r="E96" s="2"/>
      <c r="F96" s="20" t="s">
        <v>27</v>
      </c>
      <c r="G96" s="4"/>
      <c r="H96" s="2"/>
      <c r="I96" s="21" t="s">
        <v>28</v>
      </c>
      <c r="J96" s="2"/>
      <c r="K96" s="22" t="s">
        <v>47</v>
      </c>
      <c r="L96" s="20" t="s">
        <v>29</v>
      </c>
      <c r="M96" s="2"/>
      <c r="O96" s="20" t="s">
        <v>70</v>
      </c>
      <c r="P96" s="2"/>
      <c r="Q96" s="20" t="s">
        <v>72</v>
      </c>
      <c r="R96" s="2"/>
      <c r="S96" s="20" t="s">
        <v>39</v>
      </c>
      <c r="T96" s="2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24">
        <v>1.0</v>
      </c>
      <c r="B97" s="2"/>
      <c r="C97" s="51" t="s">
        <v>158</v>
      </c>
      <c r="D97" s="27"/>
      <c r="E97" s="28"/>
      <c r="F97" s="46"/>
      <c r="G97" s="4"/>
      <c r="H97" s="2"/>
      <c r="I97" s="29">
        <v>500.0</v>
      </c>
      <c r="J97" s="2"/>
      <c r="K97" s="48" t="s">
        <v>16</v>
      </c>
      <c r="L97" s="46">
        <v>37.0</v>
      </c>
      <c r="M97" s="2"/>
      <c r="O97" s="7">
        <v>3000.0</v>
      </c>
      <c r="P97" s="2"/>
      <c r="Q97" s="46">
        <v>1.0</v>
      </c>
      <c r="R97" s="2"/>
      <c r="S97" s="10">
        <v>6.17</v>
      </c>
      <c r="T97" s="2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24"/>
      <c r="B98" s="2"/>
      <c r="C98" s="46"/>
      <c r="D98" s="4"/>
      <c r="E98" s="2"/>
      <c r="F98" s="46"/>
      <c r="G98" s="4"/>
      <c r="H98" s="2"/>
      <c r="I98" s="47"/>
      <c r="J98" s="2"/>
      <c r="K98" s="48"/>
      <c r="L98" s="67"/>
      <c r="M98" s="28"/>
      <c r="O98" s="46"/>
      <c r="P98" s="2"/>
      <c r="Q98" s="46"/>
      <c r="R98" s="2"/>
      <c r="S98" s="10"/>
      <c r="T98" s="2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37"/>
      <c r="J99" s="37"/>
      <c r="K99" s="6"/>
      <c r="L99" s="6"/>
      <c r="N99" s="6"/>
      <c r="O99" s="6"/>
      <c r="P99" s="6"/>
      <c r="Q99" s="20" t="s">
        <v>39</v>
      </c>
      <c r="R99" s="2"/>
      <c r="S99" s="10">
        <f>SUM(S97:T98)</f>
        <v>6.17</v>
      </c>
      <c r="T99" s="2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37"/>
      <c r="J100" s="37"/>
      <c r="K100" s="6"/>
      <c r="L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37"/>
      <c r="J101" s="37"/>
      <c r="K101" s="6"/>
      <c r="L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W102" s="6"/>
      <c r="X102" s="6"/>
      <c r="Y102" s="6"/>
      <c r="Z102" s="6"/>
      <c r="AA102" s="6"/>
      <c r="AB102" s="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>
      <c r="A108" s="6"/>
      <c r="B108" s="6"/>
      <c r="C108" s="6"/>
      <c r="D108" s="6"/>
      <c r="E108" s="6"/>
      <c r="F108" s="6"/>
      <c r="G108" s="6"/>
      <c r="H108" s="6"/>
      <c r="I108" s="37"/>
      <c r="J108" s="37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5.75" customHeight="1">
      <c r="W109" s="6"/>
      <c r="X109" s="6"/>
      <c r="Y109" s="6"/>
      <c r="Z109" s="6"/>
      <c r="AA109" s="6"/>
      <c r="AB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37"/>
      <c r="J110" s="37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37"/>
      <c r="J111" s="37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37"/>
      <c r="J112" s="37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37"/>
      <c r="J113" s="37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37"/>
      <c r="J114" s="37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37"/>
      <c r="J115" s="37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37"/>
      <c r="J116" s="37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37"/>
      <c r="J117" s="37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0">
    <mergeCell ref="Y64:Z64"/>
    <mergeCell ref="Y65:Z65"/>
    <mergeCell ref="AA80:AB80"/>
    <mergeCell ref="AA81:AB81"/>
    <mergeCell ref="AA82:AB82"/>
    <mergeCell ref="AA83:AB83"/>
    <mergeCell ref="Y57:Z57"/>
    <mergeCell ref="Y58:Z58"/>
    <mergeCell ref="Y59:Z59"/>
    <mergeCell ref="Y60:Z60"/>
    <mergeCell ref="Y61:Z61"/>
    <mergeCell ref="Y62:Z62"/>
    <mergeCell ref="Y63:Z63"/>
    <mergeCell ref="W39:X39"/>
    <mergeCell ref="Y39:Z39"/>
    <mergeCell ref="W40:X40"/>
    <mergeCell ref="Y40:Z40"/>
    <mergeCell ref="W41:X41"/>
    <mergeCell ref="Y41:Z41"/>
    <mergeCell ref="Y42:Z42"/>
    <mergeCell ref="W42:X42"/>
    <mergeCell ref="W43:X43"/>
    <mergeCell ref="W44:X44"/>
    <mergeCell ref="W45:X45"/>
    <mergeCell ref="W46:X46"/>
    <mergeCell ref="W47:X47"/>
    <mergeCell ref="W48:X48"/>
    <mergeCell ref="Y43:Z43"/>
    <mergeCell ref="Y44:Z44"/>
    <mergeCell ref="Y45:Z45"/>
    <mergeCell ref="Y46:Z46"/>
    <mergeCell ref="Y47:Z47"/>
    <mergeCell ref="Y48:Z48"/>
    <mergeCell ref="Y49:Z49"/>
    <mergeCell ref="W49:X49"/>
    <mergeCell ref="W50:X50"/>
    <mergeCell ref="W51:X51"/>
    <mergeCell ref="W52:X52"/>
    <mergeCell ref="W53:X53"/>
    <mergeCell ref="W54:X54"/>
    <mergeCell ref="W55:X55"/>
    <mergeCell ref="Y50:Z50"/>
    <mergeCell ref="Y51:Z51"/>
    <mergeCell ref="Y52:Z52"/>
    <mergeCell ref="Y53:Z53"/>
    <mergeCell ref="Y54:Z54"/>
    <mergeCell ref="Y55:Z55"/>
    <mergeCell ref="Y56:Z56"/>
    <mergeCell ref="W56:X56"/>
    <mergeCell ref="W57:X57"/>
    <mergeCell ref="W58:X58"/>
    <mergeCell ref="W59:X59"/>
    <mergeCell ref="W60:X60"/>
    <mergeCell ref="W61:X61"/>
    <mergeCell ref="W62:X62"/>
    <mergeCell ref="W63:X63"/>
    <mergeCell ref="W64:X64"/>
    <mergeCell ref="W65:X65"/>
    <mergeCell ref="W66:X66"/>
    <mergeCell ref="Y66:Z66"/>
    <mergeCell ref="W67:X67"/>
    <mergeCell ref="Y67:Z67"/>
    <mergeCell ref="C87:E87"/>
    <mergeCell ref="F87:H87"/>
    <mergeCell ref="I87:J87"/>
    <mergeCell ref="L87:M87"/>
    <mergeCell ref="O87:P87"/>
    <mergeCell ref="Q87:R87"/>
    <mergeCell ref="S87:T87"/>
    <mergeCell ref="A87:B87"/>
    <mergeCell ref="A88:B88"/>
    <mergeCell ref="C88:E88"/>
    <mergeCell ref="F88:H88"/>
    <mergeCell ref="I88:J88"/>
    <mergeCell ref="L88:M88"/>
    <mergeCell ref="O88:P88"/>
    <mergeCell ref="S91:T91"/>
    <mergeCell ref="U91:V91"/>
    <mergeCell ref="A91:B91"/>
    <mergeCell ref="C91:E91"/>
    <mergeCell ref="F91:H91"/>
    <mergeCell ref="I91:J91"/>
    <mergeCell ref="L91:M91"/>
    <mergeCell ref="O91:P91"/>
    <mergeCell ref="Q91:R91"/>
    <mergeCell ref="S92:T92"/>
    <mergeCell ref="U92:V92"/>
    <mergeCell ref="A92:B92"/>
    <mergeCell ref="C92:E92"/>
    <mergeCell ref="F92:H92"/>
    <mergeCell ref="I92:J92"/>
    <mergeCell ref="L92:M92"/>
    <mergeCell ref="O92:P92"/>
    <mergeCell ref="Q92:R92"/>
    <mergeCell ref="Q93:R93"/>
    <mergeCell ref="S94:T94"/>
    <mergeCell ref="U94:V94"/>
    <mergeCell ref="C93:E93"/>
    <mergeCell ref="F93:H93"/>
    <mergeCell ref="I93:J93"/>
    <mergeCell ref="L93:M93"/>
    <mergeCell ref="O93:P93"/>
    <mergeCell ref="L94:M94"/>
    <mergeCell ref="L95:M95"/>
    <mergeCell ref="Q96:R96"/>
    <mergeCell ref="S96:T96"/>
    <mergeCell ref="A93:B93"/>
    <mergeCell ref="A96:B96"/>
    <mergeCell ref="C96:E96"/>
    <mergeCell ref="F96:H96"/>
    <mergeCell ref="I96:J96"/>
    <mergeCell ref="L96:M96"/>
    <mergeCell ref="O96:P96"/>
    <mergeCell ref="C97:E97"/>
    <mergeCell ref="F97:H97"/>
    <mergeCell ref="I97:J97"/>
    <mergeCell ref="L97:M97"/>
    <mergeCell ref="O97:P97"/>
    <mergeCell ref="Q97:R97"/>
    <mergeCell ref="S97:T97"/>
    <mergeCell ref="Q98:R98"/>
    <mergeCell ref="S98:T98"/>
    <mergeCell ref="L99:M99"/>
    <mergeCell ref="Q99:R99"/>
    <mergeCell ref="S99:T99"/>
    <mergeCell ref="L100:M100"/>
    <mergeCell ref="L101:M101"/>
    <mergeCell ref="A97:B97"/>
    <mergeCell ref="A98:B98"/>
    <mergeCell ref="C98:E98"/>
    <mergeCell ref="F98:H98"/>
    <mergeCell ref="I98:J98"/>
    <mergeCell ref="L98:M98"/>
    <mergeCell ref="O98:P98"/>
    <mergeCell ref="S82:T82"/>
    <mergeCell ref="W82:X82"/>
    <mergeCell ref="Y82:Z82"/>
    <mergeCell ref="Y83:Z83"/>
    <mergeCell ref="A82:B82"/>
    <mergeCell ref="C82:E82"/>
    <mergeCell ref="F82:H82"/>
    <mergeCell ref="I82:J82"/>
    <mergeCell ref="L82:M82"/>
    <mergeCell ref="O82:P82"/>
    <mergeCell ref="Q82:R82"/>
    <mergeCell ref="C85:E85"/>
    <mergeCell ref="F85:H85"/>
    <mergeCell ref="I85:J85"/>
    <mergeCell ref="L85:M85"/>
    <mergeCell ref="O85:P85"/>
    <mergeCell ref="Q85:R85"/>
    <mergeCell ref="S85:T85"/>
    <mergeCell ref="Q86:R86"/>
    <mergeCell ref="S86:T86"/>
    <mergeCell ref="A85:B85"/>
    <mergeCell ref="A86:B86"/>
    <mergeCell ref="C86:E86"/>
    <mergeCell ref="F86:H86"/>
    <mergeCell ref="I86:J86"/>
    <mergeCell ref="L86:M86"/>
    <mergeCell ref="O86:P86"/>
    <mergeCell ref="Q88:R88"/>
    <mergeCell ref="S88:T88"/>
    <mergeCell ref="Q89:R89"/>
    <mergeCell ref="S89:T89"/>
    <mergeCell ref="S93:T93"/>
    <mergeCell ref="U93:V93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N5:Q5"/>
    <mergeCell ref="A6:B6"/>
    <mergeCell ref="C6:J6"/>
    <mergeCell ref="A7:B7"/>
    <mergeCell ref="N7:Q7"/>
    <mergeCell ref="C7:J7"/>
    <mergeCell ref="L7:M7"/>
    <mergeCell ref="R7:V7"/>
    <mergeCell ref="W7:X7"/>
    <mergeCell ref="Y7:Z7"/>
    <mergeCell ref="W8:X8"/>
    <mergeCell ref="Y8:Z8"/>
    <mergeCell ref="Y13:Z13"/>
    <mergeCell ref="Y14:Z14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7:M77"/>
    <mergeCell ref="L78:M78"/>
    <mergeCell ref="L79:M79"/>
    <mergeCell ref="L83:M83"/>
    <mergeCell ref="L84:M84"/>
    <mergeCell ref="L89:M89"/>
    <mergeCell ref="L90:M90"/>
    <mergeCell ref="L70:M70"/>
    <mergeCell ref="L71:M71"/>
    <mergeCell ref="L72:M72"/>
    <mergeCell ref="L73:M73"/>
    <mergeCell ref="L74:M74"/>
    <mergeCell ref="L75:M75"/>
    <mergeCell ref="L76:M76"/>
    <mergeCell ref="Y35:Z35"/>
    <mergeCell ref="Y36:Z36"/>
    <mergeCell ref="Y28:Z28"/>
    <mergeCell ref="Y29:Z29"/>
    <mergeCell ref="Y30:Z30"/>
    <mergeCell ref="Y31:Z31"/>
    <mergeCell ref="Y32:Z32"/>
    <mergeCell ref="Y33:Z33"/>
    <mergeCell ref="Y34:Z34"/>
    <mergeCell ref="W9:X9"/>
    <mergeCell ref="Y9:Z9"/>
    <mergeCell ref="W10:X10"/>
    <mergeCell ref="Y10:Z10"/>
    <mergeCell ref="W11:X11"/>
    <mergeCell ref="Y11:Z11"/>
    <mergeCell ref="Y12:Z12"/>
    <mergeCell ref="W12:X12"/>
    <mergeCell ref="W13:X13"/>
    <mergeCell ref="W14:X14"/>
    <mergeCell ref="W15:X15"/>
    <mergeCell ref="Y15:Z15"/>
    <mergeCell ref="W16:X16"/>
    <mergeCell ref="Y16:Z16"/>
    <mergeCell ref="W17:X17"/>
    <mergeCell ref="Y17:Z17"/>
    <mergeCell ref="W18:X18"/>
    <mergeCell ref="Y18:Z18"/>
    <mergeCell ref="W19:X19"/>
    <mergeCell ref="Y19:Z19"/>
    <mergeCell ref="Y20:Z20"/>
    <mergeCell ref="W20:X20"/>
    <mergeCell ref="W21:X21"/>
    <mergeCell ref="W22:X22"/>
    <mergeCell ref="W23:X23"/>
    <mergeCell ref="W24:X24"/>
    <mergeCell ref="W25:X25"/>
    <mergeCell ref="W26:X26"/>
    <mergeCell ref="Y21:Z21"/>
    <mergeCell ref="Y22:Z22"/>
    <mergeCell ref="Y23:Z23"/>
    <mergeCell ref="Y24:Z24"/>
    <mergeCell ref="Y25:Z25"/>
    <mergeCell ref="Y26:Z26"/>
    <mergeCell ref="Y27:Z27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Y37:Z37"/>
    <mergeCell ref="W38:X38"/>
    <mergeCell ref="Y38:Z38"/>
    <mergeCell ref="N36:Q36"/>
    <mergeCell ref="N37:Q37"/>
    <mergeCell ref="N38:Q38"/>
    <mergeCell ref="N39:Q39"/>
    <mergeCell ref="N40:Q40"/>
    <mergeCell ref="N41:Q41"/>
    <mergeCell ref="N42:Q42"/>
    <mergeCell ref="N43:Q43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N53:Q53"/>
    <mergeCell ref="N54:Q54"/>
    <mergeCell ref="N55:Q55"/>
    <mergeCell ref="N56:Q56"/>
    <mergeCell ref="N57:Q57"/>
    <mergeCell ref="N58:Q58"/>
    <mergeCell ref="N59:Q59"/>
    <mergeCell ref="N60:Q60"/>
    <mergeCell ref="N61:Q61"/>
    <mergeCell ref="N62:Q62"/>
    <mergeCell ref="N63:Q63"/>
    <mergeCell ref="N71:Q71"/>
    <mergeCell ref="N72:Q72"/>
    <mergeCell ref="N73:Q73"/>
    <mergeCell ref="N74:Q74"/>
    <mergeCell ref="N75:Q75"/>
    <mergeCell ref="N76:Q76"/>
    <mergeCell ref="N77:Q77"/>
    <mergeCell ref="N64:Q64"/>
    <mergeCell ref="N65:Q65"/>
    <mergeCell ref="N66:Q66"/>
    <mergeCell ref="N67:Q67"/>
    <mergeCell ref="N68:Q68"/>
    <mergeCell ref="N69:Q69"/>
    <mergeCell ref="N70:Q70"/>
    <mergeCell ref="L5:M5"/>
    <mergeCell ref="L8:M8"/>
    <mergeCell ref="N8:Q8"/>
    <mergeCell ref="L9:M9"/>
    <mergeCell ref="N9:Q9"/>
    <mergeCell ref="L10:M10"/>
    <mergeCell ref="N10:Q10"/>
    <mergeCell ref="L11:M11"/>
    <mergeCell ref="N11:Q11"/>
    <mergeCell ref="L12:M12"/>
    <mergeCell ref="N12:Q12"/>
    <mergeCell ref="L13:M13"/>
    <mergeCell ref="N13:Q13"/>
    <mergeCell ref="N14:Q14"/>
    <mergeCell ref="L14:M14"/>
    <mergeCell ref="L15:M15"/>
    <mergeCell ref="L16:M16"/>
    <mergeCell ref="L17:M17"/>
    <mergeCell ref="L18:M18"/>
    <mergeCell ref="L19:M19"/>
    <mergeCell ref="L20:M20"/>
    <mergeCell ref="N15:Q15"/>
    <mergeCell ref="N16:Q16"/>
    <mergeCell ref="N17:Q17"/>
    <mergeCell ref="N18:Q18"/>
    <mergeCell ref="N19:Q19"/>
    <mergeCell ref="N20:Q20"/>
    <mergeCell ref="N21:Q21"/>
    <mergeCell ref="L21:M21"/>
    <mergeCell ref="L22:M22"/>
    <mergeCell ref="L23:M23"/>
    <mergeCell ref="L24:M24"/>
    <mergeCell ref="L25:M25"/>
    <mergeCell ref="L26:M26"/>
    <mergeCell ref="L27:M27"/>
    <mergeCell ref="N22:Q22"/>
    <mergeCell ref="N23:Q23"/>
    <mergeCell ref="N24:Q24"/>
    <mergeCell ref="N25:Q25"/>
    <mergeCell ref="N26:Q26"/>
    <mergeCell ref="N27:Q27"/>
    <mergeCell ref="N28:Q28"/>
    <mergeCell ref="N29:Q29"/>
    <mergeCell ref="N30:Q30"/>
    <mergeCell ref="N31:Q31"/>
    <mergeCell ref="N32:Q32"/>
    <mergeCell ref="N33:Q33"/>
    <mergeCell ref="N34:Q34"/>
    <mergeCell ref="N35:Q35"/>
    <mergeCell ref="W71:X71"/>
    <mergeCell ref="W72:X72"/>
    <mergeCell ref="W73:X73"/>
    <mergeCell ref="W74:X74"/>
    <mergeCell ref="W75:X75"/>
    <mergeCell ref="W76:X76"/>
    <mergeCell ref="W77:X77"/>
    <mergeCell ref="W78:X78"/>
    <mergeCell ref="W68:X68"/>
    <mergeCell ref="Y68:Z68"/>
    <mergeCell ref="W69:X69"/>
    <mergeCell ref="Y69:Z69"/>
    <mergeCell ref="W70:X70"/>
    <mergeCell ref="Y70:Z70"/>
    <mergeCell ref="Y71:Z71"/>
    <mergeCell ref="Y72:Z72"/>
    <mergeCell ref="Y73:Z73"/>
    <mergeCell ref="Y74:Z74"/>
    <mergeCell ref="Y75:Z75"/>
    <mergeCell ref="Y76:Z76"/>
    <mergeCell ref="Y77:Z77"/>
    <mergeCell ref="Y78:Z78"/>
    <mergeCell ref="S80:T80"/>
    <mergeCell ref="W80:X80"/>
    <mergeCell ref="Y80:Z80"/>
    <mergeCell ref="A80:B80"/>
    <mergeCell ref="C80:E80"/>
    <mergeCell ref="F80:H80"/>
    <mergeCell ref="I80:J80"/>
    <mergeCell ref="L80:M80"/>
    <mergeCell ref="O80:P80"/>
    <mergeCell ref="Q80:R80"/>
    <mergeCell ref="S81:T81"/>
    <mergeCell ref="W81:X81"/>
    <mergeCell ref="Y81:Z81"/>
    <mergeCell ref="A81:B81"/>
    <mergeCell ref="C81:E81"/>
    <mergeCell ref="F81:H81"/>
    <mergeCell ref="I81:J81"/>
    <mergeCell ref="L81:M81"/>
    <mergeCell ref="O81:P81"/>
    <mergeCell ref="Q81:R8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/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/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/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/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/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/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/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/>
      <c r="B12" s="2"/>
      <c r="C12" s="11"/>
      <c r="D12" s="4"/>
      <c r="E12" s="2"/>
      <c r="F12" s="26"/>
      <c r="G12" s="27"/>
      <c r="H12" s="28"/>
      <c r="I12" s="29"/>
      <c r="J12" s="2"/>
      <c r="K12" s="7"/>
      <c r="L12" s="2"/>
      <c r="M12" s="7"/>
      <c r="N12" s="2"/>
      <c r="O12" s="7"/>
      <c r="P12" s="2"/>
      <c r="Q12" s="7"/>
      <c r="R12" s="2"/>
      <c r="S12" s="7"/>
      <c r="T12" s="2"/>
      <c r="U12" s="32"/>
      <c r="V12" s="32"/>
      <c r="W12" s="7"/>
      <c r="X12" s="2"/>
      <c r="Y12" s="7"/>
      <c r="Z12" s="2"/>
      <c r="AA12" s="34"/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/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/>
      <c r="B17" s="2"/>
      <c r="C17" s="11"/>
      <c r="D17" s="4"/>
      <c r="E17" s="2"/>
      <c r="F17" s="11"/>
      <c r="G17" s="4"/>
      <c r="H17" s="2"/>
      <c r="I17" s="29"/>
      <c r="J17" s="2"/>
      <c r="K17" s="7"/>
      <c r="L17" s="2"/>
      <c r="M17" s="7"/>
      <c r="N17" s="2"/>
      <c r="O17" s="41"/>
      <c r="P17" s="28"/>
      <c r="Q17" s="7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/>
      <c r="B18" s="2"/>
      <c r="C18" s="11"/>
      <c r="D18" s="4"/>
      <c r="E18" s="2"/>
      <c r="F18" s="11"/>
      <c r="G18" s="4"/>
      <c r="H18" s="2"/>
      <c r="I18" s="29"/>
      <c r="J18" s="2"/>
      <c r="K18" s="7"/>
      <c r="L18" s="2"/>
      <c r="M18" s="7"/>
      <c r="N18" s="2"/>
      <c r="O18" s="41"/>
      <c r="P18" s="28"/>
      <c r="Q18" s="7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2.3689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137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2.3689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139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0.21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150</v>
      </c>
      <c r="W12" s="7" t="s">
        <v>16</v>
      </c>
      <c r="X12" s="2"/>
      <c r="Y12" s="7">
        <v>1.0</v>
      </c>
      <c r="Z12" s="2"/>
      <c r="AA12" s="34">
        <f>I12*K12*Y12</f>
        <v>0.4725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0.4725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19.88</v>
      </c>
      <c r="N18" s="2"/>
      <c r="O18" s="41" t="s">
        <v>155</v>
      </c>
      <c r="P18" s="28"/>
      <c r="Q18" s="7">
        <v>3.0</v>
      </c>
      <c r="R18" s="2"/>
      <c r="S18" s="34">
        <f t="shared" si="1"/>
        <v>0.5964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1.8964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2.809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159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2.809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160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0.32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161</v>
      </c>
      <c r="W12" s="7" t="s">
        <v>16</v>
      </c>
      <c r="X12" s="2"/>
      <c r="Y12" s="7">
        <v>1.0</v>
      </c>
      <c r="Z12" s="2"/>
      <c r="AA12" s="34">
        <f>I12*K12*Y12</f>
        <v>0.72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0.72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26.3</v>
      </c>
      <c r="N18" s="2"/>
      <c r="O18" s="41" t="s">
        <v>155</v>
      </c>
      <c r="P18" s="28"/>
      <c r="Q18" s="7">
        <v>3.0</v>
      </c>
      <c r="R18" s="2"/>
      <c r="S18" s="34">
        <f t="shared" si="1"/>
        <v>0.789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2.089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3.9727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3.9727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162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165</v>
      </c>
      <c r="G12" s="27"/>
      <c r="H12" s="28"/>
      <c r="I12" s="29">
        <v>2.25</v>
      </c>
      <c r="J12" s="2"/>
      <c r="K12" s="7">
        <v>0.85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167</v>
      </c>
      <c r="W12" s="7" t="s">
        <v>16</v>
      </c>
      <c r="X12" s="2"/>
      <c r="Y12" s="7">
        <v>1.0</v>
      </c>
      <c r="Z12" s="2"/>
      <c r="AA12" s="34">
        <f>I12*K12*Y12</f>
        <v>1.9125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1.9125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25.34</v>
      </c>
      <c r="N18" s="2"/>
      <c r="O18" s="41" t="s">
        <v>155</v>
      </c>
      <c r="P18" s="28"/>
      <c r="Q18" s="7">
        <v>3.0</v>
      </c>
      <c r="R18" s="2"/>
      <c r="S18" s="34">
        <f t="shared" si="1"/>
        <v>0.7602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2.0602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2.1166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163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2.1166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164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0.15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168</v>
      </c>
      <c r="W12" s="7" t="s">
        <v>16</v>
      </c>
      <c r="X12" s="2"/>
      <c r="Y12" s="7">
        <v>1.0</v>
      </c>
      <c r="Z12" s="2"/>
      <c r="AA12" s="34">
        <f>I12*K12*Y12</f>
        <v>0.3375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0.3375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15.97</v>
      </c>
      <c r="N18" s="2"/>
      <c r="O18" s="41" t="s">
        <v>155</v>
      </c>
      <c r="P18" s="28"/>
      <c r="Q18" s="7">
        <v>3.0</v>
      </c>
      <c r="R18" s="2"/>
      <c r="S18" s="34">
        <f t="shared" si="1"/>
        <v>0.4791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1.7791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3.3367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169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3.3367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170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0.45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171</v>
      </c>
      <c r="W12" s="7" t="s">
        <v>16</v>
      </c>
      <c r="X12" s="2"/>
      <c r="Y12" s="7">
        <v>1.0</v>
      </c>
      <c r="Z12" s="2"/>
      <c r="AA12" s="34">
        <f>I12*K12*Y12</f>
        <v>1.0125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1.0125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34.14</v>
      </c>
      <c r="N18" s="2"/>
      <c r="O18" s="41" t="s">
        <v>155</v>
      </c>
      <c r="P18" s="28"/>
      <c r="Q18" s="7">
        <v>3.0</v>
      </c>
      <c r="R18" s="2"/>
      <c r="S18" s="34">
        <f t="shared" si="1"/>
        <v>1.0242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2.3242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3.0496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172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3.0496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173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0.47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174</v>
      </c>
      <c r="W12" s="7" t="s">
        <v>16</v>
      </c>
      <c r="X12" s="2"/>
      <c r="Y12" s="7">
        <v>1.0</v>
      </c>
      <c r="Z12" s="2"/>
      <c r="AA12" s="34">
        <f>I12*K12*Y12</f>
        <v>1.0575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1.0575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23.07</v>
      </c>
      <c r="N18" s="2"/>
      <c r="O18" s="41" t="s">
        <v>155</v>
      </c>
      <c r="P18" s="28"/>
      <c r="Q18" s="7">
        <v>3.0</v>
      </c>
      <c r="R18" s="2"/>
      <c r="S18" s="34">
        <f t="shared" si="1"/>
        <v>0.6921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1.9921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3.8891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175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3.8891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176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177</v>
      </c>
      <c r="G12" s="27"/>
      <c r="H12" s="28"/>
      <c r="I12" s="29">
        <v>2.25</v>
      </c>
      <c r="J12" s="2"/>
      <c r="K12" s="7">
        <v>0.36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179</v>
      </c>
      <c r="W12" s="7" t="s">
        <v>16</v>
      </c>
      <c r="X12" s="2"/>
      <c r="Y12" s="7">
        <v>1.0</v>
      </c>
      <c r="Z12" s="2"/>
      <c r="AA12" s="34">
        <f>I12*K12*Y12</f>
        <v>0.81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0.81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15.97</v>
      </c>
      <c r="N18" s="2"/>
      <c r="O18" s="41" t="s">
        <v>155</v>
      </c>
      <c r="P18" s="28"/>
      <c r="Q18" s="7">
        <v>3.0</v>
      </c>
      <c r="R18" s="2"/>
      <c r="S18" s="34">
        <f t="shared" si="1"/>
        <v>0.4791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3.0791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3.9473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178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3.9473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180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177</v>
      </c>
      <c r="G12" s="27"/>
      <c r="H12" s="28"/>
      <c r="I12" s="29">
        <v>2.25</v>
      </c>
      <c r="J12" s="2"/>
      <c r="K12" s="7">
        <v>0.34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181</v>
      </c>
      <c r="V12" s="32" t="s">
        <v>182</v>
      </c>
      <c r="W12" s="7" t="s">
        <v>16</v>
      </c>
      <c r="X12" s="2"/>
      <c r="Y12" s="7">
        <v>1.0</v>
      </c>
      <c r="Z12" s="2"/>
      <c r="AA12" s="34">
        <f>I12*K12*Y12</f>
        <v>0.765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0.765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19.41</v>
      </c>
      <c r="N18" s="2"/>
      <c r="O18" s="41" t="s">
        <v>155</v>
      </c>
      <c r="P18" s="28"/>
      <c r="Q18" s="7">
        <v>3.0</v>
      </c>
      <c r="R18" s="2"/>
      <c r="S18" s="34">
        <f t="shared" si="1"/>
        <v>0.5823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3.1823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4.2218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183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4.2218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184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177</v>
      </c>
      <c r="G12" s="27"/>
      <c r="H12" s="28"/>
      <c r="I12" s="29">
        <v>2.25</v>
      </c>
      <c r="J12" s="2"/>
      <c r="K12" s="7">
        <v>0.36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185</v>
      </c>
      <c r="W12" s="7" t="s">
        <v>16</v>
      </c>
      <c r="X12" s="2"/>
      <c r="Y12" s="7">
        <v>1.0</v>
      </c>
      <c r="Z12" s="2"/>
      <c r="AA12" s="34">
        <f>I12*K12*Y12</f>
        <v>0.81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0.81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27.06</v>
      </c>
      <c r="N18" s="2"/>
      <c r="O18" s="41" t="s">
        <v>155</v>
      </c>
      <c r="P18" s="28"/>
      <c r="Q18" s="7">
        <v>3.0</v>
      </c>
      <c r="R18" s="2"/>
      <c r="S18" s="34">
        <f t="shared" si="1"/>
        <v>0.8118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3.4118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3.8891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186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3.8891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187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177</v>
      </c>
      <c r="G12" s="27"/>
      <c r="H12" s="28"/>
      <c r="I12" s="29">
        <v>2.25</v>
      </c>
      <c r="J12" s="2"/>
      <c r="K12" s="7">
        <v>0.36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179</v>
      </c>
      <c r="W12" s="7" t="s">
        <v>16</v>
      </c>
      <c r="X12" s="2"/>
      <c r="Y12" s="7">
        <v>1.0</v>
      </c>
      <c r="Z12" s="2"/>
      <c r="AA12" s="34">
        <f>I12*K12*Y12</f>
        <v>0.81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0.81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15.97</v>
      </c>
      <c r="N18" s="2"/>
      <c r="O18" s="41" t="s">
        <v>155</v>
      </c>
      <c r="P18" s="28"/>
      <c r="Q18" s="7">
        <v>3.0</v>
      </c>
      <c r="R18" s="2"/>
      <c r="S18" s="34">
        <f t="shared" si="1"/>
        <v>0.4791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3.0791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3.9473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188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3.9473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189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177</v>
      </c>
      <c r="G12" s="27"/>
      <c r="H12" s="28"/>
      <c r="I12" s="29">
        <v>2.25</v>
      </c>
      <c r="J12" s="2"/>
      <c r="K12" s="7">
        <v>0.34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182</v>
      </c>
      <c r="W12" s="7" t="s">
        <v>16</v>
      </c>
      <c r="X12" s="2"/>
      <c r="Y12" s="7">
        <v>1.0</v>
      </c>
      <c r="Z12" s="2"/>
      <c r="AA12" s="34">
        <f>I12*K12*Y12</f>
        <v>0.765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0.765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19.41</v>
      </c>
      <c r="N18" s="2"/>
      <c r="O18" s="41" t="s">
        <v>155</v>
      </c>
      <c r="P18" s="28"/>
      <c r="Q18" s="7">
        <v>3.0</v>
      </c>
      <c r="R18" s="2"/>
      <c r="S18" s="34">
        <f t="shared" si="1"/>
        <v>0.5823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3.1823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4.4588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4.4588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190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0.58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191</v>
      </c>
      <c r="W12" s="7" t="s">
        <v>16</v>
      </c>
      <c r="X12" s="2"/>
      <c r="Y12" s="7">
        <v>1.0</v>
      </c>
      <c r="Z12" s="2"/>
      <c r="AA12" s="34">
        <f>I12*K12*Y12</f>
        <v>1.305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1.305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18.46</v>
      </c>
      <c r="N18" s="2"/>
      <c r="O18" s="41" t="s">
        <v>155</v>
      </c>
      <c r="P18" s="28"/>
      <c r="Q18" s="7">
        <v>3.0</v>
      </c>
      <c r="R18" s="2"/>
      <c r="S18" s="34">
        <f t="shared" si="1"/>
        <v>0.5538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3.1538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2.1688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2.1688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192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0.14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193</v>
      </c>
      <c r="V12" s="32" t="s">
        <v>194</v>
      </c>
      <c r="W12" s="7" t="s">
        <v>16</v>
      </c>
      <c r="X12" s="2"/>
      <c r="Y12" s="7">
        <v>1.0</v>
      </c>
      <c r="Z12" s="2"/>
      <c r="AA12" s="34">
        <f>I12*K12*Y12</f>
        <v>0.315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0.315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18.46</v>
      </c>
      <c r="N18" s="2"/>
      <c r="O18" s="41" t="s">
        <v>155</v>
      </c>
      <c r="P18" s="28"/>
      <c r="Q18" s="7">
        <v>3.0</v>
      </c>
      <c r="R18" s="2"/>
      <c r="S18" s="34">
        <f t="shared" si="1"/>
        <v>0.5538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1.8538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AA14+S20+U25+S30</f>
        <v>9.079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9.079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195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66</v>
      </c>
      <c r="G12" s="27"/>
      <c r="H12" s="28"/>
      <c r="I12" s="29">
        <v>2.25</v>
      </c>
      <c r="J12" s="2"/>
      <c r="K12" s="7">
        <v>2.124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196</v>
      </c>
      <c r="V12" s="32" t="s">
        <v>197</v>
      </c>
      <c r="W12" s="7" t="s">
        <v>16</v>
      </c>
      <c r="X12" s="2"/>
      <c r="Y12" s="7">
        <v>1.0</v>
      </c>
      <c r="Z12" s="2"/>
      <c r="AA12" s="34">
        <f>I12*K12*Y12</f>
        <v>4.779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4.779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68" t="s">
        <v>25</v>
      </c>
      <c r="B16" s="69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9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/>
      <c r="N18" s="2"/>
      <c r="O18" s="41" t="s">
        <v>155</v>
      </c>
      <c r="P18" s="28"/>
      <c r="Q18" s="7">
        <v>3.0</v>
      </c>
      <c r="R18" s="2"/>
      <c r="S18" s="34">
        <f t="shared" si="1"/>
        <v>0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70">
        <v>3.0</v>
      </c>
      <c r="B19" s="28"/>
      <c r="C19" s="11" t="s">
        <v>198</v>
      </c>
      <c r="D19" s="4"/>
      <c r="E19" s="2"/>
      <c r="F19" s="11" t="s">
        <v>199</v>
      </c>
      <c r="G19" s="4"/>
      <c r="H19" s="2"/>
      <c r="I19" s="29">
        <v>0.75</v>
      </c>
      <c r="J19" s="2"/>
      <c r="K19" s="7" t="s">
        <v>200</v>
      </c>
      <c r="L19" s="2"/>
      <c r="M19" s="7">
        <v>4.0</v>
      </c>
      <c r="N19" s="2"/>
      <c r="O19" s="71" t="s">
        <v>16</v>
      </c>
      <c r="P19" s="2"/>
      <c r="Q19" s="7">
        <v>1.0</v>
      </c>
      <c r="R19" s="2"/>
      <c r="S19" s="34">
        <f t="shared" si="1"/>
        <v>3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40" t="s">
        <v>39</v>
      </c>
      <c r="R20" s="2"/>
      <c r="S20" s="34">
        <f>SUM(S19:T19,S18:T18,S17:T17)</f>
        <v>4.3</v>
      </c>
      <c r="T20" s="2"/>
      <c r="U20" s="6"/>
      <c r="V20" s="6"/>
      <c r="W20" s="6"/>
      <c r="X20" s="6"/>
      <c r="Y20" s="6"/>
      <c r="Z20" s="6"/>
      <c r="AA20" s="6"/>
      <c r="AB20" s="6"/>
    </row>
    <row r="21" ht="15.75" customHeight="1">
      <c r="X21" s="6"/>
      <c r="Y21" s="6"/>
      <c r="Z21" s="6"/>
      <c r="AA21" s="6"/>
      <c r="AB21" s="6"/>
    </row>
    <row r="22" ht="15.75" customHeight="1">
      <c r="A22" s="20" t="s">
        <v>25</v>
      </c>
      <c r="B22" s="2"/>
      <c r="C22" s="20" t="s">
        <v>58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29</v>
      </c>
      <c r="T22" s="2"/>
      <c r="U22" s="20" t="s">
        <v>39</v>
      </c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4"/>
      <c r="B24" s="2"/>
      <c r="C24" s="15"/>
      <c r="D24" s="4"/>
      <c r="E24" s="2"/>
      <c r="F24" s="15"/>
      <c r="G24" s="4"/>
      <c r="H24" s="2"/>
      <c r="I24" s="36"/>
      <c r="J24" s="2"/>
      <c r="K24" s="15"/>
      <c r="L24" s="2"/>
      <c r="M24" s="15"/>
      <c r="N24" s="2"/>
      <c r="O24" s="15"/>
      <c r="P24" s="2"/>
      <c r="Q24" s="15"/>
      <c r="R24" s="2"/>
      <c r="S24" s="15"/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20" t="s">
        <v>39</v>
      </c>
      <c r="T25" s="2"/>
      <c r="U25" s="34"/>
      <c r="V25" s="2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37"/>
      <c r="J26" s="3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 t="s">
        <v>25</v>
      </c>
      <c r="B27" s="2"/>
      <c r="C27" s="20" t="s">
        <v>67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70</v>
      </c>
      <c r="P27" s="2"/>
      <c r="Q27" s="20" t="s">
        <v>72</v>
      </c>
      <c r="R27" s="2"/>
      <c r="S27" s="20" t="s">
        <v>39</v>
      </c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4"/>
      <c r="B29" s="2"/>
      <c r="C29" s="15"/>
      <c r="D29" s="4"/>
      <c r="E29" s="2"/>
      <c r="F29" s="15"/>
      <c r="G29" s="4"/>
      <c r="H29" s="2"/>
      <c r="I29" s="36"/>
      <c r="J29" s="2"/>
      <c r="K29" s="15"/>
      <c r="L29" s="2"/>
      <c r="M29" s="15"/>
      <c r="N29" s="2"/>
      <c r="O29" s="15"/>
      <c r="P29" s="2"/>
      <c r="Q29" s="15"/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20" t="s">
        <v>39</v>
      </c>
      <c r="R30" s="2"/>
      <c r="S30" s="34"/>
      <c r="T30" s="2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5">
    <mergeCell ref="Q24:R24"/>
    <mergeCell ref="S24:T24"/>
    <mergeCell ref="U24:V24"/>
    <mergeCell ref="S25:T25"/>
    <mergeCell ref="U25:V25"/>
    <mergeCell ref="A24:B24"/>
    <mergeCell ref="C24:E24"/>
    <mergeCell ref="F24:H24"/>
    <mergeCell ref="I24:J24"/>
    <mergeCell ref="K24:L24"/>
    <mergeCell ref="M24:N24"/>
    <mergeCell ref="O24:P24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9:R29"/>
    <mergeCell ref="S29:T29"/>
    <mergeCell ref="Q30:R30"/>
    <mergeCell ref="S30:T30"/>
    <mergeCell ref="A29:B29"/>
    <mergeCell ref="C29:E29"/>
    <mergeCell ref="F29:H29"/>
    <mergeCell ref="I29:J29"/>
    <mergeCell ref="K29:L29"/>
    <mergeCell ref="M29:N29"/>
    <mergeCell ref="O29:P2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Q20:R20"/>
    <mergeCell ref="S20:T20"/>
    <mergeCell ref="A19:B19"/>
    <mergeCell ref="C19:E19"/>
    <mergeCell ref="F19:H19"/>
    <mergeCell ref="I19:J19"/>
    <mergeCell ref="K19:L19"/>
    <mergeCell ref="M19:N19"/>
    <mergeCell ref="O19:P19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3.9727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3.9727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201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165</v>
      </c>
      <c r="G12" s="27"/>
      <c r="H12" s="28"/>
      <c r="I12" s="29">
        <v>2.25</v>
      </c>
      <c r="J12" s="2"/>
      <c r="K12" s="7">
        <v>0.85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167</v>
      </c>
      <c r="W12" s="7" t="s">
        <v>16</v>
      </c>
      <c r="X12" s="2"/>
      <c r="Y12" s="7">
        <v>1.0</v>
      </c>
      <c r="Z12" s="2"/>
      <c r="AA12" s="34">
        <f>I12*K12*Y12</f>
        <v>1.9125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1.9125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25.34</v>
      </c>
      <c r="N18" s="2"/>
      <c r="O18" s="41" t="s">
        <v>155</v>
      </c>
      <c r="P18" s="28"/>
      <c r="Q18" s="7">
        <v>3.0</v>
      </c>
      <c r="R18" s="2"/>
      <c r="S18" s="34">
        <f t="shared" si="1"/>
        <v>0.7602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2.0602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2.2474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202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2.2474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203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0.15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193</v>
      </c>
      <c r="V12" s="32" t="s">
        <v>204</v>
      </c>
      <c r="W12" s="7" t="s">
        <v>16</v>
      </c>
      <c r="X12" s="2"/>
      <c r="Y12" s="7">
        <v>1.0</v>
      </c>
      <c r="Z12" s="2"/>
      <c r="AA12" s="34">
        <f>I12*K12*Y12</f>
        <v>0.3375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0.3375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20.33</v>
      </c>
      <c r="N18" s="2"/>
      <c r="O18" s="41" t="s">
        <v>155</v>
      </c>
      <c r="P18" s="28"/>
      <c r="Q18" s="7">
        <v>3.0</v>
      </c>
      <c r="R18" s="2"/>
      <c r="S18" s="34">
        <f t="shared" si="1"/>
        <v>0.6099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1.9099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2.2699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205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2.2699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206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0.16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193</v>
      </c>
      <c r="V12" s="32" t="s">
        <v>207</v>
      </c>
      <c r="W12" s="7" t="s">
        <v>16</v>
      </c>
      <c r="X12" s="2"/>
      <c r="Y12" s="7">
        <v>1.0</v>
      </c>
      <c r="Z12" s="2"/>
      <c r="AA12" s="34">
        <f>I12*K12*Y12</f>
        <v>0.36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0.36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20.33</v>
      </c>
      <c r="N18" s="2"/>
      <c r="O18" s="41" t="s">
        <v>155</v>
      </c>
      <c r="P18" s="28"/>
      <c r="Q18" s="7">
        <v>3.0</v>
      </c>
      <c r="R18" s="2"/>
      <c r="S18" s="34">
        <f t="shared" si="1"/>
        <v>0.6099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1.9099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4.6286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208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4.6286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209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0.45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210</v>
      </c>
      <c r="W12" s="7" t="s">
        <v>16</v>
      </c>
      <c r="X12" s="2"/>
      <c r="Y12" s="7">
        <v>1.0</v>
      </c>
      <c r="Z12" s="2"/>
      <c r="AA12" s="34">
        <f>I12*K12*Y12</f>
        <v>1.0125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1.0125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33.87</v>
      </c>
      <c r="N18" s="2"/>
      <c r="O18" s="41" t="s">
        <v>155</v>
      </c>
      <c r="P18" s="28"/>
      <c r="Q18" s="7">
        <v>3.0</v>
      </c>
      <c r="R18" s="2"/>
      <c r="S18" s="34">
        <f t="shared" si="1"/>
        <v>1.0161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3.6161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4.3568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211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4.3568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212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0.47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215</v>
      </c>
      <c r="W12" s="7" t="s">
        <v>16</v>
      </c>
      <c r="X12" s="2"/>
      <c r="Y12" s="7">
        <v>1.0</v>
      </c>
      <c r="Z12" s="2"/>
      <c r="AA12" s="34">
        <f>I12*K12*Y12</f>
        <v>1.0575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1.0575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23.31</v>
      </c>
      <c r="N18" s="2"/>
      <c r="O18" s="41" t="s">
        <v>155</v>
      </c>
      <c r="P18" s="28"/>
      <c r="Q18" s="7">
        <v>3.0</v>
      </c>
      <c r="R18" s="2"/>
      <c r="S18" s="34">
        <f t="shared" si="1"/>
        <v>0.6993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3.2993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4.1384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213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4.1384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214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0.44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191</v>
      </c>
      <c r="W12" s="7" t="s">
        <v>16</v>
      </c>
      <c r="X12" s="2"/>
      <c r="Y12" s="7">
        <v>1.0</v>
      </c>
      <c r="Z12" s="2"/>
      <c r="AA12" s="34">
        <f>I12*K12*Y12</f>
        <v>0.99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0.99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18.28</v>
      </c>
      <c r="N18" s="2"/>
      <c r="O18" s="41" t="s">
        <v>155</v>
      </c>
      <c r="P18" s="28"/>
      <c r="Q18" s="7">
        <v>3.0</v>
      </c>
      <c r="R18" s="2"/>
      <c r="S18" s="34">
        <f t="shared" si="1"/>
        <v>0.5484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3.1484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2.10985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216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2.10985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217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0.147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168</v>
      </c>
      <c r="W12" s="7" t="s">
        <v>16</v>
      </c>
      <c r="X12" s="2"/>
      <c r="Y12" s="7">
        <v>1.0</v>
      </c>
      <c r="Z12" s="2"/>
      <c r="AA12" s="34">
        <f>I12*K12*Y12</f>
        <v>0.33075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0.33075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15.97</v>
      </c>
      <c r="N18" s="2"/>
      <c r="O18" s="41" t="s">
        <v>155</v>
      </c>
      <c r="P18" s="28"/>
      <c r="Q18" s="7">
        <v>3.0</v>
      </c>
      <c r="R18" s="2"/>
      <c r="S18" s="34">
        <f t="shared" si="1"/>
        <v>0.4791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1.7791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2.4388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218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2.4388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219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194</v>
      </c>
      <c r="W12" s="7" t="s">
        <v>16</v>
      </c>
      <c r="X12" s="2"/>
      <c r="Y12" s="7">
        <v>1.0</v>
      </c>
      <c r="Z12" s="2"/>
      <c r="AA12" s="34">
        <f>I12*K12*Y12</f>
        <v>0.585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0.585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18.46</v>
      </c>
      <c r="N18" s="2"/>
      <c r="O18" s="41" t="s">
        <v>155</v>
      </c>
      <c r="P18" s="28"/>
      <c r="Q18" s="7">
        <v>3.0</v>
      </c>
      <c r="R18" s="2"/>
      <c r="S18" s="34">
        <f t="shared" si="1"/>
        <v>0.5538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1.8538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2.4103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220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2.4103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221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0.21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222</v>
      </c>
      <c r="W12" s="7" t="s">
        <v>16</v>
      </c>
      <c r="X12" s="2"/>
      <c r="Y12" s="7">
        <v>1.0</v>
      </c>
      <c r="Z12" s="2"/>
      <c r="AA12" s="34">
        <f>I12*K12*Y12</f>
        <v>0.4725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66"/>
      <c r="V13" s="66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0.4725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21.26</v>
      </c>
      <c r="N18" s="2"/>
      <c r="O18" s="41" t="s">
        <v>155</v>
      </c>
      <c r="P18" s="28"/>
      <c r="Q18" s="7">
        <v>3.0</v>
      </c>
      <c r="R18" s="2"/>
      <c r="S18" s="34">
        <f t="shared" si="1"/>
        <v>0.6378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1.9378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2.8201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223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2.8201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224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73" t="s">
        <v>145</v>
      </c>
      <c r="D12" s="4"/>
      <c r="E12" s="2"/>
      <c r="F12" s="74" t="s">
        <v>146</v>
      </c>
      <c r="G12" s="27"/>
      <c r="H12" s="28"/>
      <c r="I12" s="58">
        <v>2.25</v>
      </c>
      <c r="J12" s="2"/>
      <c r="K12" s="75">
        <v>0.325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76" t="s">
        <v>149</v>
      </c>
      <c r="V12" s="76" t="s">
        <v>229</v>
      </c>
      <c r="W12" s="7" t="s">
        <v>16</v>
      </c>
      <c r="X12" s="2"/>
      <c r="Y12" s="7">
        <v>1.0</v>
      </c>
      <c r="Z12" s="2"/>
      <c r="AA12" s="34">
        <f>I12*K12*Y12</f>
        <v>0.73125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48"/>
      <c r="V13" s="48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0.73125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79" t="s">
        <v>151</v>
      </c>
      <c r="D17" s="27"/>
      <c r="E17" s="28"/>
      <c r="F17" s="80" t="s">
        <v>152</v>
      </c>
      <c r="G17" s="4"/>
      <c r="H17" s="2"/>
      <c r="I17" s="58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73" t="s">
        <v>153</v>
      </c>
      <c r="D18" s="4"/>
      <c r="E18" s="2"/>
      <c r="F18" s="80" t="s">
        <v>154</v>
      </c>
      <c r="G18" s="4"/>
      <c r="H18" s="2"/>
      <c r="I18" s="58">
        <v>0.01</v>
      </c>
      <c r="J18" s="2"/>
      <c r="K18" s="7" t="s">
        <v>97</v>
      </c>
      <c r="L18" s="2"/>
      <c r="M18" s="7">
        <v>26.295</v>
      </c>
      <c r="N18" s="2"/>
      <c r="O18" s="41" t="s">
        <v>155</v>
      </c>
      <c r="P18" s="28"/>
      <c r="Q18" s="7">
        <v>3.0</v>
      </c>
      <c r="R18" s="2"/>
      <c r="S18" s="34">
        <f t="shared" si="1"/>
        <v>0.78885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2.08885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2.2285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225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2.2285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226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73" t="s">
        <v>145</v>
      </c>
      <c r="D12" s="4"/>
      <c r="E12" s="2"/>
      <c r="F12" s="74" t="s">
        <v>227</v>
      </c>
      <c r="G12" s="27"/>
      <c r="H12" s="28"/>
      <c r="I12" s="58">
        <v>2.25</v>
      </c>
      <c r="J12" s="2"/>
      <c r="K12" s="75">
        <v>0.07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76" t="s">
        <v>149</v>
      </c>
      <c r="V12" s="76" t="s">
        <v>230</v>
      </c>
      <c r="W12" s="7" t="s">
        <v>16</v>
      </c>
      <c r="X12" s="2"/>
      <c r="Y12" s="7">
        <v>1.0</v>
      </c>
      <c r="Z12" s="2"/>
      <c r="AA12" s="34">
        <f>I12*K12*Y12</f>
        <v>0.1575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48"/>
      <c r="V13" s="48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0.1575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79" t="s">
        <v>151</v>
      </c>
      <c r="D17" s="27"/>
      <c r="E17" s="28"/>
      <c r="F17" s="80" t="s">
        <v>152</v>
      </c>
      <c r="G17" s="4"/>
      <c r="H17" s="2"/>
      <c r="I17" s="58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73" t="s">
        <v>153</v>
      </c>
      <c r="D18" s="4"/>
      <c r="E18" s="2"/>
      <c r="F18" s="80" t="s">
        <v>154</v>
      </c>
      <c r="G18" s="4"/>
      <c r="H18" s="2"/>
      <c r="I18" s="58">
        <v>0.01</v>
      </c>
      <c r="J18" s="2"/>
      <c r="K18" s="7" t="s">
        <v>97</v>
      </c>
      <c r="L18" s="2"/>
      <c r="M18" s="7">
        <v>25.7</v>
      </c>
      <c r="N18" s="2"/>
      <c r="O18" s="41" t="s">
        <v>155</v>
      </c>
      <c r="P18" s="28"/>
      <c r="Q18" s="7">
        <v>3.0</v>
      </c>
      <c r="R18" s="2"/>
      <c r="S18" s="34">
        <f t="shared" si="1"/>
        <v>0.771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2.071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AA14+S20+U25+S30</f>
        <v>11.3863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82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11.3863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228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73" t="s">
        <v>145</v>
      </c>
      <c r="D12" s="4"/>
      <c r="E12" s="2"/>
      <c r="F12" s="77" t="s">
        <v>82</v>
      </c>
      <c r="G12" s="27"/>
      <c r="H12" s="28"/>
      <c r="I12" s="58">
        <v>2.25</v>
      </c>
      <c r="J12" s="2"/>
      <c r="K12" s="78">
        <v>3.29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81" t="s">
        <v>196</v>
      </c>
      <c r="V12" s="81" t="s">
        <v>231</v>
      </c>
      <c r="W12" s="7" t="s">
        <v>16</v>
      </c>
      <c r="X12" s="2"/>
      <c r="Y12" s="7">
        <v>1.0</v>
      </c>
      <c r="Z12" s="2"/>
      <c r="AA12" s="34">
        <f>I12*K12*Y12</f>
        <v>7.4025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48"/>
      <c r="V13" s="48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7.4025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79" t="s">
        <v>151</v>
      </c>
      <c r="D17" s="27"/>
      <c r="E17" s="28"/>
      <c r="F17" s="80" t="s">
        <v>152</v>
      </c>
      <c r="G17" s="4"/>
      <c r="H17" s="2"/>
      <c r="I17" s="58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9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73" t="s">
        <v>153</v>
      </c>
      <c r="D18" s="4"/>
      <c r="E18" s="2"/>
      <c r="F18" s="82" t="s">
        <v>232</v>
      </c>
      <c r="G18" s="4"/>
      <c r="H18" s="2"/>
      <c r="I18" s="58">
        <v>0.01</v>
      </c>
      <c r="J18" s="2"/>
      <c r="K18" s="7" t="s">
        <v>97</v>
      </c>
      <c r="L18" s="2"/>
      <c r="M18" s="53">
        <v>14.46</v>
      </c>
      <c r="N18" s="2"/>
      <c r="O18" s="41" t="s">
        <v>155</v>
      </c>
      <c r="P18" s="28"/>
      <c r="Q18" s="7">
        <v>3.0</v>
      </c>
      <c r="R18" s="2"/>
      <c r="S18" s="34">
        <f t="shared" si="1"/>
        <v>0.4338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70">
        <v>3.0</v>
      </c>
      <c r="B19" s="28"/>
      <c r="C19" s="11" t="s">
        <v>198</v>
      </c>
      <c r="D19" s="4"/>
      <c r="E19" s="2"/>
      <c r="F19" s="72" t="s">
        <v>233</v>
      </c>
      <c r="G19" s="4"/>
      <c r="H19" s="2"/>
      <c r="I19" s="29">
        <v>0.75</v>
      </c>
      <c r="J19" s="2"/>
      <c r="K19" s="7" t="s">
        <v>200</v>
      </c>
      <c r="L19" s="2"/>
      <c r="M19" s="53">
        <v>3.0</v>
      </c>
      <c r="N19" s="2"/>
      <c r="O19" s="71" t="s">
        <v>16</v>
      </c>
      <c r="P19" s="2"/>
      <c r="Q19" s="7">
        <v>1.0</v>
      </c>
      <c r="R19" s="2"/>
      <c r="S19" s="34">
        <f t="shared" si="1"/>
        <v>2.25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40" t="s">
        <v>39</v>
      </c>
      <c r="R20" s="2"/>
      <c r="S20" s="34">
        <f>SUM(S19:T19,S18:T18,S17:T17)</f>
        <v>3.9838</v>
      </c>
      <c r="T20" s="2"/>
      <c r="U20" s="6"/>
      <c r="V20" s="6"/>
      <c r="W20" s="6"/>
      <c r="X20" s="6"/>
      <c r="Y20" s="6"/>
      <c r="Z20" s="6"/>
      <c r="AA20" s="6"/>
      <c r="AB20" s="6"/>
    </row>
    <row r="21" ht="15.75" customHeight="1">
      <c r="W21" s="6"/>
      <c r="X21" s="6"/>
      <c r="Y21" s="6"/>
      <c r="Z21" s="6"/>
      <c r="AA21" s="6"/>
      <c r="AB21" s="6"/>
    </row>
    <row r="22" ht="15.75" customHeight="1">
      <c r="A22" s="20" t="s">
        <v>25</v>
      </c>
      <c r="B22" s="2"/>
      <c r="C22" s="20" t="s">
        <v>58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29</v>
      </c>
      <c r="T22" s="2"/>
      <c r="U22" s="20" t="s">
        <v>39</v>
      </c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4"/>
      <c r="B24" s="2"/>
      <c r="C24" s="15"/>
      <c r="D24" s="4"/>
      <c r="E24" s="2"/>
      <c r="F24" s="15"/>
      <c r="G24" s="4"/>
      <c r="H24" s="2"/>
      <c r="I24" s="36"/>
      <c r="J24" s="2"/>
      <c r="K24" s="15"/>
      <c r="L24" s="2"/>
      <c r="M24" s="15"/>
      <c r="N24" s="2"/>
      <c r="O24" s="15"/>
      <c r="P24" s="2"/>
      <c r="Q24" s="15"/>
      <c r="R24" s="2"/>
      <c r="S24" s="15"/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20" t="s">
        <v>39</v>
      </c>
      <c r="T25" s="2"/>
      <c r="U25" s="34"/>
      <c r="V25" s="2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37"/>
      <c r="J26" s="3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 t="s">
        <v>25</v>
      </c>
      <c r="B27" s="2"/>
      <c r="C27" s="20" t="s">
        <v>67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70</v>
      </c>
      <c r="P27" s="2"/>
      <c r="Q27" s="20" t="s">
        <v>72</v>
      </c>
      <c r="R27" s="2"/>
      <c r="S27" s="20" t="s">
        <v>39</v>
      </c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4"/>
      <c r="B29" s="2"/>
      <c r="C29" s="15"/>
      <c r="D29" s="4"/>
      <c r="E29" s="2"/>
      <c r="F29" s="15"/>
      <c r="G29" s="4"/>
      <c r="H29" s="2"/>
      <c r="I29" s="36"/>
      <c r="J29" s="2"/>
      <c r="K29" s="15"/>
      <c r="L29" s="2"/>
      <c r="M29" s="15"/>
      <c r="N29" s="2"/>
      <c r="O29" s="15"/>
      <c r="P29" s="2"/>
      <c r="Q29" s="15"/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20" t="s">
        <v>39</v>
      </c>
      <c r="R30" s="2"/>
      <c r="S30" s="34"/>
      <c r="T30" s="2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5">
    <mergeCell ref="Q24:R24"/>
    <mergeCell ref="S24:T24"/>
    <mergeCell ref="U24:V24"/>
    <mergeCell ref="S25:T25"/>
    <mergeCell ref="U25:V25"/>
    <mergeCell ref="A24:B24"/>
    <mergeCell ref="C24:E24"/>
    <mergeCell ref="F24:H24"/>
    <mergeCell ref="I24:J24"/>
    <mergeCell ref="K24:L24"/>
    <mergeCell ref="M24:N24"/>
    <mergeCell ref="O24:P24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9:R29"/>
    <mergeCell ref="S29:T29"/>
    <mergeCell ref="Q30:R30"/>
    <mergeCell ref="S30:T30"/>
    <mergeCell ref="A29:B29"/>
    <mergeCell ref="C29:E29"/>
    <mergeCell ref="F29:H29"/>
    <mergeCell ref="I29:J29"/>
    <mergeCell ref="K29:L29"/>
    <mergeCell ref="M29:N29"/>
    <mergeCell ref="O29:P2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Q20:R20"/>
    <mergeCell ref="S20:T20"/>
    <mergeCell ref="A19:B19"/>
    <mergeCell ref="C19:E19"/>
    <mergeCell ref="F19:H19"/>
    <mergeCell ref="I19:J19"/>
    <mergeCell ref="K19:L19"/>
    <mergeCell ref="M19:N19"/>
    <mergeCell ref="O19:P19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AA14+S20+U25+S30</f>
        <v>4.9867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234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4.9867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235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73" t="s">
        <v>145</v>
      </c>
      <c r="D12" s="4"/>
      <c r="E12" s="2"/>
      <c r="F12" s="74" t="s">
        <v>146</v>
      </c>
      <c r="G12" s="27"/>
      <c r="H12" s="28"/>
      <c r="I12" s="58">
        <v>2.25</v>
      </c>
      <c r="J12" s="2"/>
      <c r="K12" s="75">
        <v>0.71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76" t="s">
        <v>149</v>
      </c>
      <c r="V12" s="76" t="s">
        <v>236</v>
      </c>
      <c r="W12" s="7" t="s">
        <v>16</v>
      </c>
      <c r="X12" s="2"/>
      <c r="Y12" s="7">
        <v>1.0</v>
      </c>
      <c r="Z12" s="2"/>
      <c r="AA12" s="34">
        <f>I12*K12*Y12</f>
        <v>1.5975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48"/>
      <c r="V13" s="48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1.5975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79" t="s">
        <v>151</v>
      </c>
      <c r="D17" s="27"/>
      <c r="E17" s="28"/>
      <c r="F17" s="80" t="s">
        <v>152</v>
      </c>
      <c r="G17" s="4"/>
      <c r="H17" s="2"/>
      <c r="I17" s="58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9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73" t="s">
        <v>153</v>
      </c>
      <c r="D18" s="4"/>
      <c r="E18" s="2"/>
      <c r="F18" s="80" t="s">
        <v>154</v>
      </c>
      <c r="G18" s="4"/>
      <c r="H18" s="2"/>
      <c r="I18" s="58">
        <v>0.01</v>
      </c>
      <c r="J18" s="2"/>
      <c r="K18" s="7" t="s">
        <v>97</v>
      </c>
      <c r="L18" s="2"/>
      <c r="M18" s="7">
        <v>19.64</v>
      </c>
      <c r="N18" s="2"/>
      <c r="O18" s="41" t="s">
        <v>155</v>
      </c>
      <c r="P18" s="28"/>
      <c r="Q18" s="7">
        <v>3.0</v>
      </c>
      <c r="R18" s="2"/>
      <c r="S18" s="34">
        <f t="shared" si="1"/>
        <v>0.5892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24">
        <v>1.0</v>
      </c>
      <c r="B19" s="2"/>
      <c r="C19" s="11" t="s">
        <v>198</v>
      </c>
      <c r="D19" s="4"/>
      <c r="E19" s="2"/>
      <c r="F19" s="11" t="s">
        <v>239</v>
      </c>
      <c r="G19" s="4"/>
      <c r="H19" s="2"/>
      <c r="I19" s="29">
        <v>0.75</v>
      </c>
      <c r="J19" s="2"/>
      <c r="K19" s="7" t="s">
        <v>200</v>
      </c>
      <c r="L19" s="2"/>
      <c r="M19" s="7">
        <v>2.0</v>
      </c>
      <c r="N19" s="2"/>
      <c r="O19" s="41" t="s">
        <v>16</v>
      </c>
      <c r="P19" s="28"/>
      <c r="Q19" s="7">
        <v>1.0</v>
      </c>
      <c r="R19" s="2"/>
      <c r="S19" s="34">
        <f t="shared" si="1"/>
        <v>1.5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20" t="s">
        <v>39</v>
      </c>
      <c r="R20" s="2"/>
      <c r="S20" s="34">
        <f>SUM(S17:S19)</f>
        <v>3.3892</v>
      </c>
      <c r="T20" s="2"/>
      <c r="U20" s="6"/>
      <c r="V20" s="6"/>
      <c r="W20" s="6"/>
      <c r="X20" s="6"/>
      <c r="Y20" s="6"/>
      <c r="Z20" s="6"/>
      <c r="AA20" s="6"/>
      <c r="AB20" s="6"/>
    </row>
    <row r="21" ht="15.75" customHeight="1">
      <c r="W21" s="6"/>
      <c r="X21" s="6"/>
      <c r="Y21" s="6"/>
      <c r="Z21" s="6"/>
      <c r="AA21" s="6"/>
      <c r="AB21" s="6"/>
    </row>
    <row r="22" ht="15.75" customHeight="1">
      <c r="A22" s="20" t="s">
        <v>25</v>
      </c>
      <c r="B22" s="2"/>
      <c r="C22" s="20" t="s">
        <v>58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29</v>
      </c>
      <c r="T22" s="2"/>
      <c r="U22" s="20" t="s">
        <v>39</v>
      </c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4"/>
      <c r="B24" s="2"/>
      <c r="C24" s="15"/>
      <c r="D24" s="4"/>
      <c r="E24" s="2"/>
      <c r="F24" s="15"/>
      <c r="G24" s="4"/>
      <c r="H24" s="2"/>
      <c r="I24" s="36"/>
      <c r="J24" s="2"/>
      <c r="K24" s="15"/>
      <c r="L24" s="2"/>
      <c r="M24" s="15"/>
      <c r="N24" s="2"/>
      <c r="O24" s="15"/>
      <c r="P24" s="2"/>
      <c r="Q24" s="15"/>
      <c r="R24" s="2"/>
      <c r="S24" s="15"/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20" t="s">
        <v>39</v>
      </c>
      <c r="T25" s="2"/>
      <c r="U25" s="34"/>
      <c r="V25" s="2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37"/>
      <c r="J26" s="3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 t="s">
        <v>25</v>
      </c>
      <c r="B27" s="2"/>
      <c r="C27" s="20" t="s">
        <v>67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70</v>
      </c>
      <c r="P27" s="2"/>
      <c r="Q27" s="20" t="s">
        <v>72</v>
      </c>
      <c r="R27" s="2"/>
      <c r="S27" s="20" t="s">
        <v>39</v>
      </c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4"/>
      <c r="B29" s="2"/>
      <c r="C29" s="15"/>
      <c r="D29" s="4"/>
      <c r="E29" s="2"/>
      <c r="F29" s="15"/>
      <c r="G29" s="4"/>
      <c r="H29" s="2"/>
      <c r="I29" s="36"/>
      <c r="J29" s="2"/>
      <c r="K29" s="15"/>
      <c r="L29" s="2"/>
      <c r="M29" s="15"/>
      <c r="N29" s="2"/>
      <c r="O29" s="15"/>
      <c r="P29" s="2"/>
      <c r="Q29" s="15"/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20" t="s">
        <v>39</v>
      </c>
      <c r="R30" s="2"/>
      <c r="S30" s="34"/>
      <c r="T30" s="2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5">
    <mergeCell ref="Q24:R24"/>
    <mergeCell ref="S24:T24"/>
    <mergeCell ref="U24:V24"/>
    <mergeCell ref="S25:T25"/>
    <mergeCell ref="U25:V25"/>
    <mergeCell ref="A24:B24"/>
    <mergeCell ref="C24:E24"/>
    <mergeCell ref="F24:H24"/>
    <mergeCell ref="I24:J24"/>
    <mergeCell ref="K24:L24"/>
    <mergeCell ref="M24:N24"/>
    <mergeCell ref="O24:P24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9:R29"/>
    <mergeCell ref="S29:T29"/>
    <mergeCell ref="Q30:R30"/>
    <mergeCell ref="S30:T30"/>
    <mergeCell ref="A29:B29"/>
    <mergeCell ref="C29:E29"/>
    <mergeCell ref="F29:H29"/>
    <mergeCell ref="I29:J29"/>
    <mergeCell ref="K29:L29"/>
    <mergeCell ref="M29:N29"/>
    <mergeCell ref="O29:P2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Q20:R20"/>
    <mergeCell ref="S20:T20"/>
    <mergeCell ref="A19:B19"/>
    <mergeCell ref="C19:E19"/>
    <mergeCell ref="F19:H19"/>
    <mergeCell ref="I19:J19"/>
    <mergeCell ref="K19:L19"/>
    <mergeCell ref="M19:N19"/>
    <mergeCell ref="O19:P19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2.2285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237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2.2285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238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73" t="s">
        <v>145</v>
      </c>
      <c r="D12" s="4"/>
      <c r="E12" s="2"/>
      <c r="F12" s="74" t="s">
        <v>146</v>
      </c>
      <c r="G12" s="27"/>
      <c r="H12" s="28"/>
      <c r="I12" s="58">
        <v>2.25</v>
      </c>
      <c r="J12" s="2"/>
      <c r="K12" s="75">
        <v>0.07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76" t="s">
        <v>149</v>
      </c>
      <c r="V12" s="76" t="s">
        <v>240</v>
      </c>
      <c r="W12" s="7" t="s">
        <v>16</v>
      </c>
      <c r="X12" s="2"/>
      <c r="Y12" s="7">
        <v>1.0</v>
      </c>
      <c r="Z12" s="2"/>
      <c r="AA12" s="34">
        <f>I12*K12*Y12</f>
        <v>0.1575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48"/>
      <c r="V13" s="48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0.1575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79" t="s">
        <v>151</v>
      </c>
      <c r="D17" s="27"/>
      <c r="E17" s="28"/>
      <c r="F17" s="80" t="s">
        <v>152</v>
      </c>
      <c r="G17" s="4"/>
      <c r="H17" s="2"/>
      <c r="I17" s="58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73" t="s">
        <v>153</v>
      </c>
      <c r="D18" s="4"/>
      <c r="E18" s="2"/>
      <c r="F18" s="80" t="s">
        <v>154</v>
      </c>
      <c r="G18" s="4"/>
      <c r="H18" s="2"/>
      <c r="I18" s="58">
        <v>0.01</v>
      </c>
      <c r="J18" s="2"/>
      <c r="K18" s="7" t="s">
        <v>97</v>
      </c>
      <c r="L18" s="2"/>
      <c r="M18" s="7">
        <v>25.7</v>
      </c>
      <c r="N18" s="2"/>
      <c r="O18" s="41" t="s">
        <v>155</v>
      </c>
      <c r="P18" s="28"/>
      <c r="Q18" s="7">
        <v>3.0</v>
      </c>
      <c r="R18" s="2"/>
      <c r="S18" s="34">
        <f t="shared" si="1"/>
        <v>0.771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2.071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2.82748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241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2.82748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243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73" t="s">
        <v>145</v>
      </c>
      <c r="D12" s="4"/>
      <c r="E12" s="2"/>
      <c r="F12" s="74" t="s">
        <v>146</v>
      </c>
      <c r="G12" s="27"/>
      <c r="H12" s="28"/>
      <c r="I12" s="58">
        <v>2.25</v>
      </c>
      <c r="J12" s="2"/>
      <c r="K12" s="75">
        <v>0.333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76" t="s">
        <v>149</v>
      </c>
      <c r="V12" s="76" t="s">
        <v>246</v>
      </c>
      <c r="W12" s="7" t="s">
        <v>16</v>
      </c>
      <c r="X12" s="2"/>
      <c r="Y12" s="7">
        <v>1.0</v>
      </c>
      <c r="Z12" s="2"/>
      <c r="AA12" s="34">
        <f>I12*K12*Y12</f>
        <v>0.74925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2"/>
      <c r="V13" s="32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0.74925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79" t="s">
        <v>151</v>
      </c>
      <c r="D17" s="27"/>
      <c r="E17" s="28"/>
      <c r="F17" s="80" t="s">
        <v>152</v>
      </c>
      <c r="G17" s="4"/>
      <c r="H17" s="2"/>
      <c r="I17" s="58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73" t="s">
        <v>153</v>
      </c>
      <c r="D18" s="4"/>
      <c r="E18" s="2"/>
      <c r="F18" s="80" t="s">
        <v>154</v>
      </c>
      <c r="G18" s="4"/>
      <c r="H18" s="2"/>
      <c r="I18" s="58">
        <v>0.01</v>
      </c>
      <c r="J18" s="2"/>
      <c r="K18" s="7" t="s">
        <v>97</v>
      </c>
      <c r="L18" s="2"/>
      <c r="M18" s="7">
        <v>25.941</v>
      </c>
      <c r="N18" s="2"/>
      <c r="O18" s="41" t="s">
        <v>155</v>
      </c>
      <c r="P18" s="28"/>
      <c r="Q18" s="7">
        <v>3.0</v>
      </c>
      <c r="R18" s="2"/>
      <c r="S18" s="34">
        <f t="shared" si="1"/>
        <v>0.77823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2.07823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3.47482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242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3.47482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244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73" t="s">
        <v>145</v>
      </c>
      <c r="D12" s="4"/>
      <c r="E12" s="2"/>
      <c r="F12" s="74" t="s">
        <v>146</v>
      </c>
      <c r="G12" s="27"/>
      <c r="H12" s="28"/>
      <c r="I12" s="58">
        <v>2.25</v>
      </c>
      <c r="J12" s="2"/>
      <c r="K12" s="75">
        <v>0.617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76" t="s">
        <v>166</v>
      </c>
      <c r="V12" s="76" t="s">
        <v>245</v>
      </c>
      <c r="W12" s="7" t="s">
        <v>16</v>
      </c>
      <c r="X12" s="2"/>
      <c r="Y12" s="7">
        <v>1.0</v>
      </c>
      <c r="Z12" s="2"/>
      <c r="AA12" s="34">
        <f>I12*K12*Y12</f>
        <v>1.38825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2"/>
      <c r="V13" s="32"/>
      <c r="W13" s="15"/>
      <c r="X13" s="2"/>
      <c r="Y13" s="15"/>
      <c r="Z13" s="2"/>
      <c r="AA13" s="39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1.38825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79" t="s">
        <v>151</v>
      </c>
      <c r="D17" s="27"/>
      <c r="E17" s="28"/>
      <c r="F17" s="80" t="s">
        <v>152</v>
      </c>
      <c r="G17" s="4"/>
      <c r="H17" s="2"/>
      <c r="I17" s="58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73" t="s">
        <v>153</v>
      </c>
      <c r="D18" s="4"/>
      <c r="E18" s="2"/>
      <c r="F18" s="80" t="s">
        <v>154</v>
      </c>
      <c r="G18" s="4"/>
      <c r="H18" s="2"/>
      <c r="I18" s="58">
        <v>0.01</v>
      </c>
      <c r="J18" s="2"/>
      <c r="K18" s="7" t="s">
        <v>97</v>
      </c>
      <c r="L18" s="2"/>
      <c r="M18" s="7">
        <v>26.219</v>
      </c>
      <c r="N18" s="2"/>
      <c r="O18" s="41" t="s">
        <v>155</v>
      </c>
      <c r="P18" s="28"/>
      <c r="Q18" s="7">
        <v>3.0</v>
      </c>
      <c r="R18" s="2"/>
      <c r="S18" s="34">
        <f t="shared" si="1"/>
        <v>0.78657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2.08657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2.7187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247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2.7187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248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0.29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193</v>
      </c>
      <c r="V12" s="32" t="s">
        <v>249</v>
      </c>
      <c r="W12" s="7" t="s">
        <v>16</v>
      </c>
      <c r="X12" s="2"/>
      <c r="Y12" s="7">
        <v>1.0</v>
      </c>
      <c r="Z12" s="2"/>
      <c r="AA12" s="34">
        <f>I12*K12*Y12</f>
        <v>0.6525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0.6525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25.54</v>
      </c>
      <c r="N18" s="2"/>
      <c r="O18" s="41" t="s">
        <v>155</v>
      </c>
      <c r="P18" s="28"/>
      <c r="Q18" s="7">
        <v>3.0</v>
      </c>
      <c r="R18" s="2"/>
      <c r="S18" s="34">
        <f t="shared" si="1"/>
        <v>0.7662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2.0662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2.8765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250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2.8765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251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0.32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193</v>
      </c>
      <c r="V12" s="32" t="s">
        <v>252</v>
      </c>
      <c r="W12" s="7" t="s">
        <v>16</v>
      </c>
      <c r="X12" s="2"/>
      <c r="Y12" s="7">
        <v>1.0</v>
      </c>
      <c r="Z12" s="2"/>
      <c r="AA12" s="34">
        <f>I12*K12*Y12</f>
        <v>0.72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0.72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28.55</v>
      </c>
      <c r="N18" s="2"/>
      <c r="O18" s="41" t="s">
        <v>155</v>
      </c>
      <c r="P18" s="28"/>
      <c r="Q18" s="7">
        <v>3.0</v>
      </c>
      <c r="R18" s="2"/>
      <c r="S18" s="34">
        <f t="shared" si="1"/>
        <v>0.8565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2.1565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2.5306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253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2.5306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254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0.3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193</v>
      </c>
      <c r="V12" s="32" t="s">
        <v>249</v>
      </c>
      <c r="W12" s="7" t="s">
        <v>16</v>
      </c>
      <c r="X12" s="2"/>
      <c r="Y12" s="7">
        <v>1.0</v>
      </c>
      <c r="Z12" s="2"/>
      <c r="AA12" s="34">
        <f>I12*K12*Y12</f>
        <v>0.675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0.675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18.52</v>
      </c>
      <c r="N18" s="2"/>
      <c r="O18" s="41" t="s">
        <v>155</v>
      </c>
      <c r="P18" s="28"/>
      <c r="Q18" s="7">
        <v>3.0</v>
      </c>
      <c r="R18" s="2"/>
      <c r="S18" s="34">
        <f t="shared" si="1"/>
        <v>0.5556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1.8556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3.2413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255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3.2413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256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257</v>
      </c>
      <c r="W12" s="7" t="s">
        <v>16</v>
      </c>
      <c r="X12" s="2"/>
      <c r="Y12" s="7">
        <v>1.0</v>
      </c>
      <c r="Z12" s="2"/>
      <c r="AA12" s="34">
        <f>I12*K12*Y12</f>
        <v>1.125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1.125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27.21</v>
      </c>
      <c r="N18" s="2"/>
      <c r="O18" s="41" t="s">
        <v>155</v>
      </c>
      <c r="P18" s="28"/>
      <c r="Q18" s="7">
        <v>3.0</v>
      </c>
      <c r="R18" s="2"/>
      <c r="S18" s="34">
        <f t="shared" si="1"/>
        <v>0.8163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2.1163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2.3203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258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2.3203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259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0.17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261</v>
      </c>
      <c r="W12" s="7" t="s">
        <v>16</v>
      </c>
      <c r="X12" s="2"/>
      <c r="Y12" s="7">
        <v>1.0</v>
      </c>
      <c r="Z12" s="2"/>
      <c r="AA12" s="34">
        <f>I12*K12*Y12</f>
        <v>0.3825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0.3825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21.26</v>
      </c>
      <c r="N18" s="2"/>
      <c r="O18" s="41" t="s">
        <v>155</v>
      </c>
      <c r="P18" s="28"/>
      <c r="Q18" s="7">
        <v>3.0</v>
      </c>
      <c r="R18" s="2"/>
      <c r="S18" s="34">
        <f t="shared" si="1"/>
        <v>0.6378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1.9378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3.0931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260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3.0931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262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0.55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263</v>
      </c>
      <c r="W12" s="7" t="s">
        <v>16</v>
      </c>
      <c r="X12" s="2"/>
      <c r="Y12" s="7">
        <v>1.0</v>
      </c>
      <c r="Z12" s="2"/>
      <c r="AA12" s="34">
        <f>I12*K12*Y12</f>
        <v>1.2375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1.2375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18.52</v>
      </c>
      <c r="N18" s="2"/>
      <c r="O18" s="41" t="s">
        <v>155</v>
      </c>
      <c r="P18" s="28"/>
      <c r="Q18" s="7">
        <v>3.0</v>
      </c>
      <c r="R18" s="2"/>
      <c r="S18" s="34">
        <f t="shared" si="1"/>
        <v>0.5556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1.8556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3.3316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264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3.3316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265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0.62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266</v>
      </c>
      <c r="W12" s="7" t="s">
        <v>16</v>
      </c>
      <c r="X12" s="2"/>
      <c r="Y12" s="7">
        <v>1.0</v>
      </c>
      <c r="Z12" s="2"/>
      <c r="AA12" s="34">
        <f>I12*K12*Y12</f>
        <v>1.395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1.395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21.22</v>
      </c>
      <c r="N18" s="2"/>
      <c r="O18" s="41" t="s">
        <v>155</v>
      </c>
      <c r="P18" s="28"/>
      <c r="Q18" s="7">
        <v>3.0</v>
      </c>
      <c r="R18" s="2"/>
      <c r="S18" s="34">
        <f t="shared" si="1"/>
        <v>0.6366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1.9366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2.2288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267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2.2288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268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271</v>
      </c>
      <c r="W12" s="7" t="s">
        <v>16</v>
      </c>
      <c r="X12" s="2"/>
      <c r="Y12" s="7">
        <v>1.0</v>
      </c>
      <c r="Z12" s="2"/>
      <c r="AA12" s="34">
        <f>I12*K12*Y12</f>
        <v>0.45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0.45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15.96</v>
      </c>
      <c r="N18" s="2"/>
      <c r="O18" s="41" t="s">
        <v>155</v>
      </c>
      <c r="P18" s="28"/>
      <c r="Q18" s="7">
        <v>3.0</v>
      </c>
      <c r="R18" s="2"/>
      <c r="S18" s="34">
        <f t="shared" si="1"/>
        <v>0.4788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1.7788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26:$E$26"/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3.1849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269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3.1849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270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0.52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274</v>
      </c>
      <c r="W12" s="7" t="s">
        <v>16</v>
      </c>
      <c r="X12" s="2"/>
      <c r="Y12" s="7">
        <v>1.0</v>
      </c>
      <c r="Z12" s="2"/>
      <c r="AA12" s="34">
        <f>I12*K12*Y12</f>
        <v>1.17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1.17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23.83</v>
      </c>
      <c r="N18" s="2"/>
      <c r="O18" s="41" t="s">
        <v>155</v>
      </c>
      <c r="P18" s="28"/>
      <c r="Q18" s="7">
        <v>3.0</v>
      </c>
      <c r="R18" s="2"/>
      <c r="S18" s="34">
        <f t="shared" si="1"/>
        <v>0.7149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2.0149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AA13+S18+U25+S30</f>
        <v>3.3487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7" t="s">
        <v>272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3.3487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273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83"/>
      <c r="N7" s="83"/>
      <c r="R7" s="83"/>
      <c r="W7" s="83"/>
      <c r="Y7" s="83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3"/>
      <c r="N8" s="84"/>
      <c r="R8" s="84"/>
      <c r="V8" s="85"/>
      <c r="W8" s="63"/>
      <c r="Y8" s="86"/>
      <c r="AA8" s="6"/>
      <c r="AB8" s="6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63"/>
      <c r="N9" s="63"/>
      <c r="R9" s="85"/>
      <c r="W9" s="63"/>
      <c r="Y9" s="87"/>
      <c r="AA9" s="35"/>
      <c r="AB9" s="35"/>
    </row>
    <row r="10" ht="15.75" customHeight="1">
      <c r="A10" s="20" t="s">
        <v>25</v>
      </c>
      <c r="B10" s="2"/>
      <c r="C10" s="20" t="s">
        <v>26</v>
      </c>
      <c r="D10" s="4"/>
      <c r="E10" s="2"/>
      <c r="F10" s="20" t="s">
        <v>27</v>
      </c>
      <c r="G10" s="4"/>
      <c r="H10" s="2"/>
      <c r="I10" s="21" t="s">
        <v>28</v>
      </c>
      <c r="J10" s="2"/>
      <c r="K10" s="20" t="s">
        <v>30</v>
      </c>
      <c r="L10" s="2"/>
      <c r="M10" s="20" t="s">
        <v>31</v>
      </c>
      <c r="N10" s="2"/>
      <c r="O10" s="20" t="s">
        <v>32</v>
      </c>
      <c r="P10" s="2"/>
      <c r="Q10" s="20" t="s">
        <v>34</v>
      </c>
      <c r="R10" s="2"/>
      <c r="S10" s="20" t="s">
        <v>35</v>
      </c>
      <c r="T10" s="2"/>
      <c r="U10" s="22" t="s">
        <v>36</v>
      </c>
      <c r="V10" s="22" t="s">
        <v>37</v>
      </c>
      <c r="W10" s="20" t="s">
        <v>38</v>
      </c>
      <c r="X10" s="2"/>
      <c r="Y10" s="20" t="s">
        <v>29</v>
      </c>
      <c r="Z10" s="2"/>
      <c r="AA10" s="20" t="s">
        <v>39</v>
      </c>
      <c r="AB10" s="2"/>
    </row>
    <row r="11" ht="15.75" customHeight="1">
      <c r="A11" s="24">
        <v>1.0</v>
      </c>
      <c r="B11" s="2"/>
      <c r="C11" s="17" t="s">
        <v>145</v>
      </c>
      <c r="D11" s="4"/>
      <c r="E11" s="2"/>
      <c r="F11" s="17" t="s">
        <v>146</v>
      </c>
      <c r="G11" s="4"/>
      <c r="H11" s="2"/>
      <c r="I11" s="29">
        <v>2.25</v>
      </c>
      <c r="J11" s="2"/>
      <c r="K11" s="7">
        <v>0.57</v>
      </c>
      <c r="L11" s="2"/>
      <c r="M11" s="7" t="s">
        <v>147</v>
      </c>
      <c r="N11" s="2"/>
      <c r="O11" s="7" t="s">
        <v>16</v>
      </c>
      <c r="P11" s="2"/>
      <c r="Q11" s="46" t="s">
        <v>16</v>
      </c>
      <c r="R11" s="2"/>
      <c r="S11" s="7" t="s">
        <v>275</v>
      </c>
      <c r="T11" s="2"/>
      <c r="U11" s="32" t="s">
        <v>276</v>
      </c>
      <c r="V11" s="32" t="s">
        <v>277</v>
      </c>
      <c r="W11" s="7" t="s">
        <v>16</v>
      </c>
      <c r="X11" s="2"/>
      <c r="Y11" s="7">
        <v>1.0</v>
      </c>
      <c r="Z11" s="2"/>
      <c r="AA11" s="10">
        <f>I11*K11*Y11</f>
        <v>1.2825</v>
      </c>
      <c r="AB11" s="2"/>
    </row>
    <row r="12" ht="15.75" customHeight="1">
      <c r="A12" s="24"/>
      <c r="B12" s="2"/>
      <c r="C12" s="46"/>
      <c r="D12" s="4"/>
      <c r="E12" s="2"/>
      <c r="F12" s="46"/>
      <c r="G12" s="4"/>
      <c r="H12" s="2"/>
      <c r="I12" s="47"/>
      <c r="J12" s="2"/>
      <c r="K12" s="46"/>
      <c r="L12" s="2"/>
      <c r="M12" s="46"/>
      <c r="N12" s="2"/>
      <c r="O12" s="46"/>
      <c r="P12" s="2"/>
      <c r="Q12" s="46"/>
      <c r="R12" s="2"/>
      <c r="S12" s="46"/>
      <c r="T12" s="2"/>
      <c r="U12" s="48"/>
      <c r="V12" s="48"/>
      <c r="W12" s="46"/>
      <c r="X12" s="2"/>
      <c r="Y12" s="46"/>
      <c r="Z12" s="2"/>
      <c r="AA12" s="10"/>
      <c r="AB12" s="2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44"/>
      <c r="J13" s="44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40" t="s">
        <v>39</v>
      </c>
      <c r="Z13" s="2"/>
      <c r="AA13" s="10">
        <f> SUM(AA11:AB12)</f>
        <v>1.2825</v>
      </c>
      <c r="AB13" s="2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44"/>
      <c r="J14" s="44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ht="15.75" customHeight="1">
      <c r="A15" s="20" t="s">
        <v>25</v>
      </c>
      <c r="B15" s="2"/>
      <c r="C15" s="20" t="s">
        <v>46</v>
      </c>
      <c r="D15" s="4"/>
      <c r="E15" s="2"/>
      <c r="F15" s="20" t="s">
        <v>27</v>
      </c>
      <c r="G15" s="4"/>
      <c r="H15" s="2"/>
      <c r="I15" s="21" t="s">
        <v>28</v>
      </c>
      <c r="J15" s="2"/>
      <c r="K15" s="20" t="s">
        <v>47</v>
      </c>
      <c r="L15" s="2"/>
      <c r="M15" s="20" t="s">
        <v>29</v>
      </c>
      <c r="N15" s="2"/>
      <c r="O15" s="20" t="s">
        <v>49</v>
      </c>
      <c r="P15" s="2"/>
      <c r="Q15" s="20" t="s">
        <v>50</v>
      </c>
      <c r="R15" s="2"/>
      <c r="S15" s="20" t="s">
        <v>39</v>
      </c>
      <c r="T15" s="2"/>
      <c r="U15" s="35"/>
      <c r="V15" s="35"/>
      <c r="W15" s="35"/>
      <c r="X15" s="35"/>
      <c r="Y15" s="35"/>
      <c r="Z15" s="35"/>
      <c r="AA15" s="35"/>
      <c r="AB15" s="35"/>
    </row>
    <row r="16" ht="15.75" customHeight="1">
      <c r="A16" s="50">
        <v>1.0</v>
      </c>
      <c r="B16" s="2"/>
      <c r="C16" s="79" t="s">
        <v>151</v>
      </c>
      <c r="D16" s="27"/>
      <c r="E16" s="28"/>
      <c r="F16" s="17" t="s">
        <v>152</v>
      </c>
      <c r="G16" s="4"/>
      <c r="H16" s="2"/>
      <c r="I16" s="29">
        <v>1.3</v>
      </c>
      <c r="J16" s="2"/>
      <c r="K16" s="7" t="s">
        <v>47</v>
      </c>
      <c r="L16" s="2"/>
      <c r="M16" s="7">
        <v>1.0</v>
      </c>
      <c r="N16" s="2"/>
      <c r="O16" s="7" t="s">
        <v>16</v>
      </c>
      <c r="P16" s="2"/>
      <c r="Q16" s="7">
        <v>1.0</v>
      </c>
      <c r="R16" s="2"/>
      <c r="S16" s="10">
        <f t="shared" ref="S16:S17" si="1">I16*M16*Q16</f>
        <v>1.3</v>
      </c>
      <c r="T16" s="2"/>
      <c r="U16" s="35"/>
      <c r="V16" s="35"/>
      <c r="W16" s="35"/>
      <c r="X16" s="35"/>
      <c r="Y16" s="35"/>
      <c r="Z16" s="35"/>
      <c r="AA16" s="35"/>
      <c r="AB16" s="35"/>
    </row>
    <row r="17" ht="15.75" customHeight="1">
      <c r="A17" s="50">
        <v>2.0</v>
      </c>
      <c r="B17" s="2"/>
      <c r="C17" s="79" t="s">
        <v>153</v>
      </c>
      <c r="D17" s="27"/>
      <c r="E17" s="28"/>
      <c r="F17" s="17" t="s">
        <v>154</v>
      </c>
      <c r="G17" s="4"/>
      <c r="H17" s="2"/>
      <c r="I17" s="29">
        <v>0.01</v>
      </c>
      <c r="J17" s="2"/>
      <c r="K17" s="7" t="s">
        <v>97</v>
      </c>
      <c r="L17" s="2"/>
      <c r="M17" s="7">
        <v>25.54</v>
      </c>
      <c r="N17" s="2"/>
      <c r="O17" s="7" t="s">
        <v>278</v>
      </c>
      <c r="P17" s="2"/>
      <c r="Q17" s="7">
        <v>3.0</v>
      </c>
      <c r="R17" s="2"/>
      <c r="S17" s="10">
        <f t="shared" si="1"/>
        <v>0.7662</v>
      </c>
      <c r="T17" s="2"/>
      <c r="U17" s="35"/>
      <c r="V17" s="35"/>
      <c r="W17" s="35"/>
      <c r="X17" s="35"/>
      <c r="Y17" s="35"/>
      <c r="Z17" s="35"/>
      <c r="AA17" s="35"/>
      <c r="AB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44"/>
      <c r="J18" s="44"/>
      <c r="K18" s="35"/>
      <c r="L18" s="35"/>
      <c r="M18" s="35"/>
      <c r="N18" s="35"/>
      <c r="O18" s="35"/>
      <c r="P18" s="35"/>
      <c r="Q18" s="40" t="s">
        <v>39</v>
      </c>
      <c r="R18" s="2"/>
      <c r="S18" s="10">
        <f> SUM(S16:T17)</f>
        <v>2.0662</v>
      </c>
      <c r="T18" s="2"/>
      <c r="U18" s="35"/>
      <c r="V18" s="35"/>
      <c r="W18" s="35"/>
      <c r="X18" s="35"/>
      <c r="Y18" s="35"/>
      <c r="Z18" s="35"/>
      <c r="AA18" s="35"/>
      <c r="AB18" s="35"/>
    </row>
    <row r="1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35"/>
      <c r="V19" s="35"/>
      <c r="W19" s="35"/>
      <c r="X19" s="35"/>
      <c r="Y19" s="35"/>
      <c r="Z19" s="35"/>
      <c r="AA19" s="35"/>
      <c r="AB19" s="3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35"/>
      <c r="V20" s="35"/>
      <c r="W20" s="35"/>
      <c r="X20" s="35"/>
      <c r="Y20" s="35"/>
      <c r="Z20" s="35"/>
      <c r="AA20" s="35"/>
      <c r="AB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44"/>
      <c r="J21" s="4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5.75" customHeight="1">
      <c r="A22" s="20" t="s">
        <v>25</v>
      </c>
      <c r="B22" s="2"/>
      <c r="C22" s="20" t="s">
        <v>58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29</v>
      </c>
      <c r="T22" s="2"/>
      <c r="U22" s="20" t="s">
        <v>39</v>
      </c>
      <c r="V22" s="2"/>
      <c r="W22" s="35"/>
      <c r="X22" s="35"/>
      <c r="Y22" s="35"/>
      <c r="Z22" s="35"/>
      <c r="AA22" s="35"/>
      <c r="AB22" s="35"/>
    </row>
    <row r="23" ht="15.75" customHeight="1">
      <c r="A23" s="50"/>
      <c r="B23" s="2"/>
      <c r="C23" s="7"/>
      <c r="D23" s="4"/>
      <c r="E23" s="2"/>
      <c r="F23" s="7"/>
      <c r="G23" s="4"/>
      <c r="H23" s="2"/>
      <c r="I23" s="29"/>
      <c r="J23" s="2"/>
      <c r="K23" s="7"/>
      <c r="L23" s="2"/>
      <c r="M23" s="7"/>
      <c r="N23" s="2"/>
      <c r="O23" s="7"/>
      <c r="P23" s="2"/>
      <c r="Q23" s="7"/>
      <c r="R23" s="2"/>
      <c r="S23" s="7"/>
      <c r="T23" s="2"/>
      <c r="U23" s="13"/>
      <c r="V23" s="2"/>
      <c r="W23" s="35"/>
      <c r="X23" s="35"/>
      <c r="Y23" s="35"/>
      <c r="Z23" s="35"/>
      <c r="AA23" s="35"/>
      <c r="AB23" s="35"/>
    </row>
    <row r="24" ht="15.75" customHeight="1">
      <c r="A24" s="24"/>
      <c r="B24" s="2"/>
      <c r="C24" s="46"/>
      <c r="D24" s="4"/>
      <c r="E24" s="2"/>
      <c r="F24" s="46"/>
      <c r="G24" s="4"/>
      <c r="H24" s="2"/>
      <c r="I24" s="47"/>
      <c r="J24" s="2"/>
      <c r="K24" s="46"/>
      <c r="L24" s="2"/>
      <c r="M24" s="46"/>
      <c r="N24" s="2"/>
      <c r="O24" s="46"/>
      <c r="P24" s="2"/>
      <c r="Q24" s="46"/>
      <c r="R24" s="2"/>
      <c r="S24" s="46"/>
      <c r="T24" s="2"/>
      <c r="U24" s="13"/>
      <c r="V24" s="2"/>
      <c r="W24" s="35"/>
      <c r="X24" s="35"/>
      <c r="Y24" s="35"/>
      <c r="Z24" s="35"/>
      <c r="AA24" s="35"/>
      <c r="AB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44"/>
      <c r="J25" s="44"/>
      <c r="K25" s="35"/>
      <c r="L25" s="35"/>
      <c r="M25" s="35"/>
      <c r="N25" s="35"/>
      <c r="O25" s="35"/>
      <c r="P25" s="35"/>
      <c r="Q25" s="35"/>
      <c r="R25" s="35"/>
      <c r="S25" s="20" t="s">
        <v>39</v>
      </c>
      <c r="T25" s="2"/>
      <c r="U25" s="13"/>
      <c r="V25" s="2"/>
      <c r="W25" s="35"/>
      <c r="X25" s="35"/>
      <c r="Y25" s="35"/>
      <c r="Z25" s="35"/>
      <c r="AA25" s="35"/>
      <c r="AB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44"/>
      <c r="J26" s="44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20" t="s">
        <v>25</v>
      </c>
      <c r="B27" s="2"/>
      <c r="C27" s="20" t="s">
        <v>67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70</v>
      </c>
      <c r="P27" s="2"/>
      <c r="Q27" s="20" t="s">
        <v>72</v>
      </c>
      <c r="R27" s="2"/>
      <c r="S27" s="20" t="s">
        <v>39</v>
      </c>
      <c r="T27" s="2"/>
      <c r="U27" s="35"/>
      <c r="V27" s="35"/>
      <c r="W27" s="35"/>
      <c r="X27" s="35"/>
      <c r="Y27" s="35"/>
      <c r="Z27" s="35"/>
      <c r="AA27" s="35"/>
      <c r="AB27" s="35"/>
    </row>
    <row r="28" ht="15.75" customHeight="1">
      <c r="A28" s="24"/>
      <c r="B28" s="2"/>
      <c r="C28" s="46"/>
      <c r="D28" s="4"/>
      <c r="E28" s="2"/>
      <c r="F28" s="46"/>
      <c r="G28" s="4"/>
      <c r="H28" s="2"/>
      <c r="I28" s="47"/>
      <c r="J28" s="2"/>
      <c r="K28" s="46"/>
      <c r="L28" s="2"/>
      <c r="M28" s="46"/>
      <c r="N28" s="2"/>
      <c r="O28" s="46"/>
      <c r="P28" s="2"/>
      <c r="Q28" s="46"/>
      <c r="R28" s="2"/>
      <c r="S28" s="13"/>
      <c r="T28" s="2"/>
      <c r="U28" s="35"/>
      <c r="V28" s="35"/>
      <c r="W28" s="35"/>
      <c r="X28" s="35"/>
      <c r="Y28" s="35"/>
      <c r="Z28" s="35"/>
      <c r="AA28" s="35"/>
      <c r="AB28" s="35"/>
    </row>
    <row r="29" ht="15.75" customHeight="1">
      <c r="A29" s="24"/>
      <c r="B29" s="2"/>
      <c r="C29" s="46"/>
      <c r="D29" s="4"/>
      <c r="E29" s="2"/>
      <c r="F29" s="46"/>
      <c r="G29" s="4"/>
      <c r="H29" s="2"/>
      <c r="I29" s="47"/>
      <c r="J29" s="2"/>
      <c r="K29" s="46"/>
      <c r="L29" s="2"/>
      <c r="M29" s="46"/>
      <c r="N29" s="2"/>
      <c r="O29" s="46"/>
      <c r="P29" s="2"/>
      <c r="Q29" s="46"/>
      <c r="R29" s="2"/>
      <c r="S29" s="13"/>
      <c r="T29" s="2"/>
      <c r="U29" s="35"/>
      <c r="V29" s="35"/>
      <c r="W29" s="35"/>
      <c r="X29" s="35"/>
      <c r="Y29" s="35"/>
      <c r="Z29" s="35"/>
      <c r="AA29" s="35"/>
      <c r="AB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44"/>
      <c r="J30" s="44"/>
      <c r="K30" s="35"/>
      <c r="L30" s="35"/>
      <c r="M30" s="35"/>
      <c r="N30" s="35"/>
      <c r="O30" s="35"/>
      <c r="P30" s="35"/>
      <c r="Q30" s="20" t="s">
        <v>39</v>
      </c>
      <c r="R30" s="2"/>
      <c r="S30" s="13"/>
      <c r="T30" s="2"/>
      <c r="U30" s="35"/>
      <c r="V30" s="35"/>
      <c r="W30" s="35"/>
      <c r="X30" s="35"/>
      <c r="Y30" s="35"/>
      <c r="Z30" s="35"/>
      <c r="AA30" s="35"/>
      <c r="AB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44"/>
      <c r="J31" s="44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44"/>
      <c r="J32" s="44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44"/>
      <c r="J35" s="44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44"/>
      <c r="J36" s="44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44"/>
      <c r="J37" s="44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44"/>
      <c r="J38" s="44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44"/>
      <c r="J39" s="4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44"/>
      <c r="J40" s="44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44"/>
      <c r="J41" s="44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44"/>
      <c r="J42" s="4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44"/>
      <c r="J43" s="44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44"/>
      <c r="J44" s="44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44"/>
      <c r="J45" s="44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1"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4:R24"/>
    <mergeCell ref="S24:T24"/>
    <mergeCell ref="U24:V24"/>
    <mergeCell ref="S25:T25"/>
    <mergeCell ref="U25:V25"/>
    <mergeCell ref="A24:B24"/>
    <mergeCell ref="C24:E24"/>
    <mergeCell ref="F24:H24"/>
    <mergeCell ref="I24:J24"/>
    <mergeCell ref="K24:L24"/>
    <mergeCell ref="M24:N24"/>
    <mergeCell ref="O24:P24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A5:B5"/>
    <mergeCell ref="C5:J5"/>
    <mergeCell ref="N5:Q5"/>
    <mergeCell ref="A6:B6"/>
    <mergeCell ref="C6:J6"/>
    <mergeCell ref="A7:B7"/>
    <mergeCell ref="N7:Q7"/>
    <mergeCell ref="Q29:R29"/>
    <mergeCell ref="S29:T29"/>
    <mergeCell ref="Q30:R30"/>
    <mergeCell ref="S30:T30"/>
    <mergeCell ref="A29:B29"/>
    <mergeCell ref="C29:E29"/>
    <mergeCell ref="F29:H29"/>
    <mergeCell ref="I29:J29"/>
    <mergeCell ref="K29:L29"/>
    <mergeCell ref="M29:N29"/>
    <mergeCell ref="O29:P29"/>
    <mergeCell ref="Q10:R10"/>
    <mergeCell ref="S10:T10"/>
    <mergeCell ref="W10:X10"/>
    <mergeCell ref="Y10:Z10"/>
    <mergeCell ref="AA10:AB10"/>
    <mergeCell ref="W9:X9"/>
    <mergeCell ref="Y9:Z9"/>
    <mergeCell ref="A10:B10"/>
    <mergeCell ref="C10:E10"/>
    <mergeCell ref="F10:H10"/>
    <mergeCell ref="I10:J10"/>
    <mergeCell ref="K10:L10"/>
    <mergeCell ref="M11:N11"/>
    <mergeCell ref="O11:P11"/>
    <mergeCell ref="Q11:R11"/>
    <mergeCell ref="S11:T11"/>
    <mergeCell ref="W11:X11"/>
    <mergeCell ref="Y11:Z11"/>
    <mergeCell ref="AA11:AB11"/>
    <mergeCell ref="M10:N10"/>
    <mergeCell ref="O10:P10"/>
    <mergeCell ref="A11:B11"/>
    <mergeCell ref="C11:E11"/>
    <mergeCell ref="F11:H11"/>
    <mergeCell ref="I11:J11"/>
    <mergeCell ref="K11:L11"/>
    <mergeCell ref="Q12:R12"/>
    <mergeCell ref="S12:T12"/>
    <mergeCell ref="W12:X12"/>
    <mergeCell ref="Y12:Z12"/>
    <mergeCell ref="AA12:AB12"/>
    <mergeCell ref="Y13:Z13"/>
    <mergeCell ref="AA13:AB13"/>
    <mergeCell ref="A12:B12"/>
    <mergeCell ref="C12:E12"/>
    <mergeCell ref="F12:H12"/>
    <mergeCell ref="I12:J12"/>
    <mergeCell ref="K12:L12"/>
    <mergeCell ref="M12:N12"/>
    <mergeCell ref="O12:P12"/>
    <mergeCell ref="Q15:R15"/>
    <mergeCell ref="S15:T15"/>
    <mergeCell ref="A15:B15"/>
    <mergeCell ref="C15:E15"/>
    <mergeCell ref="F15:H15"/>
    <mergeCell ref="I15:J15"/>
    <mergeCell ref="K15:L15"/>
    <mergeCell ref="M15:N15"/>
    <mergeCell ref="O15:P15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Q18:R18"/>
    <mergeCell ref="S18:T18"/>
    <mergeCell ref="A17:B17"/>
    <mergeCell ref="C17:E17"/>
    <mergeCell ref="F17:H17"/>
    <mergeCell ref="I17:J17"/>
    <mergeCell ref="K17:L17"/>
    <mergeCell ref="M17:N17"/>
    <mergeCell ref="O17:P17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AA13+S18+U25+S30</f>
        <v>2.9604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279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2.9604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280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83"/>
      <c r="N7" s="83"/>
      <c r="R7" s="83"/>
      <c r="W7" s="83"/>
      <c r="Y7" s="83"/>
      <c r="AA7" s="88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3"/>
      <c r="N8" s="84"/>
      <c r="R8" s="84"/>
      <c r="V8" s="85"/>
      <c r="W8" s="63"/>
      <c r="Y8" s="86"/>
      <c r="AA8" s="88"/>
      <c r="AB8" s="6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63"/>
      <c r="N9" s="63"/>
      <c r="R9" s="85"/>
      <c r="W9" s="63"/>
      <c r="Y9" s="87"/>
      <c r="AA9" s="89"/>
      <c r="AB9" s="35"/>
    </row>
    <row r="10" ht="15.75" customHeight="1">
      <c r="A10" s="20" t="s">
        <v>25</v>
      </c>
      <c r="B10" s="2"/>
      <c r="C10" s="20" t="s">
        <v>26</v>
      </c>
      <c r="D10" s="4"/>
      <c r="E10" s="2"/>
      <c r="F10" s="20" t="s">
        <v>27</v>
      </c>
      <c r="G10" s="4"/>
      <c r="H10" s="2"/>
      <c r="I10" s="21" t="s">
        <v>28</v>
      </c>
      <c r="J10" s="2"/>
      <c r="K10" s="20" t="s">
        <v>30</v>
      </c>
      <c r="L10" s="2"/>
      <c r="M10" s="20" t="s">
        <v>31</v>
      </c>
      <c r="N10" s="2"/>
      <c r="O10" s="20" t="s">
        <v>32</v>
      </c>
      <c r="P10" s="2"/>
      <c r="Q10" s="20" t="s">
        <v>34</v>
      </c>
      <c r="R10" s="2"/>
      <c r="S10" s="20" t="s">
        <v>35</v>
      </c>
      <c r="T10" s="2"/>
      <c r="U10" s="22" t="s">
        <v>36</v>
      </c>
      <c r="V10" s="22" t="s">
        <v>37</v>
      </c>
      <c r="W10" s="20" t="s">
        <v>38</v>
      </c>
      <c r="X10" s="2"/>
      <c r="Y10" s="20" t="s">
        <v>29</v>
      </c>
      <c r="Z10" s="2"/>
      <c r="AA10" s="20" t="s">
        <v>39</v>
      </c>
      <c r="AB10" s="2"/>
    </row>
    <row r="11" ht="15.75" customHeight="1">
      <c r="A11" s="50">
        <v>1.0</v>
      </c>
      <c r="B11" s="2"/>
      <c r="C11" s="17" t="s">
        <v>145</v>
      </c>
      <c r="D11" s="4"/>
      <c r="E11" s="2"/>
      <c r="F11" s="17" t="s">
        <v>146</v>
      </c>
      <c r="G11" s="4"/>
      <c r="H11" s="2"/>
      <c r="I11" s="29">
        <v>2.25</v>
      </c>
      <c r="J11" s="2"/>
      <c r="K11" s="7">
        <v>0.62</v>
      </c>
      <c r="L11" s="2"/>
      <c r="M11" s="7" t="s">
        <v>147</v>
      </c>
      <c r="N11" s="2"/>
      <c r="O11" s="46" t="s">
        <v>16</v>
      </c>
      <c r="P11" s="2"/>
      <c r="Q11" s="46" t="s">
        <v>16</v>
      </c>
      <c r="R11" s="2"/>
      <c r="S11" s="7" t="s">
        <v>148</v>
      </c>
      <c r="T11" s="2"/>
      <c r="U11" s="32" t="s">
        <v>281</v>
      </c>
      <c r="V11" s="32" t="s">
        <v>245</v>
      </c>
      <c r="W11" s="46" t="s">
        <v>16</v>
      </c>
      <c r="X11" s="2"/>
      <c r="Y11" s="46">
        <v>1.0</v>
      </c>
      <c r="Z11" s="2"/>
      <c r="AA11" s="13">
        <f>I11*K11*Y11</f>
        <v>1.395</v>
      </c>
      <c r="AB11" s="2"/>
    </row>
    <row r="12" ht="15.75" customHeight="1">
      <c r="A12" s="24"/>
      <c r="B12" s="2"/>
      <c r="C12" s="46"/>
      <c r="D12" s="4"/>
      <c r="E12" s="2"/>
      <c r="F12" s="46"/>
      <c r="G12" s="4"/>
      <c r="H12" s="2"/>
      <c r="I12" s="47"/>
      <c r="J12" s="2"/>
      <c r="K12" s="46"/>
      <c r="L12" s="2"/>
      <c r="M12" s="46"/>
      <c r="N12" s="2"/>
      <c r="O12" s="46"/>
      <c r="P12" s="2"/>
      <c r="Q12" s="46"/>
      <c r="R12" s="2"/>
      <c r="S12" s="46"/>
      <c r="T12" s="2"/>
      <c r="U12" s="48"/>
      <c r="V12" s="48"/>
      <c r="W12" s="46"/>
      <c r="X12" s="2"/>
      <c r="Y12" s="46"/>
      <c r="Z12" s="2"/>
      <c r="AA12" s="13"/>
      <c r="AB12" s="2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44"/>
      <c r="J13" s="44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40" t="s">
        <v>39</v>
      </c>
      <c r="Z13" s="2"/>
      <c r="AA13" s="13">
        <f>SUM(AA11:AB12)</f>
        <v>1.395</v>
      </c>
      <c r="AB13" s="2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44"/>
      <c r="J14" s="44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ht="15.75" customHeight="1">
      <c r="A15" s="20" t="s">
        <v>25</v>
      </c>
      <c r="B15" s="2"/>
      <c r="C15" s="20" t="s">
        <v>46</v>
      </c>
      <c r="D15" s="4"/>
      <c r="E15" s="2"/>
      <c r="F15" s="20" t="s">
        <v>27</v>
      </c>
      <c r="G15" s="4"/>
      <c r="H15" s="2"/>
      <c r="I15" s="21" t="s">
        <v>28</v>
      </c>
      <c r="J15" s="2"/>
      <c r="K15" s="20" t="s">
        <v>47</v>
      </c>
      <c r="L15" s="2"/>
      <c r="M15" s="20" t="s">
        <v>29</v>
      </c>
      <c r="N15" s="2"/>
      <c r="O15" s="20" t="s">
        <v>49</v>
      </c>
      <c r="P15" s="2"/>
      <c r="Q15" s="20" t="s">
        <v>50</v>
      </c>
      <c r="R15" s="2"/>
      <c r="S15" s="20" t="s">
        <v>39</v>
      </c>
      <c r="T15" s="2"/>
      <c r="U15" s="35"/>
      <c r="V15" s="35"/>
      <c r="W15" s="35"/>
      <c r="X15" s="35"/>
      <c r="Y15" s="35"/>
      <c r="Z15" s="35"/>
      <c r="AA15" s="35"/>
      <c r="AB15" s="35"/>
    </row>
    <row r="16" ht="15.75" customHeight="1">
      <c r="A16" s="24">
        <v>1.0</v>
      </c>
      <c r="B16" s="2"/>
      <c r="C16" s="11" t="s">
        <v>151</v>
      </c>
      <c r="D16" s="4"/>
      <c r="E16" s="2"/>
      <c r="F16" s="11" t="s">
        <v>152</v>
      </c>
      <c r="G16" s="4"/>
      <c r="H16" s="2"/>
      <c r="I16" s="29">
        <v>1.3</v>
      </c>
      <c r="J16" s="2"/>
      <c r="K16" s="7" t="s">
        <v>47</v>
      </c>
      <c r="L16" s="2"/>
      <c r="M16" s="7">
        <v>1.0</v>
      </c>
      <c r="N16" s="2"/>
      <c r="O16" s="41" t="s">
        <v>16</v>
      </c>
      <c r="P16" s="28"/>
      <c r="Q16" s="7">
        <v>1.0</v>
      </c>
      <c r="R16" s="2"/>
      <c r="S16" s="13">
        <f t="shared" ref="S16:S17" si="1">I16*M16*Q16</f>
        <v>1.3</v>
      </c>
      <c r="T16" s="2"/>
      <c r="U16" s="35"/>
      <c r="V16" s="35"/>
      <c r="W16" s="35"/>
      <c r="X16" s="35"/>
      <c r="Y16" s="35"/>
      <c r="Z16" s="35"/>
      <c r="AA16" s="35"/>
      <c r="AB16" s="35"/>
    </row>
    <row r="17" ht="15.75" customHeight="1">
      <c r="A17" s="50">
        <v>2.0</v>
      </c>
      <c r="B17" s="2"/>
      <c r="C17" s="17" t="s">
        <v>153</v>
      </c>
      <c r="D17" s="4"/>
      <c r="E17" s="2"/>
      <c r="F17" s="17" t="s">
        <v>154</v>
      </c>
      <c r="G17" s="4"/>
      <c r="H17" s="2"/>
      <c r="I17" s="29">
        <v>0.01</v>
      </c>
      <c r="J17" s="2"/>
      <c r="K17" s="7" t="s">
        <v>97</v>
      </c>
      <c r="L17" s="2"/>
      <c r="M17" s="7">
        <v>26.54</v>
      </c>
      <c r="N17" s="2"/>
      <c r="O17" s="7" t="s">
        <v>16</v>
      </c>
      <c r="P17" s="2"/>
      <c r="Q17" s="7">
        <v>1.0</v>
      </c>
      <c r="R17" s="2"/>
      <c r="S17" s="13">
        <f t="shared" si="1"/>
        <v>0.2654</v>
      </c>
      <c r="T17" s="2"/>
      <c r="U17" s="35"/>
      <c r="V17" s="35"/>
      <c r="W17" s="35"/>
      <c r="X17" s="35"/>
      <c r="Y17" s="35"/>
      <c r="Z17" s="35"/>
      <c r="AA17" s="35"/>
      <c r="AB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44"/>
      <c r="J18" s="44"/>
      <c r="K18" s="35"/>
      <c r="L18" s="35"/>
      <c r="M18" s="35"/>
      <c r="N18" s="35"/>
      <c r="O18" s="35"/>
      <c r="P18" s="35"/>
      <c r="Q18" s="40" t="s">
        <v>39</v>
      </c>
      <c r="R18" s="2"/>
      <c r="S18" s="13">
        <f>SUM(S16:T17)</f>
        <v>1.5654</v>
      </c>
      <c r="T18" s="2"/>
      <c r="U18" s="35"/>
      <c r="V18" s="35"/>
      <c r="W18" s="35"/>
      <c r="X18" s="35"/>
      <c r="Y18" s="35"/>
      <c r="Z18" s="35"/>
      <c r="AA18" s="35"/>
      <c r="AB18" s="35"/>
    </row>
    <row r="1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35"/>
      <c r="V19" s="35"/>
      <c r="W19" s="35"/>
      <c r="X19" s="35"/>
      <c r="Y19" s="35"/>
      <c r="Z19" s="35"/>
      <c r="AA19" s="35"/>
      <c r="AB19" s="3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35"/>
      <c r="V20" s="35"/>
      <c r="W20" s="35"/>
      <c r="X20" s="35"/>
      <c r="Y20" s="35"/>
      <c r="Z20" s="35"/>
      <c r="AA20" s="35"/>
      <c r="AB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44"/>
      <c r="J21" s="4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5.75" customHeight="1">
      <c r="A22" s="20" t="s">
        <v>25</v>
      </c>
      <c r="B22" s="2"/>
      <c r="C22" s="20" t="s">
        <v>58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29</v>
      </c>
      <c r="T22" s="2"/>
      <c r="U22" s="20" t="s">
        <v>39</v>
      </c>
      <c r="V22" s="2"/>
      <c r="W22" s="35"/>
      <c r="X22" s="35"/>
      <c r="Y22" s="35"/>
      <c r="Z22" s="35"/>
      <c r="AA22" s="35"/>
      <c r="AB22" s="35"/>
    </row>
    <row r="23" ht="15.75" customHeight="1">
      <c r="A23" s="50"/>
      <c r="B23" s="2"/>
      <c r="C23" s="7"/>
      <c r="D23" s="4"/>
      <c r="E23" s="2"/>
      <c r="F23" s="7"/>
      <c r="G23" s="4"/>
      <c r="H23" s="2"/>
      <c r="I23" s="29"/>
      <c r="J23" s="2"/>
      <c r="K23" s="7"/>
      <c r="L23" s="2"/>
      <c r="M23" s="7"/>
      <c r="N23" s="2"/>
      <c r="O23" s="7"/>
      <c r="P23" s="2"/>
      <c r="Q23" s="7"/>
      <c r="R23" s="2"/>
      <c r="S23" s="7"/>
      <c r="T23" s="2"/>
      <c r="U23" s="13"/>
      <c r="V23" s="2"/>
      <c r="W23" s="35"/>
      <c r="X23" s="35"/>
      <c r="Y23" s="35"/>
      <c r="Z23" s="35"/>
      <c r="AA23" s="35"/>
      <c r="AB23" s="35"/>
    </row>
    <row r="24" ht="15.75" customHeight="1">
      <c r="A24" s="24"/>
      <c r="B24" s="2"/>
      <c r="C24" s="46"/>
      <c r="D24" s="4"/>
      <c r="E24" s="2"/>
      <c r="F24" s="46"/>
      <c r="G24" s="4"/>
      <c r="H24" s="2"/>
      <c r="I24" s="47"/>
      <c r="J24" s="2"/>
      <c r="K24" s="46"/>
      <c r="L24" s="2"/>
      <c r="M24" s="46"/>
      <c r="N24" s="2"/>
      <c r="O24" s="46"/>
      <c r="P24" s="2"/>
      <c r="Q24" s="46"/>
      <c r="R24" s="2"/>
      <c r="S24" s="46"/>
      <c r="T24" s="2"/>
      <c r="U24" s="13"/>
      <c r="V24" s="2"/>
      <c r="W24" s="35"/>
      <c r="X24" s="35"/>
      <c r="Y24" s="35"/>
      <c r="Z24" s="35"/>
      <c r="AA24" s="35"/>
      <c r="AB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44"/>
      <c r="J25" s="44"/>
      <c r="K25" s="35"/>
      <c r="L25" s="35"/>
      <c r="M25" s="35"/>
      <c r="N25" s="35"/>
      <c r="O25" s="35"/>
      <c r="P25" s="35"/>
      <c r="Q25" s="35"/>
      <c r="R25" s="35"/>
      <c r="S25" s="20" t="s">
        <v>39</v>
      </c>
      <c r="T25" s="2"/>
      <c r="U25" s="13"/>
      <c r="V25" s="2"/>
      <c r="W25" s="35"/>
      <c r="X25" s="35"/>
      <c r="Y25" s="35"/>
      <c r="Z25" s="35"/>
      <c r="AA25" s="35"/>
      <c r="AB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44"/>
      <c r="J26" s="44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20" t="s">
        <v>25</v>
      </c>
      <c r="B27" s="2"/>
      <c r="C27" s="20" t="s">
        <v>67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70</v>
      </c>
      <c r="P27" s="2"/>
      <c r="Q27" s="20" t="s">
        <v>72</v>
      </c>
      <c r="R27" s="2"/>
      <c r="S27" s="20" t="s">
        <v>39</v>
      </c>
      <c r="T27" s="2"/>
      <c r="U27" s="35"/>
      <c r="V27" s="35"/>
      <c r="W27" s="35"/>
      <c r="X27" s="35"/>
      <c r="Y27" s="35"/>
      <c r="Z27" s="35"/>
      <c r="AA27" s="35"/>
      <c r="AB27" s="35"/>
    </row>
    <row r="28" ht="15.75" customHeight="1">
      <c r="A28" s="24"/>
      <c r="B28" s="2"/>
      <c r="C28" s="46"/>
      <c r="D28" s="4"/>
      <c r="E28" s="2"/>
      <c r="F28" s="46"/>
      <c r="G28" s="4"/>
      <c r="H28" s="2"/>
      <c r="I28" s="47"/>
      <c r="J28" s="2"/>
      <c r="K28" s="46"/>
      <c r="L28" s="2"/>
      <c r="M28" s="46"/>
      <c r="N28" s="2"/>
      <c r="O28" s="46"/>
      <c r="P28" s="2"/>
      <c r="Q28" s="46"/>
      <c r="R28" s="2"/>
      <c r="S28" s="13"/>
      <c r="T28" s="2"/>
      <c r="U28" s="35"/>
      <c r="V28" s="35"/>
      <c r="W28" s="35"/>
      <c r="X28" s="35"/>
      <c r="Y28" s="35"/>
      <c r="Z28" s="35"/>
      <c r="AA28" s="35"/>
      <c r="AB28" s="35"/>
    </row>
    <row r="29" ht="15.75" customHeight="1">
      <c r="A29" s="24"/>
      <c r="B29" s="2"/>
      <c r="C29" s="46"/>
      <c r="D29" s="4"/>
      <c r="E29" s="2"/>
      <c r="F29" s="46"/>
      <c r="G29" s="4"/>
      <c r="H29" s="2"/>
      <c r="I29" s="47"/>
      <c r="J29" s="2"/>
      <c r="K29" s="46"/>
      <c r="L29" s="2"/>
      <c r="M29" s="46"/>
      <c r="N29" s="2"/>
      <c r="O29" s="46"/>
      <c r="P29" s="2"/>
      <c r="Q29" s="46"/>
      <c r="R29" s="2"/>
      <c r="S29" s="13"/>
      <c r="T29" s="2"/>
      <c r="U29" s="35"/>
      <c r="V29" s="35"/>
      <c r="W29" s="35"/>
      <c r="X29" s="35"/>
      <c r="Y29" s="35"/>
      <c r="Z29" s="35"/>
      <c r="AA29" s="35"/>
      <c r="AB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44"/>
      <c r="J30" s="44"/>
      <c r="K30" s="35"/>
      <c r="L30" s="35"/>
      <c r="M30" s="35"/>
      <c r="N30" s="35"/>
      <c r="O30" s="35"/>
      <c r="P30" s="35"/>
      <c r="Q30" s="20" t="s">
        <v>39</v>
      </c>
      <c r="R30" s="2"/>
      <c r="S30" s="13"/>
      <c r="T30" s="2"/>
      <c r="U30" s="35"/>
      <c r="V30" s="35"/>
      <c r="W30" s="35"/>
      <c r="X30" s="35"/>
      <c r="Y30" s="35"/>
      <c r="Z30" s="35"/>
      <c r="AA30" s="35"/>
      <c r="AB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44"/>
      <c r="J31" s="44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44"/>
      <c r="J32" s="44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44"/>
      <c r="J35" s="44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44"/>
      <c r="J36" s="44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44"/>
      <c r="J37" s="44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44"/>
      <c r="J38" s="44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44"/>
      <c r="J39" s="4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44"/>
      <c r="J40" s="44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44"/>
      <c r="J41" s="44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44"/>
      <c r="J42" s="4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44"/>
      <c r="J43" s="44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5.75" customHeight="1"/>
    <row r="45" ht="15.75" customHeight="1"/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1"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4:R24"/>
    <mergeCell ref="S24:T24"/>
    <mergeCell ref="U24:V24"/>
    <mergeCell ref="S25:T25"/>
    <mergeCell ref="U25:V25"/>
    <mergeCell ref="A24:B24"/>
    <mergeCell ref="C24:E24"/>
    <mergeCell ref="F24:H24"/>
    <mergeCell ref="I24:J24"/>
    <mergeCell ref="K24:L24"/>
    <mergeCell ref="M24:N24"/>
    <mergeCell ref="O24:P24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A5:B5"/>
    <mergeCell ref="C5:J5"/>
    <mergeCell ref="N5:Q5"/>
    <mergeCell ref="A6:B6"/>
    <mergeCell ref="C6:J6"/>
    <mergeCell ref="A7:B7"/>
    <mergeCell ref="N7:Q7"/>
    <mergeCell ref="Q29:R29"/>
    <mergeCell ref="S29:T29"/>
    <mergeCell ref="Q30:R30"/>
    <mergeCell ref="S30:T30"/>
    <mergeCell ref="A29:B29"/>
    <mergeCell ref="C29:E29"/>
    <mergeCell ref="F29:H29"/>
    <mergeCell ref="I29:J29"/>
    <mergeCell ref="K29:L29"/>
    <mergeCell ref="M29:N29"/>
    <mergeCell ref="O29:P29"/>
    <mergeCell ref="Q10:R10"/>
    <mergeCell ref="S10:T10"/>
    <mergeCell ref="W10:X10"/>
    <mergeCell ref="Y10:Z10"/>
    <mergeCell ref="AA10:AB10"/>
    <mergeCell ref="W9:X9"/>
    <mergeCell ref="Y9:Z9"/>
    <mergeCell ref="A10:B10"/>
    <mergeCell ref="C10:E10"/>
    <mergeCell ref="F10:H10"/>
    <mergeCell ref="I10:J10"/>
    <mergeCell ref="K10:L10"/>
    <mergeCell ref="M11:N11"/>
    <mergeCell ref="O11:P11"/>
    <mergeCell ref="Q11:R11"/>
    <mergeCell ref="S11:T11"/>
    <mergeCell ref="W11:X11"/>
    <mergeCell ref="Y11:Z11"/>
    <mergeCell ref="AA11:AB11"/>
    <mergeCell ref="M10:N10"/>
    <mergeCell ref="O10:P10"/>
    <mergeCell ref="A11:B11"/>
    <mergeCell ref="C11:E11"/>
    <mergeCell ref="F11:H11"/>
    <mergeCell ref="I11:J11"/>
    <mergeCell ref="K11:L11"/>
    <mergeCell ref="Q12:R12"/>
    <mergeCell ref="S12:T12"/>
    <mergeCell ref="W12:X12"/>
    <mergeCell ref="Y12:Z12"/>
    <mergeCell ref="AA12:AB12"/>
    <mergeCell ref="Y13:Z13"/>
    <mergeCell ref="AA13:AB13"/>
    <mergeCell ref="A12:B12"/>
    <mergeCell ref="C12:E12"/>
    <mergeCell ref="F12:H12"/>
    <mergeCell ref="I12:J12"/>
    <mergeCell ref="K12:L12"/>
    <mergeCell ref="M12:N12"/>
    <mergeCell ref="O12:P12"/>
    <mergeCell ref="Q15:R15"/>
    <mergeCell ref="S15:T15"/>
    <mergeCell ref="A15:B15"/>
    <mergeCell ref="C15:E15"/>
    <mergeCell ref="F15:H15"/>
    <mergeCell ref="I15:J15"/>
    <mergeCell ref="K15:L15"/>
    <mergeCell ref="M15:N15"/>
    <mergeCell ref="O15:P15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Q18:R18"/>
    <mergeCell ref="S18:T18"/>
    <mergeCell ref="A17:B17"/>
    <mergeCell ref="C17:E17"/>
    <mergeCell ref="F17:H17"/>
    <mergeCell ref="I17:J17"/>
    <mergeCell ref="K17:L17"/>
    <mergeCell ref="M17:N17"/>
    <mergeCell ref="O17:P17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AA13+S18+U25+S30</f>
        <v>2.8485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282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2.8485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283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83"/>
      <c r="N7" s="83"/>
      <c r="R7" s="83"/>
      <c r="W7" s="83"/>
      <c r="Y7" s="83"/>
      <c r="AA7" s="88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3"/>
      <c r="N8" s="84"/>
      <c r="R8" s="84"/>
      <c r="V8" s="85"/>
      <c r="W8" s="63"/>
      <c r="Y8" s="86"/>
      <c r="AA8" s="88"/>
      <c r="AB8" s="6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63"/>
      <c r="N9" s="63"/>
      <c r="R9" s="85"/>
      <c r="W9" s="63"/>
      <c r="Y9" s="87"/>
      <c r="AA9" s="89"/>
      <c r="AB9" s="35"/>
    </row>
    <row r="10" ht="15.75" customHeight="1">
      <c r="A10" s="20" t="s">
        <v>25</v>
      </c>
      <c r="B10" s="2"/>
      <c r="C10" s="20" t="s">
        <v>26</v>
      </c>
      <c r="D10" s="4"/>
      <c r="E10" s="2"/>
      <c r="F10" s="20" t="s">
        <v>27</v>
      </c>
      <c r="G10" s="4"/>
      <c r="H10" s="2"/>
      <c r="I10" s="21" t="s">
        <v>28</v>
      </c>
      <c r="J10" s="2"/>
      <c r="K10" s="20" t="s">
        <v>30</v>
      </c>
      <c r="L10" s="2"/>
      <c r="M10" s="20" t="s">
        <v>31</v>
      </c>
      <c r="N10" s="2"/>
      <c r="O10" s="20" t="s">
        <v>32</v>
      </c>
      <c r="P10" s="2"/>
      <c r="Q10" s="20" t="s">
        <v>34</v>
      </c>
      <c r="R10" s="2"/>
      <c r="S10" s="20" t="s">
        <v>35</v>
      </c>
      <c r="T10" s="2"/>
      <c r="U10" s="22" t="s">
        <v>36</v>
      </c>
      <c r="V10" s="22" t="s">
        <v>37</v>
      </c>
      <c r="W10" s="20" t="s">
        <v>38</v>
      </c>
      <c r="X10" s="2"/>
      <c r="Y10" s="20" t="s">
        <v>29</v>
      </c>
      <c r="Z10" s="2"/>
      <c r="AA10" s="20" t="s">
        <v>39</v>
      </c>
      <c r="AB10" s="2"/>
    </row>
    <row r="11" ht="15.75" customHeight="1">
      <c r="A11" s="50">
        <v>1.0</v>
      </c>
      <c r="B11" s="2"/>
      <c r="C11" s="17" t="s">
        <v>145</v>
      </c>
      <c r="D11" s="4"/>
      <c r="E11" s="2"/>
      <c r="F11" s="17" t="s">
        <v>146</v>
      </c>
      <c r="G11" s="4"/>
      <c r="H11" s="2"/>
      <c r="I11" s="29">
        <v>2.25</v>
      </c>
      <c r="J11" s="2"/>
      <c r="K11" s="7">
        <v>0.6</v>
      </c>
      <c r="L11" s="2"/>
      <c r="M11" s="7" t="s">
        <v>147</v>
      </c>
      <c r="N11" s="2"/>
      <c r="O11" s="46" t="s">
        <v>16</v>
      </c>
      <c r="P11" s="2"/>
      <c r="Q11" s="46" t="s">
        <v>16</v>
      </c>
      <c r="R11" s="2"/>
      <c r="S11" s="7" t="s">
        <v>148</v>
      </c>
      <c r="T11" s="2"/>
      <c r="U11" s="32" t="s">
        <v>281</v>
      </c>
      <c r="V11" s="32" t="s">
        <v>284</v>
      </c>
      <c r="W11" s="46" t="s">
        <v>16</v>
      </c>
      <c r="X11" s="2"/>
      <c r="Y11" s="46">
        <v>1.0</v>
      </c>
      <c r="Z11" s="2"/>
      <c r="AA11" s="13">
        <f>I11*K11*Y11</f>
        <v>1.35</v>
      </c>
      <c r="AB11" s="2"/>
    </row>
    <row r="12" ht="15.75" customHeight="1">
      <c r="A12" s="24"/>
      <c r="B12" s="2"/>
      <c r="C12" s="46"/>
      <c r="D12" s="4"/>
      <c r="E12" s="2"/>
      <c r="F12" s="46"/>
      <c r="G12" s="4"/>
      <c r="H12" s="2"/>
      <c r="I12" s="47"/>
      <c r="J12" s="2"/>
      <c r="K12" s="46"/>
      <c r="L12" s="2"/>
      <c r="M12" s="46"/>
      <c r="N12" s="2"/>
      <c r="O12" s="46"/>
      <c r="P12" s="2"/>
      <c r="Q12" s="46"/>
      <c r="R12" s="2"/>
      <c r="S12" s="46"/>
      <c r="T12" s="2"/>
      <c r="U12" s="48"/>
      <c r="V12" s="48"/>
      <c r="W12" s="46"/>
      <c r="X12" s="2"/>
      <c r="Y12" s="46"/>
      <c r="Z12" s="2"/>
      <c r="AA12" s="13"/>
      <c r="AB12" s="2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44"/>
      <c r="J13" s="44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40" t="s">
        <v>39</v>
      </c>
      <c r="Z13" s="2"/>
      <c r="AA13" s="13">
        <f>SUM(AA11:AB12)</f>
        <v>1.35</v>
      </c>
      <c r="AB13" s="2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44"/>
      <c r="J14" s="44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ht="15.75" customHeight="1">
      <c r="A15" s="20" t="s">
        <v>25</v>
      </c>
      <c r="B15" s="2"/>
      <c r="C15" s="20" t="s">
        <v>46</v>
      </c>
      <c r="D15" s="4"/>
      <c r="E15" s="2"/>
      <c r="F15" s="20" t="s">
        <v>27</v>
      </c>
      <c r="G15" s="4"/>
      <c r="H15" s="2"/>
      <c r="I15" s="21" t="s">
        <v>28</v>
      </c>
      <c r="J15" s="2"/>
      <c r="K15" s="20" t="s">
        <v>47</v>
      </c>
      <c r="L15" s="2"/>
      <c r="M15" s="20" t="s">
        <v>29</v>
      </c>
      <c r="N15" s="2"/>
      <c r="O15" s="20" t="s">
        <v>49</v>
      </c>
      <c r="P15" s="2"/>
      <c r="Q15" s="20" t="s">
        <v>50</v>
      </c>
      <c r="R15" s="2"/>
      <c r="S15" s="20" t="s">
        <v>39</v>
      </c>
      <c r="T15" s="2"/>
      <c r="U15" s="35"/>
      <c r="V15" s="35"/>
      <c r="W15" s="35"/>
      <c r="X15" s="35"/>
      <c r="Y15" s="35"/>
      <c r="Z15" s="35"/>
      <c r="AA15" s="35"/>
      <c r="AB15" s="35"/>
    </row>
    <row r="16" ht="15.75" customHeight="1">
      <c r="A16" s="24">
        <v>1.0</v>
      </c>
      <c r="B16" s="2"/>
      <c r="C16" s="11" t="s">
        <v>151</v>
      </c>
      <c r="D16" s="4"/>
      <c r="E16" s="2"/>
      <c r="F16" s="11" t="s">
        <v>152</v>
      </c>
      <c r="G16" s="4"/>
      <c r="H16" s="2"/>
      <c r="I16" s="29">
        <v>1.3</v>
      </c>
      <c r="J16" s="2"/>
      <c r="K16" s="7" t="s">
        <v>47</v>
      </c>
      <c r="L16" s="2"/>
      <c r="M16" s="7">
        <v>1.0</v>
      </c>
      <c r="N16" s="2"/>
      <c r="O16" s="41" t="s">
        <v>16</v>
      </c>
      <c r="P16" s="28"/>
      <c r="Q16" s="7">
        <v>1.0</v>
      </c>
      <c r="R16" s="2"/>
      <c r="S16" s="13">
        <f t="shared" ref="S16:S17" si="1">I16*M16*Q16</f>
        <v>1.3</v>
      </c>
      <c r="T16" s="2"/>
      <c r="U16" s="35"/>
      <c r="V16" s="35"/>
      <c r="W16" s="35"/>
      <c r="X16" s="35"/>
      <c r="Y16" s="35"/>
      <c r="Z16" s="35"/>
      <c r="AA16" s="35"/>
      <c r="AB16" s="35"/>
    </row>
    <row r="17" ht="15.75" customHeight="1">
      <c r="A17" s="50">
        <v>2.0</v>
      </c>
      <c r="B17" s="2"/>
      <c r="C17" s="17" t="s">
        <v>153</v>
      </c>
      <c r="D17" s="4"/>
      <c r="E17" s="2"/>
      <c r="F17" s="17" t="s">
        <v>154</v>
      </c>
      <c r="G17" s="4"/>
      <c r="H17" s="2"/>
      <c r="I17" s="29">
        <v>0.01</v>
      </c>
      <c r="J17" s="2"/>
      <c r="K17" s="7" t="s">
        <v>97</v>
      </c>
      <c r="L17" s="2"/>
      <c r="M17" s="7">
        <v>19.85</v>
      </c>
      <c r="N17" s="2"/>
      <c r="O17" s="7" t="s">
        <v>16</v>
      </c>
      <c r="P17" s="2"/>
      <c r="Q17" s="7">
        <v>1.0</v>
      </c>
      <c r="R17" s="2"/>
      <c r="S17" s="13">
        <f t="shared" si="1"/>
        <v>0.1985</v>
      </c>
      <c r="T17" s="2"/>
      <c r="U17" s="35"/>
      <c r="V17" s="35"/>
      <c r="W17" s="35"/>
      <c r="X17" s="35"/>
      <c r="Y17" s="35"/>
      <c r="Z17" s="35"/>
      <c r="AA17" s="35"/>
      <c r="AB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44"/>
      <c r="J18" s="44"/>
      <c r="K18" s="35"/>
      <c r="L18" s="35"/>
      <c r="M18" s="35"/>
      <c r="N18" s="35"/>
      <c r="O18" s="35"/>
      <c r="P18" s="35"/>
      <c r="Q18" s="40" t="s">
        <v>39</v>
      </c>
      <c r="R18" s="2"/>
      <c r="S18" s="13">
        <f>SUM(S16:T17)</f>
        <v>1.4985</v>
      </c>
      <c r="T18" s="2"/>
      <c r="U18" s="35"/>
      <c r="V18" s="35"/>
      <c r="W18" s="35"/>
      <c r="X18" s="35"/>
      <c r="Y18" s="35"/>
      <c r="Z18" s="35"/>
      <c r="AA18" s="35"/>
      <c r="AB18" s="35"/>
    </row>
    <row r="19" ht="15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35"/>
      <c r="V19" s="35"/>
      <c r="W19" s="35"/>
      <c r="X19" s="35"/>
      <c r="Y19" s="35"/>
      <c r="Z19" s="35"/>
      <c r="AA19" s="35"/>
      <c r="AB19" s="3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35"/>
      <c r="V20" s="35"/>
      <c r="W20" s="35"/>
      <c r="X20" s="35"/>
      <c r="Y20" s="35"/>
      <c r="Z20" s="35"/>
      <c r="AA20" s="35"/>
      <c r="AB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44"/>
      <c r="J21" s="4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5.75" customHeight="1">
      <c r="A22" s="20" t="s">
        <v>25</v>
      </c>
      <c r="B22" s="2"/>
      <c r="C22" s="20" t="s">
        <v>58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29</v>
      </c>
      <c r="T22" s="2"/>
      <c r="U22" s="20" t="s">
        <v>39</v>
      </c>
      <c r="V22" s="2"/>
      <c r="W22" s="35"/>
      <c r="X22" s="35"/>
      <c r="Y22" s="35"/>
      <c r="Z22" s="35"/>
      <c r="AA22" s="35"/>
      <c r="AB22" s="35"/>
    </row>
    <row r="23" ht="15.75" customHeight="1">
      <c r="A23" s="50"/>
      <c r="B23" s="2"/>
      <c r="C23" s="7"/>
      <c r="D23" s="4"/>
      <c r="E23" s="2"/>
      <c r="F23" s="7"/>
      <c r="G23" s="4"/>
      <c r="H23" s="2"/>
      <c r="I23" s="29"/>
      <c r="J23" s="2"/>
      <c r="K23" s="7"/>
      <c r="L23" s="2"/>
      <c r="M23" s="7"/>
      <c r="N23" s="2"/>
      <c r="O23" s="7"/>
      <c r="P23" s="2"/>
      <c r="Q23" s="7"/>
      <c r="R23" s="2"/>
      <c r="S23" s="7"/>
      <c r="T23" s="2"/>
      <c r="U23" s="13"/>
      <c r="V23" s="2"/>
      <c r="W23" s="35"/>
      <c r="X23" s="35"/>
      <c r="Y23" s="35"/>
      <c r="Z23" s="35"/>
      <c r="AA23" s="35"/>
      <c r="AB23" s="35"/>
    </row>
    <row r="24" ht="15.75" customHeight="1">
      <c r="A24" s="24"/>
      <c r="B24" s="2"/>
      <c r="C24" s="46"/>
      <c r="D24" s="4"/>
      <c r="E24" s="2"/>
      <c r="F24" s="46"/>
      <c r="G24" s="4"/>
      <c r="H24" s="2"/>
      <c r="I24" s="47"/>
      <c r="J24" s="2"/>
      <c r="K24" s="46"/>
      <c r="L24" s="2"/>
      <c r="M24" s="46"/>
      <c r="N24" s="2"/>
      <c r="O24" s="46"/>
      <c r="P24" s="2"/>
      <c r="Q24" s="46"/>
      <c r="R24" s="2"/>
      <c r="S24" s="46"/>
      <c r="T24" s="2"/>
      <c r="U24" s="13"/>
      <c r="V24" s="2"/>
      <c r="W24" s="35"/>
      <c r="X24" s="35"/>
      <c r="Y24" s="35"/>
      <c r="Z24" s="35"/>
      <c r="AA24" s="35"/>
      <c r="AB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44"/>
      <c r="J25" s="44"/>
      <c r="K25" s="35"/>
      <c r="L25" s="35"/>
      <c r="M25" s="35"/>
      <c r="N25" s="35"/>
      <c r="O25" s="35"/>
      <c r="P25" s="35"/>
      <c r="Q25" s="35"/>
      <c r="R25" s="35"/>
      <c r="S25" s="20" t="s">
        <v>39</v>
      </c>
      <c r="T25" s="2"/>
      <c r="U25" s="13"/>
      <c r="V25" s="2"/>
      <c r="W25" s="35"/>
      <c r="X25" s="35"/>
      <c r="Y25" s="35"/>
      <c r="Z25" s="35"/>
      <c r="AA25" s="35"/>
      <c r="AB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44"/>
      <c r="J26" s="44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20" t="s">
        <v>25</v>
      </c>
      <c r="B27" s="2"/>
      <c r="C27" s="20" t="s">
        <v>67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70</v>
      </c>
      <c r="P27" s="2"/>
      <c r="Q27" s="20" t="s">
        <v>72</v>
      </c>
      <c r="R27" s="2"/>
      <c r="S27" s="20" t="s">
        <v>39</v>
      </c>
      <c r="T27" s="2"/>
      <c r="U27" s="35"/>
      <c r="V27" s="35"/>
      <c r="W27" s="35"/>
      <c r="X27" s="35"/>
      <c r="Y27" s="35"/>
      <c r="Z27" s="35"/>
      <c r="AA27" s="35"/>
      <c r="AB27" s="35"/>
    </row>
    <row r="28" ht="15.75" customHeight="1">
      <c r="A28" s="24"/>
      <c r="B28" s="2"/>
      <c r="C28" s="46"/>
      <c r="D28" s="4"/>
      <c r="E28" s="2"/>
      <c r="F28" s="46"/>
      <c r="G28" s="4"/>
      <c r="H28" s="2"/>
      <c r="I28" s="47"/>
      <c r="J28" s="2"/>
      <c r="K28" s="46"/>
      <c r="L28" s="2"/>
      <c r="M28" s="46"/>
      <c r="N28" s="2"/>
      <c r="O28" s="46"/>
      <c r="P28" s="2"/>
      <c r="Q28" s="46"/>
      <c r="R28" s="2"/>
      <c r="S28" s="13"/>
      <c r="T28" s="2"/>
      <c r="U28" s="35"/>
      <c r="V28" s="35"/>
      <c r="W28" s="35"/>
      <c r="X28" s="35"/>
      <c r="Y28" s="35"/>
      <c r="Z28" s="35"/>
      <c r="AA28" s="35"/>
      <c r="AB28" s="35"/>
    </row>
    <row r="29" ht="15.75" customHeight="1">
      <c r="A29" s="24"/>
      <c r="B29" s="2"/>
      <c r="C29" s="46"/>
      <c r="D29" s="4"/>
      <c r="E29" s="2"/>
      <c r="F29" s="46"/>
      <c r="G29" s="4"/>
      <c r="H29" s="2"/>
      <c r="I29" s="47"/>
      <c r="J29" s="2"/>
      <c r="K29" s="46"/>
      <c r="L29" s="2"/>
      <c r="M29" s="46"/>
      <c r="N29" s="2"/>
      <c r="O29" s="46"/>
      <c r="P29" s="2"/>
      <c r="Q29" s="46"/>
      <c r="R29" s="2"/>
      <c r="S29" s="13"/>
      <c r="T29" s="2"/>
      <c r="U29" s="35"/>
      <c r="V29" s="35"/>
      <c r="W29" s="35"/>
      <c r="X29" s="35"/>
      <c r="Y29" s="35"/>
      <c r="Z29" s="35"/>
      <c r="AA29" s="35"/>
      <c r="AB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44"/>
      <c r="J30" s="44"/>
      <c r="K30" s="35"/>
      <c r="L30" s="35"/>
      <c r="M30" s="35"/>
      <c r="N30" s="35"/>
      <c r="O30" s="35"/>
      <c r="P30" s="35"/>
      <c r="Q30" s="20" t="s">
        <v>39</v>
      </c>
      <c r="R30" s="2"/>
      <c r="S30" s="13"/>
      <c r="T30" s="2"/>
      <c r="U30" s="35"/>
      <c r="V30" s="35"/>
      <c r="W30" s="35"/>
      <c r="X30" s="35"/>
      <c r="Y30" s="35"/>
      <c r="Z30" s="35"/>
      <c r="AA30" s="35"/>
      <c r="AB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44"/>
      <c r="J31" s="44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44"/>
      <c r="J32" s="44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44"/>
      <c r="J35" s="44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44"/>
      <c r="J36" s="44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44"/>
      <c r="J37" s="44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44"/>
      <c r="J38" s="44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44"/>
      <c r="J39" s="4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44"/>
      <c r="J40" s="44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44"/>
      <c r="J41" s="44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44"/>
      <c r="J42" s="4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44"/>
      <c r="J43" s="44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5.75" customHeight="1"/>
    <row r="45" ht="15.75" customHeight="1"/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1"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4:R24"/>
    <mergeCell ref="S24:T24"/>
    <mergeCell ref="U24:V24"/>
    <mergeCell ref="S25:T25"/>
    <mergeCell ref="U25:V25"/>
    <mergeCell ref="A24:B24"/>
    <mergeCell ref="C24:E24"/>
    <mergeCell ref="F24:H24"/>
    <mergeCell ref="I24:J24"/>
    <mergeCell ref="K24:L24"/>
    <mergeCell ref="M24:N24"/>
    <mergeCell ref="O24:P24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A5:B5"/>
    <mergeCell ref="C5:J5"/>
    <mergeCell ref="N5:Q5"/>
    <mergeCell ref="A6:B6"/>
    <mergeCell ref="C6:J6"/>
    <mergeCell ref="A7:B7"/>
    <mergeCell ref="N7:Q7"/>
    <mergeCell ref="Q29:R29"/>
    <mergeCell ref="S29:T29"/>
    <mergeCell ref="Q30:R30"/>
    <mergeCell ref="S30:T30"/>
    <mergeCell ref="A29:B29"/>
    <mergeCell ref="C29:E29"/>
    <mergeCell ref="F29:H29"/>
    <mergeCell ref="I29:J29"/>
    <mergeCell ref="K29:L29"/>
    <mergeCell ref="M29:N29"/>
    <mergeCell ref="O29:P29"/>
    <mergeCell ref="Q10:R10"/>
    <mergeCell ref="S10:T10"/>
    <mergeCell ref="W10:X10"/>
    <mergeCell ref="Y10:Z10"/>
    <mergeCell ref="AA10:AB10"/>
    <mergeCell ref="W9:X9"/>
    <mergeCell ref="Y9:Z9"/>
    <mergeCell ref="A10:B10"/>
    <mergeCell ref="C10:E10"/>
    <mergeCell ref="F10:H10"/>
    <mergeCell ref="I10:J10"/>
    <mergeCell ref="K10:L10"/>
    <mergeCell ref="M11:N11"/>
    <mergeCell ref="O11:P11"/>
    <mergeCell ref="Q11:R11"/>
    <mergeCell ref="S11:T11"/>
    <mergeCell ref="W11:X11"/>
    <mergeCell ref="Y11:Z11"/>
    <mergeCell ref="AA11:AB11"/>
    <mergeCell ref="M10:N10"/>
    <mergeCell ref="O10:P10"/>
    <mergeCell ref="A11:B11"/>
    <mergeCell ref="C11:E11"/>
    <mergeCell ref="F11:H11"/>
    <mergeCell ref="I11:J11"/>
    <mergeCell ref="K11:L11"/>
    <mergeCell ref="Q12:R12"/>
    <mergeCell ref="S12:T12"/>
    <mergeCell ref="W12:X12"/>
    <mergeCell ref="Y12:Z12"/>
    <mergeCell ref="AA12:AB12"/>
    <mergeCell ref="Y13:Z13"/>
    <mergeCell ref="AA13:AB13"/>
    <mergeCell ref="A12:B12"/>
    <mergeCell ref="C12:E12"/>
    <mergeCell ref="F12:H12"/>
    <mergeCell ref="I12:J12"/>
    <mergeCell ref="K12:L12"/>
    <mergeCell ref="M12:N12"/>
    <mergeCell ref="O12:P12"/>
    <mergeCell ref="Q15:R15"/>
    <mergeCell ref="S15:T15"/>
    <mergeCell ref="A15:B15"/>
    <mergeCell ref="C15:E15"/>
    <mergeCell ref="F15:H15"/>
    <mergeCell ref="I15:J15"/>
    <mergeCell ref="K15:L15"/>
    <mergeCell ref="M15:N15"/>
    <mergeCell ref="O15:P15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Q18:R18"/>
    <mergeCell ref="S18:T18"/>
    <mergeCell ref="A17:B17"/>
    <mergeCell ref="C17:E17"/>
    <mergeCell ref="F17:H17"/>
    <mergeCell ref="I17:J17"/>
    <mergeCell ref="K17:L17"/>
    <mergeCell ref="M17:N17"/>
    <mergeCell ref="O17:P17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3.0004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285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3.0004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286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0.51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289</v>
      </c>
      <c r="V12" s="32" t="s">
        <v>290</v>
      </c>
      <c r="W12" s="7" t="s">
        <v>16</v>
      </c>
      <c r="X12" s="2"/>
      <c r="Y12" s="7">
        <v>1.0</v>
      </c>
      <c r="Z12" s="2"/>
      <c r="AA12" s="34">
        <f>I12*K12*Y12</f>
        <v>1.1475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1.1475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18.43</v>
      </c>
      <c r="N18" s="2"/>
      <c r="O18" s="41" t="s">
        <v>155</v>
      </c>
      <c r="P18" s="28"/>
      <c r="Q18" s="7">
        <v>3.0</v>
      </c>
      <c r="R18" s="2"/>
      <c r="S18" s="34">
        <f t="shared" si="1"/>
        <v>0.5529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1.8529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3.3199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287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3.3199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288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0.58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291</v>
      </c>
      <c r="W12" s="7" t="s">
        <v>16</v>
      </c>
      <c r="X12" s="2"/>
      <c r="Y12" s="7">
        <v>1.0</v>
      </c>
      <c r="Z12" s="2"/>
      <c r="AA12" s="34">
        <f>I12*K12*Y12</f>
        <v>1.305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1.305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23.83</v>
      </c>
      <c r="N18" s="2"/>
      <c r="O18" s="41" t="s">
        <v>155</v>
      </c>
      <c r="P18" s="28"/>
      <c r="Q18" s="7">
        <v>3.0</v>
      </c>
      <c r="R18" s="2"/>
      <c r="S18" s="34">
        <f t="shared" si="1"/>
        <v>0.7149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2.0149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3.05035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292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3.05035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293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0.495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294</v>
      </c>
      <c r="W12" s="7" t="s">
        <v>16</v>
      </c>
      <c r="X12" s="2"/>
      <c r="Y12" s="7">
        <v>1.0</v>
      </c>
      <c r="Z12" s="2"/>
      <c r="AA12" s="34">
        <f>I12*K12*Y12</f>
        <v>1.11375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1.11375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21.22</v>
      </c>
      <c r="N18" s="2"/>
      <c r="O18" s="41" t="s">
        <v>155</v>
      </c>
      <c r="P18" s="28"/>
      <c r="Q18" s="7">
        <v>3.0</v>
      </c>
      <c r="R18" s="2"/>
      <c r="S18" s="34">
        <f t="shared" si="1"/>
        <v>0.6366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1.9366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3.5746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118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3.5746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295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0.72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296</v>
      </c>
      <c r="W12" s="7" t="s">
        <v>16</v>
      </c>
      <c r="X12" s="2"/>
      <c r="Y12" s="7">
        <v>1.0</v>
      </c>
      <c r="Z12" s="2"/>
      <c r="AA12" s="34">
        <f>I12*K12*Y12</f>
        <v>1.62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1.62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21.82</v>
      </c>
      <c r="N18" s="2"/>
      <c r="O18" s="41" t="s">
        <v>155</v>
      </c>
      <c r="P18" s="28"/>
      <c r="Q18" s="7">
        <v>3.0</v>
      </c>
      <c r="R18" s="2"/>
      <c r="S18" s="34">
        <f t="shared" si="1"/>
        <v>0.6546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1.9546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3.5746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119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3.5746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297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0.72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296</v>
      </c>
      <c r="W12" s="7" t="s">
        <v>16</v>
      </c>
      <c r="X12" s="2"/>
      <c r="Y12" s="7">
        <v>1.0</v>
      </c>
      <c r="Z12" s="2"/>
      <c r="AA12" s="34">
        <f>I12*K12*Y12</f>
        <v>1.62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1.62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21.82</v>
      </c>
      <c r="N18" s="2"/>
      <c r="O18" s="41" t="s">
        <v>155</v>
      </c>
      <c r="P18" s="28"/>
      <c r="Q18" s="7">
        <v>3.0</v>
      </c>
      <c r="R18" s="2"/>
      <c r="S18" s="34">
        <f t="shared" si="1"/>
        <v>0.6546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1.9546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4.3391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120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4.3391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298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0.56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299</v>
      </c>
      <c r="W12" s="7" t="s">
        <v>16</v>
      </c>
      <c r="X12" s="2"/>
      <c r="Y12" s="7">
        <v>1.0</v>
      </c>
      <c r="Z12" s="2"/>
      <c r="AA12" s="34">
        <f>I12*K12*Y12</f>
        <v>1.26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SUM(AA12)</f>
        <v>1.26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300</v>
      </c>
      <c r="P17" s="28"/>
      <c r="Q17" s="7">
        <v>2.0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15.97</v>
      </c>
      <c r="N18" s="2"/>
      <c r="O18" s="41" t="s">
        <v>155</v>
      </c>
      <c r="P18" s="28"/>
      <c r="Q18" s="7">
        <v>3.0</v>
      </c>
      <c r="R18" s="2"/>
      <c r="S18" s="34">
        <f t="shared" si="1"/>
        <v>0.4791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SUM(S18+S17)</f>
        <v>3.0791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4.0844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121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4.0844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301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302</v>
      </c>
      <c r="W12" s="7" t="s">
        <v>16</v>
      </c>
      <c r="X12" s="2"/>
      <c r="Y12" s="7">
        <v>1.0</v>
      </c>
      <c r="Z12" s="2"/>
      <c r="AA12" s="34">
        <f>I12*K12*Y12</f>
        <v>0.9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SUM(AA12)</f>
        <v>0.9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300</v>
      </c>
      <c r="P17" s="28"/>
      <c r="Q17" s="7">
        <v>2.0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19.48</v>
      </c>
      <c r="N18" s="2"/>
      <c r="O18" s="41" t="s">
        <v>155</v>
      </c>
      <c r="P18" s="28"/>
      <c r="Q18" s="7">
        <v>3.0</v>
      </c>
      <c r="R18" s="2"/>
      <c r="S18" s="34">
        <f t="shared" si="1"/>
        <v>0.5844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SUM(S18+S17)</f>
        <v>3.1844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4.0844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122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4.0844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303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302</v>
      </c>
      <c r="W12" s="7" t="s">
        <v>16</v>
      </c>
      <c r="X12" s="2"/>
      <c r="Y12" s="7">
        <v>1.0</v>
      </c>
      <c r="Z12" s="2"/>
      <c r="AA12" s="34">
        <f>I12*K12*Y12</f>
        <v>0.9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SUM(AA12)</f>
        <v>0.9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300</v>
      </c>
      <c r="P17" s="28"/>
      <c r="Q17" s="7">
        <v>2.0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19.48</v>
      </c>
      <c r="N18" s="2"/>
      <c r="O18" s="41" t="s">
        <v>155</v>
      </c>
      <c r="P18" s="28"/>
      <c r="Q18" s="7">
        <v>3.0</v>
      </c>
      <c r="R18" s="2"/>
      <c r="S18" s="34">
        <f t="shared" si="1"/>
        <v>0.5844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SUM(S18+S17)</f>
        <v>3.1844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3.1066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304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3.1066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305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0.52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306</v>
      </c>
      <c r="W12" s="7" t="s">
        <v>16</v>
      </c>
      <c r="X12" s="2"/>
      <c r="Y12" s="7">
        <v>1.0</v>
      </c>
      <c r="Z12" s="2"/>
      <c r="AA12" s="34">
        <f>I12*K12*Y12</f>
        <v>1.17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1.17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21.22</v>
      </c>
      <c r="N18" s="2"/>
      <c r="O18" s="41" t="s">
        <v>155</v>
      </c>
      <c r="P18" s="28"/>
      <c r="Q18" s="7">
        <v>3.0</v>
      </c>
      <c r="R18" s="2"/>
      <c r="S18" s="34">
        <f t="shared" si="1"/>
        <v>0.6366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1.9366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2.8366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307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2.8366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310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0.47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312</v>
      </c>
      <c r="W12" s="7" t="s">
        <v>16</v>
      </c>
      <c r="X12" s="2"/>
      <c r="Y12" s="7">
        <v>1.0</v>
      </c>
      <c r="Z12" s="2"/>
      <c r="AA12" s="34">
        <f>I12*K12*Y12</f>
        <v>1.0575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1.0575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15.97</v>
      </c>
      <c r="N18" s="2"/>
      <c r="O18" s="41" t="s">
        <v>155</v>
      </c>
      <c r="P18" s="28"/>
      <c r="Q18" s="7">
        <v>3.0</v>
      </c>
      <c r="R18" s="2"/>
      <c r="S18" s="34">
        <f t="shared" si="1"/>
        <v>0.4791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1.7791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3.3199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308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3.3199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309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53">
        <v>0.58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311</v>
      </c>
      <c r="W12" s="7" t="s">
        <v>16</v>
      </c>
      <c r="X12" s="2"/>
      <c r="Y12" s="7">
        <v>1.0</v>
      </c>
      <c r="Z12" s="2"/>
      <c r="AA12" s="34">
        <f>I12*K12*Y12</f>
        <v>1.305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1.305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53">
        <v>23.83</v>
      </c>
      <c r="N18" s="2"/>
      <c r="O18" s="41" t="s">
        <v>155</v>
      </c>
      <c r="P18" s="28"/>
      <c r="Q18" s="7">
        <v>3.0</v>
      </c>
      <c r="R18" s="2"/>
      <c r="S18" s="34">
        <f t="shared" si="1"/>
        <v>0.7149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2.0149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paperSize="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3.0004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313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3.0004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314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0.51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166</v>
      </c>
      <c r="V12" s="32" t="s">
        <v>315</v>
      </c>
      <c r="W12" s="7" t="s">
        <v>16</v>
      </c>
      <c r="X12" s="2"/>
      <c r="Y12" s="7">
        <v>1.0</v>
      </c>
      <c r="Z12" s="2"/>
      <c r="AA12" s="34">
        <f>I12*K12*Y12</f>
        <v>1.1475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1.1475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18.43</v>
      </c>
      <c r="N18" s="2"/>
      <c r="O18" s="41" t="s">
        <v>155</v>
      </c>
      <c r="P18" s="28"/>
      <c r="Q18" s="7">
        <v>3.0</v>
      </c>
      <c r="R18" s="2"/>
      <c r="S18" s="34">
        <f t="shared" si="1"/>
        <v>0.5529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1.8529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2.4184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316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2.4184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317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318</v>
      </c>
      <c r="V12" s="32" t="s">
        <v>319</v>
      </c>
      <c r="W12" s="7" t="s">
        <v>16</v>
      </c>
      <c r="X12" s="2"/>
      <c r="Y12" s="7">
        <v>1.0</v>
      </c>
      <c r="Z12" s="2"/>
      <c r="AA12" s="34">
        <f>I12*K12*Y12</f>
        <v>0.5625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0.5625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18.53</v>
      </c>
      <c r="N18" s="2"/>
      <c r="O18" s="41" t="s">
        <v>155</v>
      </c>
      <c r="P18" s="28"/>
      <c r="Q18" s="7">
        <v>3.0</v>
      </c>
      <c r="R18" s="2"/>
      <c r="S18" s="34">
        <f t="shared" si="1"/>
        <v>0.5559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1.8559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2.6854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320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2.6854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321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0.32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318</v>
      </c>
      <c r="V12" s="32" t="s">
        <v>322</v>
      </c>
      <c r="W12" s="7" t="s">
        <v>16</v>
      </c>
      <c r="X12" s="2"/>
      <c r="Y12" s="7">
        <v>1.0</v>
      </c>
      <c r="Z12" s="2"/>
      <c r="AA12" s="34">
        <f>I12*K12*Y12</f>
        <v>0.72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0.72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22.18</v>
      </c>
      <c r="N18" s="2"/>
      <c r="O18" s="41" t="s">
        <v>155</v>
      </c>
      <c r="P18" s="28"/>
      <c r="Q18" s="7">
        <v>3.0</v>
      </c>
      <c r="R18" s="2"/>
      <c r="S18" s="34">
        <f t="shared" si="1"/>
        <v>0.6654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1.9654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2.4622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323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2.4622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324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318</v>
      </c>
      <c r="V12" s="32" t="s">
        <v>325</v>
      </c>
      <c r="W12" s="7" t="s">
        <v>16</v>
      </c>
      <c r="X12" s="2"/>
      <c r="Y12" s="7">
        <v>1.0</v>
      </c>
      <c r="Z12" s="2"/>
      <c r="AA12" s="34">
        <f>I12*K12*Y12</f>
        <v>0.585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0.585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19.24</v>
      </c>
      <c r="N18" s="2"/>
      <c r="O18" s="41" t="s">
        <v>155</v>
      </c>
      <c r="P18" s="28"/>
      <c r="Q18" s="7">
        <v>3.0</v>
      </c>
      <c r="R18" s="2"/>
      <c r="S18" s="34">
        <f t="shared" si="1"/>
        <v>0.5772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1.8772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2.3626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326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2.3626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327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0.23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318</v>
      </c>
      <c r="V12" s="32" t="s">
        <v>328</v>
      </c>
      <c r="W12" s="7" t="s">
        <v>16</v>
      </c>
      <c r="X12" s="2"/>
      <c r="Y12" s="7">
        <v>1.0</v>
      </c>
      <c r="Z12" s="2"/>
      <c r="AA12" s="34">
        <f>I12*K12*Y12</f>
        <v>0.5175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0.5175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18.17</v>
      </c>
      <c r="N18" s="2"/>
      <c r="O18" s="41" t="s">
        <v>155</v>
      </c>
      <c r="P18" s="28"/>
      <c r="Q18" s="7">
        <v>3.0</v>
      </c>
      <c r="R18" s="2"/>
      <c r="S18" s="34">
        <f t="shared" si="1"/>
        <v>0.5451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1.8451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2.2513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329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2.2513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330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0.21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318</v>
      </c>
      <c r="V12" s="32" t="s">
        <v>331</v>
      </c>
      <c r="W12" s="7" t="s">
        <v>16</v>
      </c>
      <c r="X12" s="2"/>
      <c r="Y12" s="7">
        <v>1.0</v>
      </c>
      <c r="Z12" s="2"/>
      <c r="AA12" s="34">
        <f>I12*K12*Y12</f>
        <v>0.4725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SUM(AA12:AB13)</f>
        <v>0.4725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15.96</v>
      </c>
      <c r="N18" s="2"/>
      <c r="O18" s="41" t="s">
        <v>155</v>
      </c>
      <c r="P18" s="28"/>
      <c r="Q18" s="7">
        <v>3.0</v>
      </c>
      <c r="R18" s="2"/>
      <c r="S18" s="34">
        <f t="shared" si="1"/>
        <v>0.4788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SUM(S17:T18)</f>
        <v>1.7788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paperSize="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2.6821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332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2.6821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333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11" t="s">
        <v>145</v>
      </c>
      <c r="G12" s="4"/>
      <c r="H12" s="2"/>
      <c r="I12" s="7">
        <v>2.25</v>
      </c>
      <c r="J12" s="4"/>
      <c r="K12" s="7">
        <v>0.22</v>
      </c>
      <c r="L12" s="2"/>
      <c r="M12" s="95" t="s">
        <v>147</v>
      </c>
      <c r="N12" s="2"/>
      <c r="O12" s="7" t="s">
        <v>16</v>
      </c>
      <c r="P12" s="2"/>
      <c r="Q12" s="7" t="s">
        <v>16</v>
      </c>
      <c r="R12" s="2"/>
      <c r="S12" s="7" t="s">
        <v>275</v>
      </c>
      <c r="T12" s="2"/>
      <c r="U12" s="32" t="s">
        <v>318</v>
      </c>
      <c r="V12" s="32" t="s">
        <v>334</v>
      </c>
      <c r="W12" s="7" t="s">
        <v>16</v>
      </c>
      <c r="X12" s="2"/>
      <c r="Y12" s="7">
        <v>1.0</v>
      </c>
      <c r="Z12" s="2"/>
      <c r="AA12" s="10">
        <f>I12*K12*Y12</f>
        <v>0.495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0.495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96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88</v>
      </c>
      <c r="L17" s="2"/>
      <c r="M17" s="7">
        <v>1.0</v>
      </c>
      <c r="N17" s="2"/>
      <c r="O17" s="55" t="s">
        <v>16</v>
      </c>
      <c r="Q17" s="7">
        <v>1.0</v>
      </c>
      <c r="R17" s="2"/>
      <c r="S17" s="10">
        <f t="shared" ref="S17:S18" si="1">Q17*M17*I17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29.57</v>
      </c>
      <c r="N18" s="2"/>
      <c r="O18" s="7" t="s">
        <v>155</v>
      </c>
      <c r="P18" s="2"/>
      <c r="Q18" s="7">
        <v>3.0</v>
      </c>
      <c r="R18" s="2"/>
      <c r="S18" s="10">
        <f t="shared" si="1"/>
        <v>0.8871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SUM(S17:T18)</f>
        <v>2.1871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3.0388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335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3.0388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336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N7" s="6"/>
      <c r="R7" s="6"/>
      <c r="W7" s="6"/>
      <c r="Y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N8" s="6"/>
      <c r="R8" s="6"/>
      <c r="V8" s="16"/>
      <c r="W8" s="6"/>
      <c r="Y8" s="1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N9" s="6"/>
      <c r="R9" s="16"/>
      <c r="W9" s="6"/>
      <c r="Y9" s="1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Y10" s="1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145</v>
      </c>
      <c r="D12" s="4"/>
      <c r="E12" s="2"/>
      <c r="F12" s="11" t="s">
        <v>146</v>
      </c>
      <c r="G12" s="4"/>
      <c r="H12" s="2"/>
      <c r="I12" s="29">
        <v>2.25</v>
      </c>
      <c r="J12" s="2"/>
      <c r="K12" s="7">
        <v>0.36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318</v>
      </c>
      <c r="V12" s="32" t="s">
        <v>337</v>
      </c>
      <c r="W12" s="7" t="s">
        <v>16</v>
      </c>
      <c r="X12" s="2"/>
      <c r="Y12" s="7">
        <v>1.0</v>
      </c>
      <c r="Z12" s="2"/>
      <c r="AA12" s="10">
        <f>Y12*I12*K12</f>
        <v>0.81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97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0.81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2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88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Q17*M17*I17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30.96</v>
      </c>
      <c r="N18" s="2"/>
      <c r="O18" s="7" t="s">
        <v>155</v>
      </c>
      <c r="P18" s="2"/>
      <c r="Q18" s="7">
        <v>3.0</v>
      </c>
      <c r="R18" s="2"/>
      <c r="S18" s="10">
        <f t="shared" si="1"/>
        <v>0.9288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2.2288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16"/>
      <c r="T32" s="1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2.122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338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2.122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339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145</v>
      </c>
      <c r="D12" s="4"/>
      <c r="E12" s="2"/>
      <c r="F12" s="11" t="s">
        <v>146</v>
      </c>
      <c r="G12" s="4"/>
      <c r="H12" s="2"/>
      <c r="I12" s="29">
        <v>2.25</v>
      </c>
      <c r="J12" s="2"/>
      <c r="K12" s="7">
        <v>0.11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318</v>
      </c>
      <c r="V12" s="32" t="s">
        <v>340</v>
      </c>
      <c r="W12" s="7" t="s">
        <v>16</v>
      </c>
      <c r="X12" s="2"/>
      <c r="Y12" s="7">
        <v>1.0</v>
      </c>
      <c r="Z12" s="2"/>
      <c r="AA12" s="10">
        <f>I12*K12*Y12</f>
        <v>0.2475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46"/>
      <c r="L13" s="2"/>
      <c r="M13" s="46"/>
      <c r="N13" s="2"/>
      <c r="O13" s="46"/>
      <c r="P13" s="2"/>
      <c r="Q13" s="46"/>
      <c r="R13" s="2"/>
      <c r="S13" s="46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0.2475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96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88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Q17*M17*I17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19.15</v>
      </c>
      <c r="N18" s="2"/>
      <c r="O18" s="7" t="s">
        <v>155</v>
      </c>
      <c r="P18" s="2"/>
      <c r="Q18" s="7">
        <v>3.0</v>
      </c>
      <c r="R18" s="2"/>
      <c r="S18" s="10">
        <f t="shared" si="1"/>
        <v>0.5745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SUM(S17:T18)</f>
        <v>1.8745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/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16"/>
      <c r="T32" s="1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</f>
        <v>3.8858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341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SUM(V1)</f>
        <v>3.8858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343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145</v>
      </c>
      <c r="D12" s="4"/>
      <c r="E12" s="2"/>
      <c r="F12" s="11" t="s">
        <v>146</v>
      </c>
      <c r="G12" s="4"/>
      <c r="H12" s="2"/>
      <c r="I12" s="29">
        <v>2.25</v>
      </c>
      <c r="J12" s="2"/>
      <c r="K12" s="7">
        <v>0.24</v>
      </c>
      <c r="L12" s="2"/>
      <c r="M12" s="7" t="s">
        <v>147</v>
      </c>
      <c r="N12" s="2"/>
      <c r="O12" s="15"/>
      <c r="P12" s="2"/>
      <c r="Q12" s="15"/>
      <c r="R12" s="2"/>
      <c r="S12" s="7" t="s">
        <v>148</v>
      </c>
      <c r="T12" s="2"/>
      <c r="U12" s="32" t="s">
        <v>345</v>
      </c>
      <c r="V12" s="32" t="s">
        <v>334</v>
      </c>
      <c r="W12" s="7" t="s">
        <v>16</v>
      </c>
      <c r="X12" s="2"/>
      <c r="Y12" s="7">
        <v>1.0</v>
      </c>
      <c r="Z12" s="2"/>
      <c r="AA12" s="10">
        <f>I12*K12*Y12</f>
        <v>0.54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0.54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347</v>
      </c>
      <c r="G17" s="4"/>
      <c r="H17" s="2"/>
      <c r="I17" s="29">
        <v>1.3</v>
      </c>
      <c r="J17" s="2"/>
      <c r="K17" s="7" t="s">
        <v>88</v>
      </c>
      <c r="L17" s="2"/>
      <c r="M17" s="7">
        <v>1.0</v>
      </c>
      <c r="N17" s="2"/>
      <c r="O17" s="7" t="s">
        <v>348</v>
      </c>
      <c r="P17" s="2"/>
      <c r="Q17" s="7">
        <v>2.0</v>
      </c>
      <c r="R17" s="2"/>
      <c r="S17" s="10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51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24.86</v>
      </c>
      <c r="N18" s="2"/>
      <c r="O18" s="7" t="s">
        <v>155</v>
      </c>
      <c r="P18" s="2"/>
      <c r="Q18" s="7">
        <v>3.0</v>
      </c>
      <c r="R18" s="2"/>
      <c r="S18" s="10">
        <f t="shared" si="1"/>
        <v>0.7458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SUM(S17:T18)</f>
        <v>3.3458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X32" s="6"/>
      <c r="Y32" s="6"/>
      <c r="Z32" s="6"/>
      <c r="AA32" s="6"/>
      <c r="AB32" s="6"/>
    </row>
    <row r="33" ht="15.75" customHeight="1">
      <c r="X33" s="6"/>
      <c r="Y33" s="6"/>
      <c r="Z33" s="6"/>
      <c r="AA33" s="6"/>
      <c r="AB33" s="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1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</f>
        <v>3.5933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342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SUM(V1)</f>
        <v>3.5933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344</v>
      </c>
      <c r="D5" s="4"/>
      <c r="E5" s="4"/>
      <c r="F5" s="4"/>
      <c r="G5" s="4"/>
      <c r="H5" s="4"/>
      <c r="I5" s="4"/>
      <c r="J5" s="2"/>
      <c r="K5" s="6"/>
      <c r="L5" s="98" t="s">
        <v>19</v>
      </c>
      <c r="M5" s="69"/>
      <c r="N5" s="99"/>
      <c r="O5" s="100"/>
      <c r="P5" s="100"/>
      <c r="Q5" s="69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37"/>
      <c r="J9" s="3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91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145</v>
      </c>
      <c r="D12" s="4"/>
      <c r="E12" s="2"/>
      <c r="F12" s="11" t="s">
        <v>146</v>
      </c>
      <c r="G12" s="4"/>
      <c r="H12" s="2"/>
      <c r="I12" s="29">
        <v>2.25</v>
      </c>
      <c r="J12" s="2"/>
      <c r="K12" s="7">
        <v>0.11</v>
      </c>
      <c r="L12" s="2"/>
      <c r="M12" s="7" t="s">
        <v>147</v>
      </c>
      <c r="N12" s="2"/>
      <c r="O12" s="15"/>
      <c r="P12" s="2"/>
      <c r="Q12" s="15"/>
      <c r="R12" s="2"/>
      <c r="S12" s="7" t="s">
        <v>148</v>
      </c>
      <c r="T12" s="2"/>
      <c r="U12" s="32" t="s">
        <v>345</v>
      </c>
      <c r="V12" s="32" t="s">
        <v>346</v>
      </c>
      <c r="W12" s="7" t="s">
        <v>16</v>
      </c>
      <c r="X12" s="2"/>
      <c r="Y12" s="7">
        <v>1.0</v>
      </c>
      <c r="Z12" s="2"/>
      <c r="AA12" s="10">
        <f>I12*K12*Y12</f>
        <v>0.2475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0.2475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347</v>
      </c>
      <c r="G17" s="4"/>
      <c r="H17" s="2"/>
      <c r="I17" s="29">
        <v>1.3</v>
      </c>
      <c r="J17" s="2"/>
      <c r="K17" s="7" t="s">
        <v>88</v>
      </c>
      <c r="L17" s="2"/>
      <c r="M17" s="7">
        <v>2.0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51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24.86</v>
      </c>
      <c r="N18" s="2"/>
      <c r="O18" s="7" t="s">
        <v>155</v>
      </c>
      <c r="P18" s="2"/>
      <c r="Q18" s="7">
        <v>3.0</v>
      </c>
      <c r="R18" s="2"/>
      <c r="S18" s="10">
        <f t="shared" si="1"/>
        <v>0.7458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SUM(S17:T18)</f>
        <v>3.3458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Y32" s="6"/>
      <c r="Z32" s="6"/>
      <c r="AA32" s="6"/>
      <c r="AB32" s="6"/>
    </row>
    <row r="33" ht="15.75" customHeight="1">
      <c r="Y33" s="6"/>
      <c r="Z33" s="6"/>
      <c r="AA33" s="6"/>
      <c r="AB33" s="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8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L5:M5"/>
    <mergeCell ref="L8:M8"/>
    <mergeCell ref="N8:Q8"/>
    <mergeCell ref="R8:U8"/>
    <mergeCell ref="W8:X8"/>
    <mergeCell ref="Y8:Z8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</mergeCells>
  <printOptions/>
  <pageMargins bottom="1.0" footer="0.0" header="0.0" left="0.75" right="0.75" top="1.0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</f>
        <v>3.8138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9"/>
      <c r="W3" s="2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349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3.8138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350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5"/>
      <c r="N9" s="5"/>
      <c r="R9" s="93"/>
      <c r="W9" s="5"/>
      <c r="Y9" s="101"/>
      <c r="AA9" s="35"/>
      <c r="AB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44"/>
      <c r="J10" s="44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91"/>
      <c r="Y10" s="101"/>
      <c r="AA10" s="35"/>
      <c r="AB10" s="35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11" t="s">
        <v>146</v>
      </c>
      <c r="G12" s="4"/>
      <c r="H12" s="2"/>
      <c r="I12" s="29">
        <v>2.25</v>
      </c>
      <c r="J12" s="2"/>
      <c r="K12" s="7">
        <v>0.208</v>
      </c>
      <c r="L12" s="2"/>
      <c r="M12" s="7" t="s">
        <v>147</v>
      </c>
      <c r="N12" s="2"/>
      <c r="O12" s="46" t="s">
        <v>16</v>
      </c>
      <c r="P12" s="2"/>
      <c r="Q12" s="46" t="s">
        <v>16</v>
      </c>
      <c r="R12" s="2"/>
      <c r="S12" s="7" t="s">
        <v>148</v>
      </c>
      <c r="T12" s="2"/>
      <c r="U12" s="32" t="s">
        <v>351</v>
      </c>
      <c r="V12" s="32" t="s">
        <v>352</v>
      </c>
      <c r="W12" s="46" t="s">
        <v>16</v>
      </c>
      <c r="X12" s="2"/>
      <c r="Y12" s="46">
        <v>1.0</v>
      </c>
      <c r="Z12" s="2"/>
      <c r="AA12" s="10">
        <f>I12*K12*Y12</f>
        <v>0.468</v>
      </c>
      <c r="AB12" s="2"/>
    </row>
    <row r="13" ht="15.75" customHeight="1">
      <c r="A13" s="24"/>
      <c r="B13" s="2"/>
      <c r="C13" s="46"/>
      <c r="D13" s="4"/>
      <c r="E13" s="2"/>
      <c r="F13" s="46"/>
      <c r="G13" s="4"/>
      <c r="H13" s="2"/>
      <c r="I13" s="47"/>
      <c r="J13" s="2"/>
      <c r="K13" s="46"/>
      <c r="L13" s="2"/>
      <c r="M13" s="46"/>
      <c r="N13" s="2"/>
      <c r="O13" s="46"/>
      <c r="P13" s="2"/>
      <c r="Q13" s="46"/>
      <c r="R13" s="2"/>
      <c r="S13" s="46"/>
      <c r="T13" s="2"/>
      <c r="U13" s="48"/>
      <c r="V13" s="48"/>
      <c r="W13" s="46"/>
      <c r="X13" s="2"/>
      <c r="Y13" s="46"/>
      <c r="Z13" s="2"/>
      <c r="AA13" s="13"/>
      <c r="AB13" s="2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44"/>
      <c r="J14" s="44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40" t="s">
        <v>39</v>
      </c>
      <c r="Z14" s="2"/>
      <c r="AA14" s="10">
        <f>SUM(AA12)</f>
        <v>0.468</v>
      </c>
      <c r="AB14" s="2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44"/>
      <c r="J15" s="44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35"/>
      <c r="V16" s="35"/>
      <c r="W16" s="35"/>
      <c r="X16" s="35"/>
      <c r="Y16" s="35"/>
      <c r="Z16" s="35"/>
      <c r="AA16" s="35"/>
      <c r="AB16" s="35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347</v>
      </c>
      <c r="G17" s="4"/>
      <c r="H17" s="2"/>
      <c r="I17" s="29">
        <v>1.3</v>
      </c>
      <c r="J17" s="2"/>
      <c r="K17" s="7" t="s">
        <v>88</v>
      </c>
      <c r="L17" s="2"/>
      <c r="M17" s="7">
        <v>2.0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2.6</v>
      </c>
      <c r="T17" s="2"/>
      <c r="U17" s="35"/>
      <c r="V17" s="35"/>
      <c r="W17" s="35"/>
      <c r="X17" s="35"/>
      <c r="Y17" s="35"/>
      <c r="Z17" s="35"/>
      <c r="AA17" s="35"/>
      <c r="AB17" s="35"/>
    </row>
    <row r="18" ht="15.75" customHeight="1">
      <c r="A18" s="50">
        <v>2.0</v>
      </c>
      <c r="B18" s="2"/>
      <c r="C18" s="51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24.86</v>
      </c>
      <c r="N18" s="2"/>
      <c r="O18" s="7" t="s">
        <v>155</v>
      </c>
      <c r="P18" s="2"/>
      <c r="Q18" s="7">
        <v>3.0</v>
      </c>
      <c r="R18" s="2"/>
      <c r="S18" s="10">
        <f t="shared" si="1"/>
        <v>0.7458</v>
      </c>
      <c r="T18" s="2"/>
      <c r="U18" s="35"/>
      <c r="V18" s="35"/>
      <c r="W18" s="35"/>
      <c r="X18" s="35"/>
      <c r="Y18" s="35"/>
      <c r="Z18" s="35"/>
      <c r="AA18" s="35"/>
      <c r="AB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44"/>
      <c r="J19" s="44"/>
      <c r="K19" s="35"/>
      <c r="L19" s="35"/>
      <c r="M19" s="35"/>
      <c r="N19" s="35"/>
      <c r="O19" s="35"/>
      <c r="P19" s="35"/>
      <c r="Q19" s="40" t="s">
        <v>39</v>
      </c>
      <c r="R19" s="2"/>
      <c r="S19" s="10">
        <f>SUM(S17:S18)</f>
        <v>3.3458</v>
      </c>
      <c r="T19" s="2"/>
      <c r="U19" s="35"/>
      <c r="V19" s="35"/>
      <c r="W19" s="35"/>
      <c r="X19" s="35"/>
      <c r="Y19" s="35"/>
      <c r="Z19" s="35"/>
      <c r="AA19" s="35"/>
      <c r="AB19" s="3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35"/>
      <c r="V20" s="35"/>
      <c r="W20" s="35"/>
      <c r="X20" s="35"/>
      <c r="Y20" s="35"/>
      <c r="Z20" s="35"/>
      <c r="AA20" s="35"/>
      <c r="AB20" s="35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35"/>
      <c r="X21" s="35"/>
      <c r="Y21" s="35"/>
      <c r="Z21" s="35"/>
      <c r="AA21" s="35"/>
      <c r="AB21" s="35"/>
    </row>
    <row r="22" ht="15.75" customHeight="1">
      <c r="A22" s="50"/>
      <c r="B22" s="2"/>
      <c r="C22" s="7"/>
      <c r="D22" s="4"/>
      <c r="E22" s="2"/>
      <c r="F22" s="7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3"/>
      <c r="V22" s="2"/>
      <c r="W22" s="35"/>
      <c r="X22" s="35"/>
      <c r="Y22" s="35"/>
      <c r="Z22" s="35"/>
      <c r="AA22" s="35"/>
      <c r="AB22" s="35"/>
    </row>
    <row r="23" ht="15.75" customHeight="1">
      <c r="A23" s="24"/>
      <c r="B23" s="2"/>
      <c r="C23" s="46"/>
      <c r="D23" s="4"/>
      <c r="E23" s="2"/>
      <c r="F23" s="46"/>
      <c r="G23" s="4"/>
      <c r="H23" s="2"/>
      <c r="I23" s="47"/>
      <c r="J23" s="2"/>
      <c r="K23" s="46"/>
      <c r="L23" s="2"/>
      <c r="M23" s="46"/>
      <c r="N23" s="2"/>
      <c r="O23" s="46"/>
      <c r="P23" s="2"/>
      <c r="Q23" s="46"/>
      <c r="R23" s="2"/>
      <c r="S23" s="46"/>
      <c r="T23" s="2"/>
      <c r="U23" s="13"/>
      <c r="V23" s="2"/>
      <c r="W23" s="35"/>
      <c r="X23" s="35"/>
      <c r="Y23" s="35"/>
      <c r="Z23" s="35"/>
      <c r="AA23" s="35"/>
      <c r="AB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44"/>
      <c r="J24" s="44"/>
      <c r="K24" s="35"/>
      <c r="L24" s="35"/>
      <c r="M24" s="35"/>
      <c r="N24" s="35"/>
      <c r="O24" s="35"/>
      <c r="P24" s="35"/>
      <c r="Q24" s="35"/>
      <c r="R24" s="35"/>
      <c r="S24" s="20" t="s">
        <v>39</v>
      </c>
      <c r="T24" s="2"/>
      <c r="U24" s="13"/>
      <c r="V24" s="2"/>
      <c r="W24" s="35"/>
      <c r="X24" s="35"/>
      <c r="Y24" s="35"/>
      <c r="Z24" s="35"/>
      <c r="AA24" s="35"/>
      <c r="AB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44"/>
      <c r="J25" s="44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24"/>
      <c r="B27" s="2"/>
      <c r="C27" s="46"/>
      <c r="D27" s="4"/>
      <c r="E27" s="2"/>
      <c r="F27" s="46"/>
      <c r="G27" s="4"/>
      <c r="H27" s="2"/>
      <c r="I27" s="47"/>
      <c r="J27" s="2"/>
      <c r="K27" s="46"/>
      <c r="L27" s="2"/>
      <c r="M27" s="46"/>
      <c r="N27" s="2"/>
      <c r="O27" s="46"/>
      <c r="P27" s="2"/>
      <c r="Q27" s="46"/>
      <c r="R27" s="2"/>
      <c r="S27" s="13"/>
      <c r="T27" s="2"/>
      <c r="U27" s="35"/>
      <c r="V27" s="35"/>
      <c r="W27" s="35"/>
      <c r="X27" s="35"/>
      <c r="Y27" s="35"/>
      <c r="Z27" s="35"/>
      <c r="AA27" s="35"/>
      <c r="AB27" s="35"/>
    </row>
    <row r="28" ht="15.75" customHeight="1">
      <c r="A28" s="24"/>
      <c r="B28" s="2"/>
      <c r="C28" s="46"/>
      <c r="D28" s="4"/>
      <c r="E28" s="2"/>
      <c r="F28" s="46"/>
      <c r="G28" s="4"/>
      <c r="H28" s="2"/>
      <c r="I28" s="47"/>
      <c r="J28" s="2"/>
      <c r="K28" s="46"/>
      <c r="L28" s="2"/>
      <c r="M28" s="46"/>
      <c r="N28" s="2"/>
      <c r="O28" s="46"/>
      <c r="P28" s="2"/>
      <c r="Q28" s="46"/>
      <c r="R28" s="2"/>
      <c r="S28" s="13"/>
      <c r="T28" s="2"/>
      <c r="U28" s="35"/>
      <c r="V28" s="35"/>
      <c r="W28" s="35"/>
      <c r="X28" s="35"/>
      <c r="Y28" s="35"/>
      <c r="Z28" s="35"/>
      <c r="AA28" s="35"/>
      <c r="AB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44"/>
      <c r="J29" s="44"/>
      <c r="K29" s="35"/>
      <c r="L29" s="35"/>
      <c r="M29" s="35"/>
      <c r="N29" s="35"/>
      <c r="O29" s="35"/>
      <c r="P29" s="35"/>
      <c r="Q29" s="20" t="s">
        <v>39</v>
      </c>
      <c r="R29" s="2"/>
      <c r="S29" s="13"/>
      <c r="T29" s="2"/>
      <c r="U29" s="35"/>
      <c r="V29" s="35"/>
      <c r="W29" s="35"/>
      <c r="X29" s="35"/>
      <c r="Y29" s="35"/>
      <c r="Z29" s="35"/>
      <c r="AA29" s="35"/>
      <c r="AB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44"/>
      <c r="J30" s="4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44"/>
      <c r="J31" s="44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35"/>
      <c r="Y32" s="35"/>
      <c r="Z32" s="35"/>
      <c r="AA32" s="35"/>
      <c r="AB32" s="3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35"/>
      <c r="Y33" s="35"/>
      <c r="Z33" s="35"/>
      <c r="AA33" s="35"/>
      <c r="AB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44"/>
      <c r="J34" s="44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55"/>
      <c r="Y34" s="55"/>
      <c r="Z34" s="55"/>
      <c r="AA34" s="55"/>
      <c r="AB34" s="5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44"/>
      <c r="J35" s="44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55"/>
      <c r="Y35" s="55"/>
      <c r="Z35" s="55"/>
      <c r="AA35" s="55"/>
      <c r="AB35" s="5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44"/>
      <c r="J36" s="44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44"/>
      <c r="J37" s="44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44"/>
      <c r="J38" s="44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44"/>
      <c r="J39" s="4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44"/>
      <c r="J40" s="44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5.75" customHeight="1">
      <c r="X41" s="35"/>
      <c r="Y41" s="35"/>
      <c r="Z41" s="35"/>
      <c r="AA41" s="35"/>
      <c r="AB41" s="35"/>
    </row>
    <row r="42" ht="15.75" customHeight="1">
      <c r="X42" s="35"/>
      <c r="Y42" s="35"/>
      <c r="Z42" s="35"/>
      <c r="AA42" s="35"/>
      <c r="AB42" s="35"/>
    </row>
    <row r="43" ht="15.75" customHeight="1"/>
    <row r="44" ht="15.75" customHeight="1">
      <c r="A44" s="35"/>
      <c r="B44" s="35"/>
      <c r="C44" s="35"/>
      <c r="D44" s="35"/>
      <c r="E44" s="35"/>
      <c r="F44" s="35"/>
      <c r="G44" s="35"/>
      <c r="H44" s="35"/>
      <c r="I44" s="44"/>
      <c r="J44" s="44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44"/>
      <c r="J45" s="44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4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V3:W3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</f>
        <v>3.87305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9"/>
      <c r="W3" s="2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353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3.87305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354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5"/>
      <c r="N9" s="5"/>
      <c r="R9" s="93"/>
      <c r="W9" s="5"/>
      <c r="Y9" s="101"/>
      <c r="AA9" s="35"/>
      <c r="AB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44"/>
      <c r="J10" s="44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11" t="s">
        <v>146</v>
      </c>
      <c r="G12" s="4"/>
      <c r="H12" s="2"/>
      <c r="I12" s="29">
        <v>2.25</v>
      </c>
      <c r="J12" s="2"/>
      <c r="K12" s="7">
        <v>0.227</v>
      </c>
      <c r="L12" s="2"/>
      <c r="M12" s="7" t="s">
        <v>147</v>
      </c>
      <c r="N12" s="2"/>
      <c r="O12" s="46" t="s">
        <v>16</v>
      </c>
      <c r="P12" s="2"/>
      <c r="Q12" s="46" t="s">
        <v>16</v>
      </c>
      <c r="R12" s="2"/>
      <c r="S12" s="7" t="s">
        <v>148</v>
      </c>
      <c r="T12" s="2"/>
      <c r="U12" s="32" t="s">
        <v>149</v>
      </c>
      <c r="V12" s="32" t="s">
        <v>328</v>
      </c>
      <c r="W12" s="46" t="s">
        <v>16</v>
      </c>
      <c r="X12" s="2"/>
      <c r="Y12" s="46">
        <v>1.0</v>
      </c>
      <c r="Z12" s="2"/>
      <c r="AA12" s="13">
        <f>I12*K12*Y12</f>
        <v>0.51075</v>
      </c>
      <c r="AB12" s="2"/>
    </row>
    <row r="13" ht="15.75" customHeight="1">
      <c r="A13" s="24"/>
      <c r="B13" s="2"/>
      <c r="C13" s="46"/>
      <c r="D13" s="4"/>
      <c r="E13" s="2"/>
      <c r="F13" s="46"/>
      <c r="G13" s="4"/>
      <c r="H13" s="2"/>
      <c r="I13" s="47"/>
      <c r="J13" s="2"/>
      <c r="K13" s="46"/>
      <c r="L13" s="2"/>
      <c r="M13" s="46"/>
      <c r="N13" s="2"/>
      <c r="O13" s="46"/>
      <c r="P13" s="2"/>
      <c r="Q13" s="46"/>
      <c r="R13" s="2"/>
      <c r="S13" s="46"/>
      <c r="T13" s="2"/>
      <c r="U13" s="48"/>
      <c r="V13" s="48"/>
      <c r="W13" s="46"/>
      <c r="X13" s="2"/>
      <c r="Y13" s="46"/>
      <c r="Z13" s="2"/>
      <c r="AA13" s="13"/>
      <c r="AB13" s="2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44"/>
      <c r="J14" s="44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40" t="s">
        <v>39</v>
      </c>
      <c r="Z14" s="2"/>
      <c r="AA14" s="13">
        <f>SUM(AA12)</f>
        <v>0.51075</v>
      </c>
      <c r="AB14" s="2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44"/>
      <c r="J15" s="44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35"/>
      <c r="V16" s="35"/>
      <c r="W16" s="35"/>
      <c r="X16" s="35"/>
      <c r="Y16" s="35"/>
      <c r="Z16" s="35"/>
      <c r="AA16" s="35"/>
      <c r="AB16" s="35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347</v>
      </c>
      <c r="G17" s="4"/>
      <c r="H17" s="2"/>
      <c r="I17" s="29">
        <v>1.3</v>
      </c>
      <c r="J17" s="2"/>
      <c r="K17" s="7" t="s">
        <v>88</v>
      </c>
      <c r="L17" s="2"/>
      <c r="M17" s="7">
        <v>2.0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2.6</v>
      </c>
      <c r="T17" s="2"/>
      <c r="U17" s="35"/>
      <c r="V17" s="35"/>
      <c r="W17" s="35"/>
      <c r="X17" s="35"/>
      <c r="Y17" s="35"/>
      <c r="Z17" s="35"/>
      <c r="AA17" s="35"/>
      <c r="AB17" s="35"/>
    </row>
    <row r="18" ht="15.75" customHeight="1">
      <c r="A18" s="50">
        <v>2.0</v>
      </c>
      <c r="B18" s="2"/>
      <c r="C18" s="51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25.41</v>
      </c>
      <c r="N18" s="2"/>
      <c r="O18" s="7" t="s">
        <v>155</v>
      </c>
      <c r="P18" s="2"/>
      <c r="Q18" s="7">
        <v>3.0</v>
      </c>
      <c r="R18" s="2"/>
      <c r="S18" s="10">
        <f t="shared" si="1"/>
        <v>0.7623</v>
      </c>
      <c r="T18" s="2"/>
      <c r="U18" s="35"/>
      <c r="V18" s="35"/>
      <c r="W18" s="35"/>
      <c r="X18" s="35"/>
      <c r="Y18" s="35"/>
      <c r="Z18" s="35"/>
      <c r="AA18" s="35"/>
      <c r="AB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44"/>
      <c r="J19" s="44"/>
      <c r="K19" s="35"/>
      <c r="L19" s="35"/>
      <c r="M19" s="35"/>
      <c r="N19" s="35"/>
      <c r="O19" s="35"/>
      <c r="P19" s="35"/>
      <c r="Q19" s="40" t="s">
        <v>39</v>
      </c>
      <c r="R19" s="2"/>
      <c r="S19" s="10">
        <f>SUM(S17:S18)</f>
        <v>3.3623</v>
      </c>
      <c r="T19" s="2"/>
      <c r="U19" s="35"/>
      <c r="V19" s="35"/>
      <c r="W19" s="35"/>
      <c r="X19" s="35"/>
      <c r="Y19" s="35"/>
      <c r="Z19" s="35"/>
      <c r="AA19" s="35"/>
      <c r="AB19" s="3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35"/>
      <c r="V20" s="35"/>
      <c r="W20" s="35"/>
      <c r="X20" s="35"/>
      <c r="Y20" s="35"/>
      <c r="Z20" s="35"/>
      <c r="AA20" s="35"/>
      <c r="AB20" s="35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35"/>
      <c r="X21" s="35"/>
      <c r="Y21" s="35"/>
      <c r="Z21" s="35"/>
      <c r="AA21" s="35"/>
      <c r="AB21" s="35"/>
    </row>
    <row r="22" ht="15.75" customHeight="1">
      <c r="A22" s="50"/>
      <c r="B22" s="2"/>
      <c r="C22" s="7"/>
      <c r="D22" s="4"/>
      <c r="E22" s="2"/>
      <c r="F22" s="7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3"/>
      <c r="V22" s="2"/>
      <c r="W22" s="35"/>
      <c r="X22" s="35"/>
      <c r="Y22" s="35"/>
      <c r="Z22" s="35"/>
      <c r="AA22" s="35"/>
      <c r="AB22" s="35"/>
    </row>
    <row r="23" ht="15.75" customHeight="1">
      <c r="A23" s="24"/>
      <c r="B23" s="2"/>
      <c r="C23" s="46"/>
      <c r="D23" s="4"/>
      <c r="E23" s="2"/>
      <c r="F23" s="46"/>
      <c r="G23" s="4"/>
      <c r="H23" s="2"/>
      <c r="I23" s="47"/>
      <c r="J23" s="2"/>
      <c r="K23" s="46"/>
      <c r="L23" s="2"/>
      <c r="M23" s="46"/>
      <c r="N23" s="2"/>
      <c r="O23" s="46"/>
      <c r="P23" s="2"/>
      <c r="Q23" s="46"/>
      <c r="R23" s="2"/>
      <c r="S23" s="46"/>
      <c r="T23" s="2"/>
      <c r="U23" s="13"/>
      <c r="V23" s="2"/>
      <c r="W23" s="35"/>
      <c r="X23" s="35"/>
      <c r="Y23" s="35"/>
      <c r="Z23" s="35"/>
      <c r="AA23" s="35"/>
      <c r="AB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44"/>
      <c r="J24" s="44"/>
      <c r="K24" s="35"/>
      <c r="L24" s="35"/>
      <c r="M24" s="35"/>
      <c r="N24" s="35"/>
      <c r="O24" s="35"/>
      <c r="P24" s="35"/>
      <c r="Q24" s="35"/>
      <c r="R24" s="35"/>
      <c r="S24" s="20" t="s">
        <v>39</v>
      </c>
      <c r="T24" s="2"/>
      <c r="U24" s="13"/>
      <c r="V24" s="2"/>
      <c r="W24" s="35"/>
      <c r="X24" s="35"/>
      <c r="Y24" s="35"/>
      <c r="Z24" s="35"/>
      <c r="AA24" s="35"/>
      <c r="AB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44"/>
      <c r="J25" s="44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24"/>
      <c r="B27" s="2"/>
      <c r="C27" s="46"/>
      <c r="D27" s="4"/>
      <c r="E27" s="2"/>
      <c r="F27" s="46"/>
      <c r="G27" s="4"/>
      <c r="H27" s="2"/>
      <c r="I27" s="47"/>
      <c r="J27" s="2"/>
      <c r="K27" s="46"/>
      <c r="L27" s="2"/>
      <c r="M27" s="46"/>
      <c r="N27" s="2"/>
      <c r="O27" s="46"/>
      <c r="P27" s="2"/>
      <c r="Q27" s="46"/>
      <c r="R27" s="2"/>
      <c r="S27" s="13"/>
      <c r="T27" s="2"/>
      <c r="U27" s="35"/>
      <c r="V27" s="35"/>
      <c r="W27" s="35"/>
      <c r="X27" s="35"/>
      <c r="Y27" s="35"/>
      <c r="Z27" s="35"/>
      <c r="AA27" s="35"/>
      <c r="AB27" s="35"/>
    </row>
    <row r="28" ht="15.75" customHeight="1">
      <c r="A28" s="24"/>
      <c r="B28" s="2"/>
      <c r="C28" s="46"/>
      <c r="D28" s="4"/>
      <c r="E28" s="2"/>
      <c r="F28" s="46"/>
      <c r="G28" s="4"/>
      <c r="H28" s="2"/>
      <c r="I28" s="47"/>
      <c r="J28" s="2"/>
      <c r="K28" s="46"/>
      <c r="L28" s="2"/>
      <c r="M28" s="46"/>
      <c r="N28" s="2"/>
      <c r="O28" s="46"/>
      <c r="P28" s="2"/>
      <c r="Q28" s="46"/>
      <c r="R28" s="2"/>
      <c r="S28" s="13"/>
      <c r="T28" s="2"/>
      <c r="U28" s="35"/>
      <c r="V28" s="35"/>
      <c r="W28" s="35"/>
      <c r="X28" s="35"/>
      <c r="Y28" s="35"/>
      <c r="Z28" s="35"/>
      <c r="AA28" s="35"/>
      <c r="AB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44"/>
      <c r="J29" s="44"/>
      <c r="K29" s="35"/>
      <c r="L29" s="35"/>
      <c r="M29" s="35"/>
      <c r="N29" s="35"/>
      <c r="O29" s="35"/>
      <c r="P29" s="35"/>
      <c r="Q29" s="20" t="s">
        <v>39</v>
      </c>
      <c r="R29" s="2"/>
      <c r="S29" s="13"/>
      <c r="T29" s="2"/>
      <c r="U29" s="35"/>
      <c r="V29" s="35"/>
      <c r="W29" s="35"/>
      <c r="X29" s="35"/>
      <c r="Y29" s="35"/>
      <c r="Z29" s="35"/>
      <c r="AA29" s="35"/>
      <c r="AB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44"/>
      <c r="J30" s="4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44"/>
      <c r="J31" s="44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35"/>
      <c r="X32" s="35"/>
      <c r="Y32" s="35"/>
      <c r="Z32" s="35"/>
      <c r="AA32" s="35"/>
      <c r="AB32" s="3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35"/>
      <c r="X33" s="35"/>
      <c r="Y33" s="35"/>
      <c r="Z33" s="35"/>
      <c r="AA33" s="35"/>
      <c r="AB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44"/>
      <c r="J34" s="44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55"/>
      <c r="X34" s="55"/>
      <c r="Y34" s="55"/>
      <c r="Z34" s="55"/>
      <c r="AA34" s="55"/>
      <c r="AB34" s="5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44"/>
      <c r="J35" s="44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55"/>
      <c r="X35" s="55"/>
      <c r="Y35" s="55"/>
      <c r="Z35" s="55"/>
      <c r="AA35" s="55"/>
      <c r="AB35" s="5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44"/>
      <c r="J36" s="44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44"/>
      <c r="J37" s="44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44"/>
      <c r="J38" s="44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44"/>
      <c r="J39" s="4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44"/>
      <c r="J40" s="44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5.75" customHeight="1">
      <c r="W41" s="35"/>
      <c r="X41" s="35"/>
      <c r="Y41" s="35"/>
      <c r="Z41" s="35"/>
      <c r="AA41" s="35"/>
      <c r="AB41" s="35"/>
    </row>
    <row r="42" ht="15.75" customHeight="1">
      <c r="W42" s="35"/>
      <c r="X42" s="35"/>
      <c r="Y42" s="35"/>
      <c r="Z42" s="35"/>
      <c r="AA42" s="35"/>
      <c r="AB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44"/>
      <c r="J43" s="44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44"/>
      <c r="J44" s="44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6"/>
      <c r="V47" s="6"/>
      <c r="W47" s="6"/>
      <c r="X47" s="6"/>
      <c r="Y47" s="6"/>
      <c r="Z47" s="6"/>
      <c r="AA47" s="6"/>
      <c r="AB47" s="6"/>
    </row>
    <row r="48" ht="15.75" customHeight="1"/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V3:W3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</f>
        <v>4.1588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9"/>
      <c r="W3" s="2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355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4.1588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356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5"/>
      <c r="N9" s="5"/>
      <c r="R9" s="93"/>
      <c r="W9" s="5"/>
      <c r="Y9" s="101"/>
      <c r="AA9" s="35"/>
      <c r="AB9" s="35"/>
    </row>
    <row r="10" ht="15.75" customHeight="1"/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11" t="s">
        <v>146</v>
      </c>
      <c r="G12" s="4"/>
      <c r="H12" s="2"/>
      <c r="I12" s="29">
        <v>2.25</v>
      </c>
      <c r="J12" s="2"/>
      <c r="K12" s="7">
        <v>0.236</v>
      </c>
      <c r="L12" s="2"/>
      <c r="M12" s="7" t="s">
        <v>147</v>
      </c>
      <c r="N12" s="2"/>
      <c r="O12" s="46" t="s">
        <v>16</v>
      </c>
      <c r="P12" s="2"/>
      <c r="Q12" s="46" t="s">
        <v>16</v>
      </c>
      <c r="R12" s="2"/>
      <c r="S12" s="7" t="s">
        <v>148</v>
      </c>
      <c r="T12" s="2"/>
      <c r="U12" s="32" t="s">
        <v>358</v>
      </c>
      <c r="V12" s="32" t="s">
        <v>359</v>
      </c>
      <c r="W12" s="46" t="s">
        <v>16</v>
      </c>
      <c r="X12" s="2"/>
      <c r="Y12" s="46">
        <v>1.0</v>
      </c>
      <c r="Z12" s="2"/>
      <c r="AA12" s="10">
        <f>I12*K12*Y12</f>
        <v>0.531</v>
      </c>
      <c r="AB12" s="2"/>
    </row>
    <row r="13" ht="15.75" customHeight="1">
      <c r="A13" s="24"/>
      <c r="B13" s="2"/>
      <c r="C13" s="46"/>
      <c r="D13" s="4"/>
      <c r="E13" s="2"/>
      <c r="F13" s="46"/>
      <c r="G13" s="4"/>
      <c r="H13" s="2"/>
      <c r="I13" s="47"/>
      <c r="J13" s="2"/>
      <c r="K13" s="46"/>
      <c r="L13" s="2"/>
      <c r="M13" s="46"/>
      <c r="N13" s="2"/>
      <c r="O13" s="46"/>
      <c r="P13" s="2"/>
      <c r="Q13" s="46"/>
      <c r="R13" s="2"/>
      <c r="S13" s="46"/>
      <c r="T13" s="2"/>
      <c r="U13" s="48"/>
      <c r="V13" s="48"/>
      <c r="W13" s="46"/>
      <c r="X13" s="2"/>
      <c r="Y13" s="46"/>
      <c r="Z13" s="2"/>
      <c r="AA13" s="10"/>
      <c r="AB13" s="2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44"/>
      <c r="J14" s="44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40" t="s">
        <v>39</v>
      </c>
      <c r="Z14" s="2"/>
      <c r="AA14" s="10">
        <f>SUM(AA12)</f>
        <v>0.531</v>
      </c>
      <c r="AB14" s="2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44"/>
      <c r="J15" s="44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35"/>
      <c r="V16" s="35"/>
      <c r="W16" s="35"/>
      <c r="X16" s="35"/>
      <c r="Y16" s="35"/>
      <c r="Z16" s="35"/>
      <c r="AA16" s="35"/>
      <c r="AB16" s="35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347</v>
      </c>
      <c r="G17" s="4"/>
      <c r="H17" s="2"/>
      <c r="I17" s="29">
        <v>1.3</v>
      </c>
      <c r="J17" s="2"/>
      <c r="K17" s="7" t="s">
        <v>88</v>
      </c>
      <c r="L17" s="2"/>
      <c r="M17" s="7">
        <v>2.0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2.6</v>
      </c>
      <c r="T17" s="2"/>
      <c r="U17" s="35"/>
      <c r="V17" s="35"/>
      <c r="W17" s="35"/>
      <c r="X17" s="35"/>
      <c r="Y17" s="35"/>
      <c r="Z17" s="35"/>
      <c r="AA17" s="35"/>
      <c r="AB17" s="35"/>
    </row>
    <row r="18" ht="15.75" customHeight="1">
      <c r="A18" s="50">
        <v>2.0</v>
      </c>
      <c r="B18" s="2"/>
      <c r="C18" s="51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34.26</v>
      </c>
      <c r="N18" s="2"/>
      <c r="O18" s="7" t="s">
        <v>155</v>
      </c>
      <c r="P18" s="2"/>
      <c r="Q18" s="7">
        <v>3.0</v>
      </c>
      <c r="R18" s="2"/>
      <c r="S18" s="10">
        <f t="shared" si="1"/>
        <v>1.0278</v>
      </c>
      <c r="T18" s="2"/>
      <c r="U18" s="35"/>
      <c r="V18" s="35"/>
      <c r="W18" s="35"/>
      <c r="X18" s="35"/>
      <c r="Y18" s="35"/>
      <c r="Z18" s="35"/>
      <c r="AA18" s="35"/>
      <c r="AB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44"/>
      <c r="J19" s="44"/>
      <c r="K19" s="35"/>
      <c r="L19" s="35"/>
      <c r="M19" s="35"/>
      <c r="N19" s="35"/>
      <c r="O19" s="35"/>
      <c r="P19" s="35"/>
      <c r="Q19" s="40" t="s">
        <v>39</v>
      </c>
      <c r="R19" s="2"/>
      <c r="S19" s="10">
        <f>SUM(S17:S18)</f>
        <v>3.6278</v>
      </c>
      <c r="T19" s="2"/>
      <c r="U19" s="35"/>
      <c r="V19" s="35"/>
      <c r="W19" s="35"/>
      <c r="X19" s="35"/>
      <c r="Y19" s="35"/>
      <c r="Z19" s="35"/>
      <c r="AA19" s="35"/>
      <c r="AB19" s="35"/>
    </row>
    <row r="20" ht="15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102"/>
      <c r="T20" s="102"/>
      <c r="U20" s="35"/>
      <c r="V20" s="35"/>
      <c r="W20" s="35"/>
      <c r="X20" s="35"/>
      <c r="Y20" s="35"/>
      <c r="Z20" s="35"/>
      <c r="AA20" s="35"/>
      <c r="AB20" s="35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35"/>
      <c r="X21" s="35"/>
      <c r="Y21" s="35"/>
      <c r="Z21" s="35"/>
      <c r="AA21" s="35"/>
      <c r="AB21" s="35"/>
    </row>
    <row r="22" ht="15.75" customHeight="1">
      <c r="A22" s="50"/>
      <c r="B22" s="2"/>
      <c r="C22" s="7"/>
      <c r="D22" s="4"/>
      <c r="E22" s="2"/>
      <c r="F22" s="7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3"/>
      <c r="V22" s="2"/>
      <c r="W22" s="35"/>
      <c r="X22" s="35"/>
      <c r="Y22" s="35"/>
      <c r="Z22" s="35"/>
      <c r="AA22" s="35"/>
      <c r="AB22" s="35"/>
    </row>
    <row r="23" ht="15.75" customHeight="1">
      <c r="A23" s="24"/>
      <c r="B23" s="2"/>
      <c r="C23" s="46"/>
      <c r="D23" s="4"/>
      <c r="E23" s="2"/>
      <c r="F23" s="46"/>
      <c r="G23" s="4"/>
      <c r="H23" s="2"/>
      <c r="I23" s="47"/>
      <c r="J23" s="2"/>
      <c r="K23" s="46"/>
      <c r="L23" s="2"/>
      <c r="M23" s="46"/>
      <c r="N23" s="2"/>
      <c r="O23" s="46"/>
      <c r="P23" s="2"/>
      <c r="Q23" s="46"/>
      <c r="R23" s="2"/>
      <c r="S23" s="46"/>
      <c r="T23" s="2"/>
      <c r="U23" s="13"/>
      <c r="V23" s="2"/>
      <c r="W23" s="35"/>
      <c r="X23" s="35"/>
      <c r="Y23" s="35"/>
      <c r="Z23" s="35"/>
      <c r="AA23" s="35"/>
      <c r="AB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44"/>
      <c r="J24" s="44"/>
      <c r="K24" s="35"/>
      <c r="L24" s="35"/>
      <c r="M24" s="35"/>
      <c r="N24" s="35"/>
      <c r="O24" s="35"/>
      <c r="P24" s="35"/>
      <c r="Q24" s="35"/>
      <c r="R24" s="35"/>
      <c r="S24" s="20" t="s">
        <v>39</v>
      </c>
      <c r="T24" s="2"/>
      <c r="U24" s="13"/>
      <c r="V24" s="2"/>
      <c r="W24" s="35"/>
      <c r="X24" s="35"/>
      <c r="Y24" s="35"/>
      <c r="Z24" s="35"/>
      <c r="AA24" s="35"/>
      <c r="AB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44"/>
      <c r="J25" s="44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35"/>
      <c r="V26" s="35"/>
      <c r="W26" s="35"/>
      <c r="X26" s="35"/>
      <c r="Y26" s="35"/>
      <c r="Z26" s="35"/>
      <c r="AA26" s="35"/>
      <c r="AB26" s="35"/>
    </row>
    <row r="27" ht="15.75" customHeight="1">
      <c r="A27" s="24"/>
      <c r="B27" s="2"/>
      <c r="C27" s="46"/>
      <c r="D27" s="4"/>
      <c r="E27" s="2"/>
      <c r="F27" s="46"/>
      <c r="G27" s="4"/>
      <c r="H27" s="2"/>
      <c r="I27" s="47"/>
      <c r="J27" s="2"/>
      <c r="K27" s="46"/>
      <c r="L27" s="2"/>
      <c r="M27" s="46"/>
      <c r="N27" s="2"/>
      <c r="O27" s="46"/>
      <c r="P27" s="2"/>
      <c r="Q27" s="46"/>
      <c r="R27" s="2"/>
      <c r="S27" s="13"/>
      <c r="T27" s="2"/>
      <c r="U27" s="35"/>
      <c r="V27" s="35"/>
      <c r="W27" s="35"/>
      <c r="X27" s="35"/>
      <c r="Y27" s="35"/>
      <c r="Z27" s="35"/>
      <c r="AA27" s="35"/>
      <c r="AB27" s="35"/>
    </row>
    <row r="28" ht="15.75" customHeight="1">
      <c r="A28" s="24"/>
      <c r="B28" s="2"/>
      <c r="C28" s="46"/>
      <c r="D28" s="4"/>
      <c r="E28" s="2"/>
      <c r="F28" s="46"/>
      <c r="G28" s="4"/>
      <c r="H28" s="2"/>
      <c r="I28" s="47"/>
      <c r="J28" s="2"/>
      <c r="K28" s="46"/>
      <c r="L28" s="2"/>
      <c r="M28" s="46"/>
      <c r="N28" s="2"/>
      <c r="O28" s="46"/>
      <c r="P28" s="2"/>
      <c r="Q28" s="46"/>
      <c r="R28" s="2"/>
      <c r="S28" s="13"/>
      <c r="T28" s="2"/>
      <c r="U28" s="35"/>
      <c r="V28" s="35"/>
      <c r="W28" s="35"/>
      <c r="X28" s="35"/>
      <c r="Y28" s="35"/>
      <c r="Z28" s="35"/>
      <c r="AA28" s="35"/>
      <c r="AB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44"/>
      <c r="J29" s="44"/>
      <c r="K29" s="35"/>
      <c r="L29" s="35"/>
      <c r="M29" s="35"/>
      <c r="N29" s="35"/>
      <c r="O29" s="35"/>
      <c r="P29" s="35"/>
      <c r="Q29" s="20" t="s">
        <v>39</v>
      </c>
      <c r="R29" s="2"/>
      <c r="S29" s="13"/>
      <c r="T29" s="2"/>
      <c r="U29" s="35"/>
      <c r="V29" s="35"/>
      <c r="W29" s="35"/>
      <c r="X29" s="35"/>
      <c r="Y29" s="35"/>
      <c r="Z29" s="35"/>
      <c r="AA29" s="35"/>
      <c r="AB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44"/>
      <c r="J30" s="4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44"/>
      <c r="J31" s="44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35"/>
      <c r="X32" s="35"/>
      <c r="Y32" s="35"/>
      <c r="Z32" s="35"/>
      <c r="AA32" s="35"/>
      <c r="AB32" s="35"/>
    </row>
    <row r="33" ht="15.75" customHeight="1">
      <c r="W33" s="35"/>
      <c r="X33" s="35"/>
      <c r="Y33" s="35"/>
      <c r="Z33" s="35"/>
      <c r="AA33" s="35"/>
      <c r="AB33" s="35"/>
    </row>
    <row r="34" ht="15.75" customHeight="1">
      <c r="W34" s="55"/>
      <c r="X34" s="55"/>
      <c r="Y34" s="55"/>
      <c r="Z34" s="55"/>
      <c r="AA34" s="55"/>
      <c r="AB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44"/>
      <c r="J36" s="44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44"/>
      <c r="J37" s="44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44"/>
      <c r="J38" s="44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44"/>
      <c r="J39" s="44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44"/>
      <c r="J40" s="44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44"/>
      <c r="J41" s="44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44"/>
      <c r="J42" s="4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44"/>
      <c r="J43" s="44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44"/>
      <c r="J44" s="44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5.75" customHeight="1"/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V3:W3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3.9977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142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3.9977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357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0.32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360</v>
      </c>
      <c r="W12" s="7" t="s">
        <v>16</v>
      </c>
      <c r="X12" s="2"/>
      <c r="Y12" s="7">
        <v>1.0</v>
      </c>
      <c r="Z12" s="2"/>
      <c r="AA12" s="34">
        <f>I12*K12*Y12</f>
        <v>0.72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SUM(AA12)</f>
        <v>0.72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300</v>
      </c>
      <c r="P17" s="28"/>
      <c r="Q17" s="7">
        <v>2.0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22.59</v>
      </c>
      <c r="N18" s="2"/>
      <c r="O18" s="41" t="s">
        <v>155</v>
      </c>
      <c r="P18" s="28"/>
      <c r="Q18" s="7">
        <v>3.0</v>
      </c>
      <c r="R18" s="2"/>
      <c r="S18" s="34">
        <f t="shared" si="1"/>
        <v>0.6777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SUM(S18+S17)</f>
        <v>3.2777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3.6836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143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3.6836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361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0.21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362</v>
      </c>
      <c r="W12" s="7" t="s">
        <v>16</v>
      </c>
      <c r="X12" s="2"/>
      <c r="Y12" s="7">
        <v>1.0</v>
      </c>
      <c r="Z12" s="2"/>
      <c r="AA12" s="34">
        <f>I12*K12*Y12</f>
        <v>0.4725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SUM(AA12)</f>
        <v>0.4725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300</v>
      </c>
      <c r="P17" s="28"/>
      <c r="Q17" s="7">
        <v>2.0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20.37</v>
      </c>
      <c r="N18" s="2"/>
      <c r="O18" s="41" t="s">
        <v>155</v>
      </c>
      <c r="P18" s="28"/>
      <c r="Q18" s="7">
        <v>3.0</v>
      </c>
      <c r="R18" s="2"/>
      <c r="S18" s="34">
        <f t="shared" si="1"/>
        <v>0.6111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SUM(S18+S17)</f>
        <v>3.2111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6"/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AA14+S19+U24+S29</f>
        <v>3.7622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14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11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16"/>
      <c r="W3" s="1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144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3.7622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363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16"/>
      <c r="W5" s="1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145</v>
      </c>
      <c r="D12" s="4"/>
      <c r="E12" s="2"/>
      <c r="F12" s="26" t="s">
        <v>146</v>
      </c>
      <c r="G12" s="27"/>
      <c r="H12" s="28"/>
      <c r="I12" s="29">
        <v>2.25</v>
      </c>
      <c r="J12" s="2"/>
      <c r="K12" s="7">
        <v>0.26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149</v>
      </c>
      <c r="V12" s="32" t="s">
        <v>364</v>
      </c>
      <c r="W12" s="7" t="s">
        <v>16</v>
      </c>
      <c r="X12" s="2"/>
      <c r="Y12" s="7">
        <v>1.0</v>
      </c>
      <c r="Z12" s="2"/>
      <c r="AA12" s="34">
        <f>I12*K12*Y12</f>
        <v>0.585</v>
      </c>
      <c r="AB12" s="2"/>
    </row>
    <row r="13" ht="15.75" customHeight="1">
      <c r="A13" s="2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39"/>
      <c r="AB13" s="2"/>
    </row>
    <row r="14" ht="15.75" customHeight="1">
      <c r="A14" s="35"/>
      <c r="B14" s="35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34">
        <f>SUM(AA12)</f>
        <v>0.585</v>
      </c>
      <c r="AB14" s="2"/>
    </row>
    <row r="15" ht="15.75" customHeight="1">
      <c r="A15" s="35"/>
      <c r="B15" s="35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4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300</v>
      </c>
      <c r="P17" s="28"/>
      <c r="Q17" s="7">
        <v>2.0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4">
        <v>2.0</v>
      </c>
      <c r="B18" s="2"/>
      <c r="C18" s="11" t="s">
        <v>153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19.24</v>
      </c>
      <c r="N18" s="2"/>
      <c r="O18" s="41" t="s">
        <v>155</v>
      </c>
      <c r="P18" s="28"/>
      <c r="Q18" s="7">
        <v>3.0</v>
      </c>
      <c r="R18" s="2"/>
      <c r="S18" s="34">
        <f t="shared" si="1"/>
        <v>0.5772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35"/>
      <c r="B19" s="35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34">
        <f>SUM(S18+S17)</f>
        <v>3.1772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35"/>
      <c r="B20" s="35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2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34"/>
      <c r="V22" s="2"/>
      <c r="W22" s="6"/>
      <c r="X22" s="6"/>
      <c r="Y22" s="6"/>
      <c r="Z22" s="6"/>
      <c r="AA22" s="6"/>
      <c r="AB22" s="6"/>
    </row>
    <row r="23" ht="15.75" customHeight="1">
      <c r="A23" s="2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4"/>
      <c r="V23" s="2"/>
      <c r="W23" s="6"/>
      <c r="X23" s="6"/>
      <c r="Y23" s="6"/>
      <c r="Z23" s="6"/>
      <c r="AA23" s="6"/>
      <c r="AB23" s="6"/>
    </row>
    <row r="24" ht="15.75" customHeight="1">
      <c r="A24" s="35"/>
      <c r="B24" s="35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34"/>
      <c r="V24" s="2"/>
      <c r="W24" s="6"/>
      <c r="X24" s="6"/>
      <c r="Y24" s="6"/>
      <c r="Z24" s="6"/>
      <c r="AA24" s="6"/>
      <c r="AB24" s="6"/>
    </row>
    <row r="25" ht="15.75" customHeight="1">
      <c r="A25" s="35"/>
      <c r="B25" s="35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34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34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34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Y36+AA42+S47+U52+S57</f>
        <v>110.73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110.73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03" t="s">
        <v>365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25" t="s">
        <v>366</v>
      </c>
      <c r="O8" s="4"/>
      <c r="P8" s="4"/>
      <c r="Q8" s="2"/>
      <c r="R8" s="9">
        <f>'FR 00301-AA'!V1</f>
        <v>2.764</v>
      </c>
      <c r="S8" s="4"/>
      <c r="T8" s="4"/>
      <c r="U8" s="4"/>
      <c r="V8" s="2"/>
      <c r="W8" s="7">
        <f>'FR 00301-AA'!V2</f>
        <v>1</v>
      </c>
      <c r="X8" s="2"/>
      <c r="Y8" s="10">
        <f t="shared" ref="Y8:Y35" si="1">R8*W8</f>
        <v>2.764</v>
      </c>
      <c r="Z8" s="2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3">
        <v>2.0</v>
      </c>
      <c r="M9" s="2"/>
      <c r="N9" s="25" t="s">
        <v>367</v>
      </c>
      <c r="O9" s="4"/>
      <c r="P9" s="4"/>
      <c r="Q9" s="2"/>
      <c r="R9" s="9">
        <f>'FR 00302-AA'!V1</f>
        <v>2.9491</v>
      </c>
      <c r="S9" s="4"/>
      <c r="T9" s="4"/>
      <c r="U9" s="4"/>
      <c r="V9" s="2"/>
      <c r="W9" s="7">
        <f>'FR 00302-AA'!V2</f>
        <v>1</v>
      </c>
      <c r="X9" s="2"/>
      <c r="Y9" s="10">
        <f t="shared" si="1"/>
        <v>2.9491</v>
      </c>
      <c r="Z9" s="2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23">
        <v>3.0</v>
      </c>
      <c r="M10" s="2"/>
      <c r="N10" s="25" t="s">
        <v>368</v>
      </c>
      <c r="O10" s="4"/>
      <c r="P10" s="4"/>
      <c r="Q10" s="2"/>
      <c r="R10" s="9">
        <f>'FR 00303-AA'!V1</f>
        <v>2.764</v>
      </c>
      <c r="S10" s="4"/>
      <c r="T10" s="4"/>
      <c r="U10" s="4"/>
      <c r="V10" s="2"/>
      <c r="W10" s="7">
        <f>'FR 00303-AA'!V2</f>
        <v>1</v>
      </c>
      <c r="X10" s="2"/>
      <c r="Y10" s="10">
        <f t="shared" si="1"/>
        <v>2.764</v>
      </c>
      <c r="Z10" s="2"/>
      <c r="AA10" s="6"/>
      <c r="AB10" s="6"/>
    </row>
    <row r="11" ht="15.75" customHeight="1">
      <c r="L11" s="23">
        <v>4.0</v>
      </c>
      <c r="M11" s="2"/>
      <c r="N11" s="25" t="s">
        <v>370</v>
      </c>
      <c r="O11" s="4"/>
      <c r="P11" s="4"/>
      <c r="Q11" s="2"/>
      <c r="R11" s="9">
        <f>'FR 00304-AA'!V1</f>
        <v>2.9491</v>
      </c>
      <c r="S11" s="4"/>
      <c r="T11" s="4"/>
      <c r="U11" s="4"/>
      <c r="V11" s="2"/>
      <c r="W11" s="7">
        <f>'FR 00304-AA'!V2</f>
        <v>1</v>
      </c>
      <c r="X11" s="2"/>
      <c r="Y11" s="10">
        <f t="shared" si="1"/>
        <v>2.9491</v>
      </c>
      <c r="Z11" s="2"/>
    </row>
    <row r="12" ht="15.75" customHeight="1">
      <c r="L12" s="23">
        <v>5.0</v>
      </c>
      <c r="M12" s="2"/>
      <c r="N12" s="25" t="s">
        <v>371</v>
      </c>
      <c r="O12" s="4"/>
      <c r="P12" s="4"/>
      <c r="Q12" s="2"/>
      <c r="R12" s="9">
        <f>'FR 00305-AA'!V1</f>
        <v>2.812</v>
      </c>
      <c r="S12" s="4"/>
      <c r="T12" s="4"/>
      <c r="U12" s="4"/>
      <c r="V12" s="2"/>
      <c r="W12" s="7">
        <f>'FR 00305-AA'!V2</f>
        <v>1</v>
      </c>
      <c r="X12" s="2"/>
      <c r="Y12" s="10">
        <f t="shared" si="1"/>
        <v>2.812</v>
      </c>
      <c r="Z12" s="2"/>
    </row>
    <row r="13" ht="15.75" customHeight="1">
      <c r="L13" s="23">
        <v>6.0</v>
      </c>
      <c r="M13" s="2"/>
      <c r="N13" s="25" t="s">
        <v>372</v>
      </c>
      <c r="O13" s="4"/>
      <c r="P13" s="4"/>
      <c r="Q13" s="2"/>
      <c r="R13" s="9">
        <f>'FR 00306-AA'!V1</f>
        <v>2.9488</v>
      </c>
      <c r="S13" s="4"/>
      <c r="T13" s="4"/>
      <c r="U13" s="4"/>
      <c r="V13" s="2"/>
      <c r="W13" s="7">
        <f>'FR 00306-AA'!V2</f>
        <v>1</v>
      </c>
      <c r="X13" s="2"/>
      <c r="Y13" s="10">
        <f t="shared" si="1"/>
        <v>2.9488</v>
      </c>
      <c r="Z13" s="2"/>
    </row>
    <row r="14" ht="15.75" customHeight="1">
      <c r="L14" s="23">
        <v>7.0</v>
      </c>
      <c r="M14" s="2"/>
      <c r="N14" s="25" t="s">
        <v>374</v>
      </c>
      <c r="O14" s="4"/>
      <c r="P14" s="4"/>
      <c r="Q14" s="2"/>
      <c r="R14" s="9">
        <f>'FR 00307-AA'!V1</f>
        <v>2.812</v>
      </c>
      <c r="S14" s="4"/>
      <c r="T14" s="4"/>
      <c r="U14" s="4"/>
      <c r="V14" s="2"/>
      <c r="W14" s="7">
        <f>'FR 00307-AA'!V2</f>
        <v>1</v>
      </c>
      <c r="X14" s="2"/>
      <c r="Y14" s="10">
        <f t="shared" si="1"/>
        <v>2.812</v>
      </c>
      <c r="Z14" s="2"/>
    </row>
    <row r="15" ht="15.75" customHeight="1">
      <c r="L15" s="23">
        <v>8.0</v>
      </c>
      <c r="M15" s="2"/>
      <c r="N15" s="25" t="s">
        <v>375</v>
      </c>
      <c r="O15" s="4"/>
      <c r="P15" s="4"/>
      <c r="Q15" s="2"/>
      <c r="R15" s="9">
        <f>'FR 00308-AA'!V1</f>
        <v>2.9488</v>
      </c>
      <c r="S15" s="4"/>
      <c r="T15" s="4"/>
      <c r="U15" s="4"/>
      <c r="V15" s="2"/>
      <c r="W15" s="7">
        <f>'FR 00308-AA'!V2</f>
        <v>1</v>
      </c>
      <c r="X15" s="2"/>
      <c r="Y15" s="10">
        <f t="shared" si="1"/>
        <v>2.9488</v>
      </c>
      <c r="Z15" s="2"/>
    </row>
    <row r="16" ht="15.75" customHeight="1">
      <c r="L16" s="23">
        <v>9.0</v>
      </c>
      <c r="M16" s="2"/>
      <c r="N16" s="104" t="s">
        <v>376</v>
      </c>
      <c r="O16" s="4"/>
      <c r="P16" s="4"/>
      <c r="Q16" s="2"/>
      <c r="R16" s="9">
        <f>'FR 00309-AA'!V1</f>
        <v>2.67985</v>
      </c>
      <c r="S16" s="4"/>
      <c r="T16" s="4"/>
      <c r="U16" s="4"/>
      <c r="V16" s="2"/>
      <c r="W16" s="7">
        <f>'FR 00309-AA'!V2</f>
        <v>1</v>
      </c>
      <c r="X16" s="2"/>
      <c r="Y16" s="10">
        <f t="shared" si="1"/>
        <v>2.67985</v>
      </c>
      <c r="Z16" s="2"/>
    </row>
    <row r="17" ht="15.75" customHeight="1">
      <c r="L17" s="23">
        <v>10.0</v>
      </c>
      <c r="M17" s="2"/>
      <c r="N17" s="25" t="s">
        <v>378</v>
      </c>
      <c r="O17" s="4"/>
      <c r="P17" s="4"/>
      <c r="Q17" s="2"/>
      <c r="R17" s="9">
        <f>'FR 00310-AA'!V1</f>
        <v>2.40235</v>
      </c>
      <c r="S17" s="4"/>
      <c r="T17" s="4"/>
      <c r="U17" s="4"/>
      <c r="V17" s="2"/>
      <c r="W17" s="7">
        <f>'FR 00310-AA'!V2</f>
        <v>1</v>
      </c>
      <c r="X17" s="2"/>
      <c r="Y17" s="10">
        <f t="shared" si="1"/>
        <v>2.40235</v>
      </c>
      <c r="Z17" s="2"/>
    </row>
    <row r="18" ht="15.75" customHeight="1">
      <c r="L18" s="23">
        <v>11.0</v>
      </c>
      <c r="M18" s="2"/>
      <c r="N18" s="25" t="s">
        <v>379</v>
      </c>
      <c r="O18" s="4"/>
      <c r="P18" s="4"/>
      <c r="Q18" s="2"/>
      <c r="R18" s="9">
        <f>'FR 00311-AA'!V1</f>
        <v>2.24935</v>
      </c>
      <c r="S18" s="4"/>
      <c r="T18" s="4"/>
      <c r="U18" s="4"/>
      <c r="V18" s="2"/>
      <c r="W18" s="7">
        <f>'FR 00311-AA'!V2</f>
        <v>1</v>
      </c>
      <c r="X18" s="2"/>
      <c r="Y18" s="10">
        <f t="shared" si="1"/>
        <v>2.24935</v>
      </c>
      <c r="Z18" s="2"/>
    </row>
    <row r="19" ht="15.75" customHeight="1">
      <c r="L19" s="23">
        <v>12.0</v>
      </c>
      <c r="M19" s="2"/>
      <c r="N19" s="25" t="s">
        <v>380</v>
      </c>
      <c r="O19" s="4"/>
      <c r="P19" s="4"/>
      <c r="Q19" s="2"/>
      <c r="R19" s="9">
        <f>'FR 00312-AA'!V1</f>
        <v>2.40235</v>
      </c>
      <c r="S19" s="4"/>
      <c r="T19" s="4"/>
      <c r="U19" s="4"/>
      <c r="V19" s="2"/>
      <c r="W19" s="7">
        <f>'FR 00312-AA'!V2</f>
        <v>1</v>
      </c>
      <c r="X19" s="2"/>
      <c r="Y19" s="10">
        <f t="shared" si="1"/>
        <v>2.40235</v>
      </c>
      <c r="Z19" s="2"/>
    </row>
    <row r="20" ht="15.75" customHeight="1">
      <c r="L20" s="23">
        <v>13.0</v>
      </c>
      <c r="M20" s="2"/>
      <c r="N20" s="25" t="s">
        <v>381</v>
      </c>
      <c r="O20" s="4"/>
      <c r="P20" s="4"/>
      <c r="Q20" s="2"/>
      <c r="R20" s="9">
        <f>'FR 00313-AA'!V1</f>
        <v>2.8345</v>
      </c>
      <c r="S20" s="4"/>
      <c r="T20" s="4"/>
      <c r="U20" s="4"/>
      <c r="V20" s="2"/>
      <c r="W20" s="7">
        <f>'FR 00313-AA'!V2</f>
        <v>1</v>
      </c>
      <c r="X20" s="2"/>
      <c r="Y20" s="10">
        <f t="shared" si="1"/>
        <v>2.8345</v>
      </c>
      <c r="Z20" s="2"/>
    </row>
    <row r="21" ht="15.75" customHeight="1">
      <c r="L21" s="23">
        <v>14.0</v>
      </c>
      <c r="M21" s="2"/>
      <c r="N21" s="25" t="s">
        <v>382</v>
      </c>
      <c r="O21" s="4"/>
      <c r="P21" s="4"/>
      <c r="Q21" s="2"/>
      <c r="R21" s="9">
        <f>'FR 00314-AA'!V1</f>
        <v>3.0004</v>
      </c>
      <c r="S21" s="4"/>
      <c r="T21" s="4"/>
      <c r="U21" s="4"/>
      <c r="V21" s="2"/>
      <c r="W21" s="7">
        <f>'FR 00314-AA'!V2</f>
        <v>1</v>
      </c>
      <c r="X21" s="2"/>
      <c r="Y21" s="10">
        <f t="shared" si="1"/>
        <v>3.0004</v>
      </c>
      <c r="Z21" s="2"/>
    </row>
    <row r="22" ht="15.75" customHeight="1">
      <c r="L22" s="23">
        <v>15.0</v>
      </c>
      <c r="M22" s="2"/>
      <c r="N22" s="25" t="s">
        <v>389</v>
      </c>
      <c r="O22" s="4"/>
      <c r="P22" s="4"/>
      <c r="Q22" s="2"/>
      <c r="R22" s="9">
        <f>'FR 00315-AA'!V1</f>
        <v>2.8351</v>
      </c>
      <c r="S22" s="4"/>
      <c r="T22" s="4"/>
      <c r="U22" s="4"/>
      <c r="V22" s="2"/>
      <c r="W22" s="7">
        <f>'FR 00315-AA'!V2</f>
        <v>1</v>
      </c>
      <c r="X22" s="2"/>
      <c r="Y22" s="10">
        <f t="shared" si="1"/>
        <v>2.8351</v>
      </c>
      <c r="Z22" s="2"/>
    </row>
    <row r="23" ht="15.75" customHeight="1">
      <c r="L23" s="23">
        <v>16.0</v>
      </c>
      <c r="M23" s="2"/>
      <c r="N23" s="25" t="s">
        <v>390</v>
      </c>
      <c r="O23" s="4"/>
      <c r="P23" s="4"/>
      <c r="Q23" s="2"/>
      <c r="R23" s="9">
        <f>'FR 00316-AA'!V1</f>
        <v>2.2192</v>
      </c>
      <c r="S23" s="4"/>
      <c r="T23" s="4"/>
      <c r="U23" s="4"/>
      <c r="V23" s="2"/>
      <c r="W23" s="7">
        <f>'FR 00316-AA'!V2</f>
        <v>1</v>
      </c>
      <c r="X23" s="2"/>
      <c r="Y23" s="10">
        <f t="shared" si="1"/>
        <v>2.2192</v>
      </c>
      <c r="Z23" s="2"/>
    </row>
    <row r="24" ht="15.75" customHeight="1">
      <c r="L24" s="23">
        <v>17.0</v>
      </c>
      <c r="M24" s="2"/>
      <c r="N24" s="25" t="s">
        <v>391</v>
      </c>
      <c r="O24" s="4"/>
      <c r="P24" s="4"/>
      <c r="Q24" s="2"/>
      <c r="R24" s="9">
        <f>'FR 00317-AA'!V1</f>
        <v>1.9378</v>
      </c>
      <c r="S24" s="4"/>
      <c r="T24" s="4"/>
      <c r="U24" s="4"/>
      <c r="V24" s="2"/>
      <c r="W24" s="7">
        <f>'FR 00317-AA'!V2</f>
        <v>4</v>
      </c>
      <c r="X24" s="2"/>
      <c r="Y24" s="10">
        <f t="shared" si="1"/>
        <v>7.7512</v>
      </c>
      <c r="Z24" s="2"/>
    </row>
    <row r="25" ht="15.75" customHeight="1">
      <c r="L25" s="23">
        <v>18.0</v>
      </c>
      <c r="M25" s="2"/>
      <c r="N25" s="25" t="s">
        <v>392</v>
      </c>
      <c r="O25" s="4"/>
      <c r="P25" s="4"/>
      <c r="Q25" s="2"/>
      <c r="R25" s="9">
        <f>'FR 00318-AA'!V1</f>
        <v>1.9378</v>
      </c>
      <c r="S25" s="4"/>
      <c r="T25" s="4"/>
      <c r="U25" s="4"/>
      <c r="V25" s="2"/>
      <c r="W25" s="7">
        <f>'FR 00318-AA'!V2</f>
        <v>4</v>
      </c>
      <c r="X25" s="2"/>
      <c r="Y25" s="10">
        <f t="shared" si="1"/>
        <v>7.7512</v>
      </c>
      <c r="Z25" s="2"/>
    </row>
    <row r="26" ht="15.75" customHeight="1">
      <c r="L26" s="23">
        <v>19.0</v>
      </c>
      <c r="M26" s="2"/>
      <c r="N26" s="25" t="s">
        <v>393</v>
      </c>
      <c r="O26" s="4"/>
      <c r="P26" s="4"/>
      <c r="Q26" s="2"/>
      <c r="R26" s="9">
        <f>'FR 00319-AA'!V1</f>
        <v>1.9378</v>
      </c>
      <c r="S26" s="4"/>
      <c r="T26" s="4"/>
      <c r="U26" s="4"/>
      <c r="V26" s="2"/>
      <c r="W26" s="7">
        <f>'FR 00319-AA'!V2</f>
        <v>4</v>
      </c>
      <c r="X26" s="2"/>
      <c r="Y26" s="10">
        <f t="shared" si="1"/>
        <v>7.7512</v>
      </c>
      <c r="Z26" s="2"/>
    </row>
    <row r="27" ht="15.75" customHeight="1">
      <c r="L27" s="23">
        <v>20.0</v>
      </c>
      <c r="M27" s="2"/>
      <c r="N27" s="25" t="s">
        <v>394</v>
      </c>
      <c r="O27" s="4"/>
      <c r="P27" s="4"/>
      <c r="Q27" s="2"/>
      <c r="R27" s="9">
        <f>'FR 00320-AA'!V1</f>
        <v>1.9378</v>
      </c>
      <c r="S27" s="4"/>
      <c r="T27" s="4"/>
      <c r="U27" s="4"/>
      <c r="V27" s="2"/>
      <c r="W27" s="7">
        <f>'FR 00320-AA'!V2</f>
        <v>4</v>
      </c>
      <c r="X27" s="2"/>
      <c r="Y27" s="10">
        <f t="shared" si="1"/>
        <v>7.7512</v>
      </c>
      <c r="Z27" s="2"/>
    </row>
    <row r="28" ht="15.75" customHeight="1">
      <c r="L28" s="23">
        <v>21.0</v>
      </c>
      <c r="M28" s="2"/>
      <c r="N28" s="30" t="s">
        <v>395</v>
      </c>
      <c r="O28" s="4"/>
      <c r="P28" s="4"/>
      <c r="Q28" s="2"/>
      <c r="R28" s="9">
        <f>'FR 00321-AA'!V1</f>
        <v>6.1936</v>
      </c>
      <c r="S28" s="4"/>
      <c r="T28" s="4"/>
      <c r="U28" s="4"/>
      <c r="V28" s="2"/>
      <c r="W28" s="7">
        <f>'FR 00321-AA'!V2</f>
        <v>1</v>
      </c>
      <c r="X28" s="2"/>
      <c r="Y28" s="10">
        <f t="shared" si="1"/>
        <v>6.1936</v>
      </c>
      <c r="Z28" s="2"/>
    </row>
    <row r="29" ht="15.75" customHeight="1">
      <c r="L29" s="23">
        <v>22.0</v>
      </c>
      <c r="M29" s="2"/>
      <c r="N29" s="30" t="s">
        <v>399</v>
      </c>
      <c r="O29" s="4"/>
      <c r="P29" s="4"/>
      <c r="Q29" s="2"/>
      <c r="R29" s="9">
        <f>'FR 00322-AA'!V1</f>
        <v>6.1936</v>
      </c>
      <c r="S29" s="4"/>
      <c r="T29" s="4"/>
      <c r="U29" s="4"/>
      <c r="V29" s="2"/>
      <c r="W29" s="7">
        <f>'FR 00322-AA'!V2</f>
        <v>1</v>
      </c>
      <c r="X29" s="2"/>
      <c r="Y29" s="10">
        <f t="shared" si="1"/>
        <v>6.1936</v>
      </c>
      <c r="Z29" s="2"/>
    </row>
    <row r="30" ht="15.75" customHeight="1">
      <c r="L30" s="23">
        <v>23.0</v>
      </c>
      <c r="M30" s="2"/>
      <c r="N30" s="25" t="s">
        <v>400</v>
      </c>
      <c r="O30" s="4"/>
      <c r="P30" s="4"/>
      <c r="Q30" s="2"/>
      <c r="R30" s="9">
        <f>'FR 00323-AA'!V1</f>
        <v>2.0848</v>
      </c>
      <c r="S30" s="4"/>
      <c r="T30" s="4"/>
      <c r="U30" s="4"/>
      <c r="V30" s="2"/>
      <c r="W30" s="7">
        <f>'FR 00323-AA'!V2</f>
        <v>1</v>
      </c>
      <c r="X30" s="2"/>
      <c r="Y30" s="10">
        <f t="shared" si="1"/>
        <v>2.0848</v>
      </c>
      <c r="Z30" s="2"/>
    </row>
    <row r="31" ht="15.75" customHeight="1">
      <c r="L31" s="23">
        <v>24.0</v>
      </c>
      <c r="M31" s="2"/>
      <c r="N31" s="25" t="s">
        <v>401</v>
      </c>
      <c r="O31" s="4"/>
      <c r="P31" s="4"/>
      <c r="Q31" s="2"/>
      <c r="R31" s="9">
        <f>'FR 00324-AA'!V1</f>
        <v>2.2987</v>
      </c>
      <c r="S31" s="4"/>
      <c r="T31" s="4"/>
      <c r="U31" s="4"/>
      <c r="V31" s="2"/>
      <c r="W31" s="7">
        <f>'FR 00324-AA'!V2</f>
        <v>1</v>
      </c>
      <c r="X31" s="2"/>
      <c r="Y31" s="10">
        <f t="shared" si="1"/>
        <v>2.2987</v>
      </c>
      <c r="Z31" s="2"/>
    </row>
    <row r="32" ht="15.75" customHeight="1">
      <c r="L32" s="23">
        <v>25.0</v>
      </c>
      <c r="M32" s="2"/>
      <c r="N32" s="25" t="s">
        <v>402</v>
      </c>
      <c r="O32" s="4"/>
      <c r="P32" s="4"/>
      <c r="Q32" s="2"/>
      <c r="R32" s="9">
        <f>'FR 00325-AA'!V1</f>
        <v>5.096</v>
      </c>
      <c r="S32" s="4"/>
      <c r="T32" s="4"/>
      <c r="U32" s="4"/>
      <c r="V32" s="2"/>
      <c r="W32" s="7">
        <f>'FR 00325-AA'!V2</f>
        <v>1</v>
      </c>
      <c r="X32" s="2"/>
      <c r="Y32" s="10">
        <f t="shared" si="1"/>
        <v>5.096</v>
      </c>
      <c r="Z32" s="2"/>
    </row>
    <row r="33" ht="15.75" customHeight="1">
      <c r="L33" s="23">
        <v>26.0</v>
      </c>
      <c r="M33" s="2"/>
      <c r="N33" s="25" t="s">
        <v>403</v>
      </c>
      <c r="O33" s="4"/>
      <c r="P33" s="4"/>
      <c r="Q33" s="2"/>
      <c r="R33" s="9">
        <f>'FR 00326-AA'!V1</f>
        <v>4.3367</v>
      </c>
      <c r="S33" s="4"/>
      <c r="T33" s="4"/>
      <c r="U33" s="4"/>
      <c r="V33" s="2"/>
      <c r="W33" s="7">
        <f>'FR 00326-AA'!V2</f>
        <v>1</v>
      </c>
      <c r="X33" s="2"/>
      <c r="Y33" s="10">
        <f t="shared" si="1"/>
        <v>4.3367</v>
      </c>
      <c r="Z33" s="2"/>
    </row>
    <row r="34" ht="15.75" customHeight="1">
      <c r="L34" s="23">
        <v>27.0</v>
      </c>
      <c r="M34" s="2"/>
      <c r="N34" s="25" t="s">
        <v>404</v>
      </c>
      <c r="O34" s="4"/>
      <c r="P34" s="4"/>
      <c r="Q34" s="2"/>
      <c r="R34" s="9">
        <f>'FR 00327-AA'!V1</f>
        <v>2.9419</v>
      </c>
      <c r="S34" s="4"/>
      <c r="T34" s="4"/>
      <c r="U34" s="4"/>
      <c r="V34" s="2"/>
      <c r="W34" s="7">
        <f>'FR 00327-AA'!V2</f>
        <v>1</v>
      </c>
      <c r="X34" s="2"/>
      <c r="Y34" s="10">
        <f t="shared" si="1"/>
        <v>2.9419</v>
      </c>
      <c r="Z34" s="2"/>
    </row>
    <row r="35" ht="15.75" customHeight="1">
      <c r="L35" s="23">
        <v>28.0</v>
      </c>
      <c r="M35" s="2"/>
      <c r="N35" s="25" t="s">
        <v>406</v>
      </c>
      <c r="O35" s="4"/>
      <c r="P35" s="4"/>
      <c r="Q35" s="2"/>
      <c r="R35" s="9">
        <f>'FR 00328-AA'!V1</f>
        <v>1.8637</v>
      </c>
      <c r="S35" s="4"/>
      <c r="T35" s="4"/>
      <c r="U35" s="4"/>
      <c r="V35" s="2"/>
      <c r="W35" s="7">
        <f>'FR 00328-AA'!V2</f>
        <v>2</v>
      </c>
      <c r="X35" s="2"/>
      <c r="Y35" s="10">
        <f t="shared" si="1"/>
        <v>3.7274</v>
      </c>
      <c r="Z35" s="2"/>
    </row>
    <row r="36" ht="15.75" customHeight="1">
      <c r="L36" s="63"/>
      <c r="N36" s="84"/>
      <c r="R36" s="84"/>
      <c r="V36" s="85"/>
      <c r="W36" s="45" t="s">
        <v>33</v>
      </c>
      <c r="X36" s="2"/>
      <c r="Y36" s="106">
        <v>106.98</v>
      </c>
      <c r="Z36" s="2"/>
    </row>
    <row r="37" ht="15.75" customHeight="1">
      <c r="L37" s="63"/>
      <c r="N37" s="84"/>
      <c r="R37" s="85"/>
      <c r="W37" s="63"/>
      <c r="Y37" s="86"/>
    </row>
    <row r="38" ht="15.75" customHeight="1">
      <c r="L38" s="63"/>
      <c r="N38" s="84"/>
      <c r="R38" s="84"/>
      <c r="V38" s="85"/>
      <c r="W38" s="63"/>
      <c r="Y38" s="86"/>
    </row>
    <row r="39" ht="15.75" customHeight="1">
      <c r="A39" s="20" t="s">
        <v>25</v>
      </c>
      <c r="B39" s="2"/>
      <c r="C39" s="20" t="s">
        <v>26</v>
      </c>
      <c r="D39" s="4"/>
      <c r="E39" s="2"/>
      <c r="F39" s="20" t="s">
        <v>27</v>
      </c>
      <c r="G39" s="4"/>
      <c r="H39" s="2"/>
      <c r="I39" s="21" t="s">
        <v>28</v>
      </c>
      <c r="J39" s="2"/>
      <c r="K39" s="20" t="s">
        <v>30</v>
      </c>
      <c r="L39" s="2"/>
      <c r="M39" s="20" t="s">
        <v>31</v>
      </c>
      <c r="N39" s="2"/>
      <c r="O39" s="20" t="s">
        <v>32</v>
      </c>
      <c r="P39" s="2"/>
      <c r="Q39" s="20" t="s">
        <v>34</v>
      </c>
      <c r="R39" s="2"/>
      <c r="S39" s="20" t="s">
        <v>35</v>
      </c>
      <c r="T39" s="2"/>
      <c r="U39" s="22" t="s">
        <v>36</v>
      </c>
      <c r="V39" s="22" t="s">
        <v>37</v>
      </c>
      <c r="W39" s="20" t="s">
        <v>38</v>
      </c>
      <c r="X39" s="2"/>
      <c r="Y39" s="20" t="s">
        <v>29</v>
      </c>
      <c r="Z39" s="2"/>
      <c r="AA39" s="20" t="s">
        <v>39</v>
      </c>
      <c r="AB39" s="2"/>
    </row>
    <row r="40" ht="15.75" customHeight="1">
      <c r="A40" s="64"/>
      <c r="B40" s="2"/>
      <c r="C40" s="15"/>
      <c r="D40" s="4"/>
      <c r="E40" s="2"/>
      <c r="F40" s="15"/>
      <c r="G40" s="4"/>
      <c r="H40" s="2"/>
      <c r="I40" s="36"/>
      <c r="J40" s="2"/>
      <c r="K40" s="15"/>
      <c r="L40" s="2"/>
      <c r="M40" s="15"/>
      <c r="N40" s="2"/>
      <c r="O40" s="15"/>
      <c r="P40" s="2"/>
      <c r="Q40" s="15"/>
      <c r="R40" s="2"/>
      <c r="S40" s="15"/>
      <c r="T40" s="2"/>
      <c r="U40" s="38"/>
      <c r="V40" s="38"/>
      <c r="W40" s="15"/>
      <c r="X40" s="2"/>
      <c r="Y40" s="15"/>
      <c r="Z40" s="2"/>
      <c r="AA40" s="10"/>
      <c r="AB40" s="2"/>
    </row>
    <row r="41" ht="15.75" customHeight="1">
      <c r="A41" s="64"/>
      <c r="B41" s="2"/>
      <c r="C41" s="15"/>
      <c r="D41" s="4"/>
      <c r="E41" s="2"/>
      <c r="F41" s="15"/>
      <c r="G41" s="4"/>
      <c r="H41" s="2"/>
      <c r="I41" s="36"/>
      <c r="J41" s="2"/>
      <c r="K41" s="15"/>
      <c r="L41" s="2"/>
      <c r="M41" s="15"/>
      <c r="N41" s="2"/>
      <c r="O41" s="15"/>
      <c r="P41" s="2"/>
      <c r="Q41" s="15"/>
      <c r="R41" s="2"/>
      <c r="S41" s="15"/>
      <c r="T41" s="2"/>
      <c r="U41" s="38"/>
      <c r="V41" s="38"/>
      <c r="W41" s="15"/>
      <c r="X41" s="2"/>
      <c r="Y41" s="15"/>
      <c r="Z41" s="2"/>
      <c r="AA41" s="10"/>
      <c r="AB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40" t="s">
        <v>39</v>
      </c>
      <c r="Z42" s="2"/>
      <c r="AA42" s="10"/>
      <c r="AB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0" t="s">
        <v>25</v>
      </c>
      <c r="B44" s="2"/>
      <c r="C44" s="20" t="s">
        <v>46</v>
      </c>
      <c r="D44" s="4"/>
      <c r="E44" s="2"/>
      <c r="F44" s="20" t="s">
        <v>27</v>
      </c>
      <c r="G44" s="4"/>
      <c r="H44" s="2"/>
      <c r="I44" s="21" t="s">
        <v>28</v>
      </c>
      <c r="J44" s="2"/>
      <c r="K44" s="20" t="s">
        <v>47</v>
      </c>
      <c r="L44" s="2"/>
      <c r="M44" s="20" t="s">
        <v>29</v>
      </c>
      <c r="N44" s="2"/>
      <c r="O44" s="20" t="s">
        <v>49</v>
      </c>
      <c r="P44" s="2"/>
      <c r="Q44" s="20" t="s">
        <v>50</v>
      </c>
      <c r="R44" s="2"/>
      <c r="S44" s="20" t="s">
        <v>39</v>
      </c>
      <c r="T44" s="2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50">
        <v>1.0</v>
      </c>
      <c r="B45" s="2"/>
      <c r="C45" s="51" t="s">
        <v>85</v>
      </c>
      <c r="D45" s="27"/>
      <c r="E45" s="28"/>
      <c r="F45" s="11" t="s">
        <v>86</v>
      </c>
      <c r="G45" s="4"/>
      <c r="H45" s="2"/>
      <c r="I45" s="29">
        <v>3.75</v>
      </c>
      <c r="J45" s="2"/>
      <c r="K45" s="7" t="s">
        <v>88</v>
      </c>
      <c r="L45" s="2"/>
      <c r="M45" s="7">
        <v>1.0</v>
      </c>
      <c r="N45" s="2"/>
      <c r="O45" s="7" t="s">
        <v>16</v>
      </c>
      <c r="P45" s="2"/>
      <c r="Q45" s="7">
        <v>1.0</v>
      </c>
      <c r="R45" s="2"/>
      <c r="S45" s="10">
        <f>I45*M45*Q45</f>
        <v>3.75</v>
      </c>
      <c r="T45" s="2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50"/>
      <c r="B46" s="2"/>
      <c r="C46" s="52"/>
      <c r="D46" s="27"/>
      <c r="E46" s="28"/>
      <c r="F46" s="11"/>
      <c r="G46" s="4"/>
      <c r="H46" s="2"/>
      <c r="I46" s="29"/>
      <c r="J46" s="2"/>
      <c r="K46" s="7"/>
      <c r="L46" s="2"/>
      <c r="M46" s="7"/>
      <c r="N46" s="2"/>
      <c r="O46" s="7"/>
      <c r="P46" s="2"/>
      <c r="Q46" s="7"/>
      <c r="R46" s="2"/>
      <c r="S46" s="10"/>
      <c r="T46" s="2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37"/>
      <c r="J47" s="37"/>
      <c r="K47" s="6"/>
      <c r="L47" s="6"/>
      <c r="M47" s="6"/>
      <c r="N47" s="6"/>
      <c r="O47" s="6"/>
      <c r="P47" s="6"/>
      <c r="Q47" s="40" t="s">
        <v>39</v>
      </c>
      <c r="R47" s="2"/>
      <c r="S47" s="10">
        <f>SUM(S45:T46)</f>
        <v>3.75</v>
      </c>
      <c r="T47" s="2"/>
      <c r="U47" s="6"/>
      <c r="V47" s="6"/>
      <c r="W47" s="6"/>
      <c r="X47" s="6"/>
      <c r="Y47" s="6"/>
      <c r="Z47" s="6"/>
      <c r="AA47" s="6"/>
      <c r="AB47" s="6"/>
    </row>
    <row r="48" ht="15.75" customHeight="1"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0" t="s">
        <v>25</v>
      </c>
      <c r="B49" s="2"/>
      <c r="C49" s="20" t="s">
        <v>58</v>
      </c>
      <c r="D49" s="4"/>
      <c r="E49" s="2"/>
      <c r="F49" s="20" t="s">
        <v>27</v>
      </c>
      <c r="G49" s="4"/>
      <c r="H49" s="2"/>
      <c r="I49" s="21" t="s">
        <v>28</v>
      </c>
      <c r="J49" s="2"/>
      <c r="K49" s="20" t="s">
        <v>30</v>
      </c>
      <c r="L49" s="2"/>
      <c r="M49" s="20" t="s">
        <v>31</v>
      </c>
      <c r="N49" s="2"/>
      <c r="O49" s="20" t="s">
        <v>32</v>
      </c>
      <c r="P49" s="2"/>
      <c r="Q49" s="20" t="s">
        <v>34</v>
      </c>
      <c r="R49" s="2"/>
      <c r="S49" s="20" t="s">
        <v>29</v>
      </c>
      <c r="T49" s="2"/>
      <c r="U49" s="20" t="s">
        <v>39</v>
      </c>
      <c r="V49" s="2"/>
      <c r="W49" s="6"/>
      <c r="X49" s="6"/>
      <c r="Y49" s="6"/>
      <c r="Z49" s="6"/>
      <c r="AA49" s="6"/>
      <c r="AB49" s="6"/>
    </row>
    <row r="50" ht="15.75" customHeight="1">
      <c r="A50" s="50"/>
      <c r="B50" s="2"/>
      <c r="C50" s="11"/>
      <c r="D50" s="4"/>
      <c r="E50" s="2"/>
      <c r="F50" s="11"/>
      <c r="G50" s="4"/>
      <c r="H50" s="2"/>
      <c r="I50" s="29"/>
      <c r="J50" s="2"/>
      <c r="K50" s="7"/>
      <c r="L50" s="2"/>
      <c r="M50" s="7"/>
      <c r="N50" s="2"/>
      <c r="O50" s="7"/>
      <c r="P50" s="2"/>
      <c r="Q50" s="7"/>
      <c r="R50" s="2"/>
      <c r="S50" s="7"/>
      <c r="T50" s="2"/>
      <c r="U50" s="10"/>
      <c r="V50" s="2"/>
      <c r="W50" s="6"/>
      <c r="X50" s="6"/>
      <c r="Y50" s="6"/>
      <c r="Z50" s="6"/>
      <c r="AA50" s="6"/>
      <c r="AB50" s="6"/>
    </row>
    <row r="51" ht="15.75" customHeight="1">
      <c r="A51" s="64"/>
      <c r="B51" s="2"/>
      <c r="C51" s="15"/>
      <c r="D51" s="4"/>
      <c r="E51" s="2"/>
      <c r="F51" s="15"/>
      <c r="G51" s="4"/>
      <c r="H51" s="2"/>
      <c r="I51" s="36"/>
      <c r="J51" s="2"/>
      <c r="K51" s="15"/>
      <c r="L51" s="2"/>
      <c r="M51" s="15"/>
      <c r="N51" s="2"/>
      <c r="O51" s="15"/>
      <c r="P51" s="2"/>
      <c r="Q51" s="15"/>
      <c r="R51" s="2"/>
      <c r="S51" s="15"/>
      <c r="T51" s="2"/>
      <c r="U51" s="10"/>
      <c r="V51" s="2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37"/>
      <c r="J52" s="37"/>
      <c r="K52" s="6"/>
      <c r="L52" s="6"/>
      <c r="M52" s="6"/>
      <c r="N52" s="6"/>
      <c r="O52" s="6"/>
      <c r="P52" s="6"/>
      <c r="Q52" s="6"/>
      <c r="R52" s="6"/>
      <c r="S52" s="20" t="s">
        <v>39</v>
      </c>
      <c r="T52" s="2"/>
      <c r="U52" s="10"/>
      <c r="V52" s="2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37"/>
      <c r="J53" s="37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20" t="s">
        <v>25</v>
      </c>
      <c r="B54" s="2"/>
      <c r="C54" s="20" t="s">
        <v>67</v>
      </c>
      <c r="D54" s="4"/>
      <c r="E54" s="2"/>
      <c r="F54" s="20" t="s">
        <v>27</v>
      </c>
      <c r="G54" s="4"/>
      <c r="H54" s="2"/>
      <c r="I54" s="21" t="s">
        <v>28</v>
      </c>
      <c r="J54" s="2"/>
      <c r="K54" s="20" t="s">
        <v>47</v>
      </c>
      <c r="L54" s="2"/>
      <c r="M54" s="20" t="s">
        <v>29</v>
      </c>
      <c r="N54" s="2"/>
      <c r="O54" s="20" t="s">
        <v>70</v>
      </c>
      <c r="P54" s="2"/>
      <c r="Q54" s="20" t="s">
        <v>72</v>
      </c>
      <c r="R54" s="2"/>
      <c r="S54" s="20" t="s">
        <v>39</v>
      </c>
      <c r="T54" s="2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4"/>
      <c r="B55" s="2"/>
      <c r="C55" s="15"/>
      <c r="D55" s="4"/>
      <c r="E55" s="2"/>
      <c r="F55" s="15"/>
      <c r="G55" s="4"/>
      <c r="H55" s="2"/>
      <c r="I55" s="36"/>
      <c r="J55" s="2"/>
      <c r="K55" s="15"/>
      <c r="L55" s="2"/>
      <c r="M55" s="15"/>
      <c r="N55" s="2"/>
      <c r="O55" s="15"/>
      <c r="P55" s="2"/>
      <c r="Q55" s="15"/>
      <c r="R55" s="2"/>
      <c r="S55" s="10"/>
      <c r="T55" s="2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4"/>
      <c r="B56" s="2"/>
      <c r="C56" s="15"/>
      <c r="D56" s="4"/>
      <c r="E56" s="2"/>
      <c r="F56" s="15"/>
      <c r="G56" s="4"/>
      <c r="H56" s="2"/>
      <c r="I56" s="36"/>
      <c r="J56" s="2"/>
      <c r="K56" s="15"/>
      <c r="L56" s="2"/>
      <c r="M56" s="15"/>
      <c r="N56" s="2"/>
      <c r="O56" s="15"/>
      <c r="P56" s="2"/>
      <c r="Q56" s="15"/>
      <c r="R56" s="2"/>
      <c r="S56" s="10"/>
      <c r="T56" s="2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37"/>
      <c r="J57" s="37"/>
      <c r="K57" s="6"/>
      <c r="L57" s="6"/>
      <c r="M57" s="6"/>
      <c r="N57" s="6"/>
      <c r="O57" s="6"/>
      <c r="P57" s="6"/>
      <c r="Q57" s="20" t="s">
        <v>39</v>
      </c>
      <c r="R57" s="2"/>
      <c r="S57" s="10"/>
      <c r="T57" s="2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37"/>
      <c r="J58" s="37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37"/>
      <c r="J59" s="37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W60" s="6"/>
      <c r="X60" s="6"/>
      <c r="Y60" s="6"/>
      <c r="Z60" s="6"/>
      <c r="AA60" s="6"/>
      <c r="AB60" s="6"/>
    </row>
    <row r="61" ht="15.75" customHeight="1"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37"/>
      <c r="J62" s="37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A81" s="6"/>
      <c r="B81" s="6"/>
      <c r="C81" s="6"/>
      <c r="D81" s="6"/>
      <c r="E81" s="6"/>
      <c r="F81" s="6"/>
      <c r="G81" s="6"/>
      <c r="H81" s="6"/>
      <c r="I81" s="37"/>
      <c r="J81" s="37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37"/>
      <c r="J82" s="37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37"/>
      <c r="J83" s="37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37"/>
      <c r="J84" s="37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37"/>
      <c r="J85" s="37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37"/>
      <c r="J86" s="37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37"/>
      <c r="J87" s="37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37"/>
      <c r="J88" s="37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6">
    <mergeCell ref="A39:B39"/>
    <mergeCell ref="A40:B40"/>
    <mergeCell ref="C40:E40"/>
    <mergeCell ref="F40:H40"/>
    <mergeCell ref="I40:J40"/>
    <mergeCell ref="K40:L40"/>
    <mergeCell ref="M40:N40"/>
    <mergeCell ref="C41:E41"/>
    <mergeCell ref="F41:H41"/>
    <mergeCell ref="I41:J41"/>
    <mergeCell ref="K41:L41"/>
    <mergeCell ref="M41:N41"/>
    <mergeCell ref="O41:P41"/>
    <mergeCell ref="Q41:R41"/>
    <mergeCell ref="L24:M24"/>
    <mergeCell ref="L25:M25"/>
    <mergeCell ref="N25:Q25"/>
    <mergeCell ref="L26:M26"/>
    <mergeCell ref="N26:Q26"/>
    <mergeCell ref="L27:M27"/>
    <mergeCell ref="N27:Q27"/>
    <mergeCell ref="N33:Q33"/>
    <mergeCell ref="N34:Q34"/>
    <mergeCell ref="N35:Q35"/>
    <mergeCell ref="N36:Q36"/>
    <mergeCell ref="N37:Q37"/>
    <mergeCell ref="N38:Q38"/>
    <mergeCell ref="L29:M29"/>
    <mergeCell ref="N29:Q29"/>
    <mergeCell ref="L30:M30"/>
    <mergeCell ref="N30:Q30"/>
    <mergeCell ref="L31:M31"/>
    <mergeCell ref="N31:Q31"/>
    <mergeCell ref="N32:Q32"/>
    <mergeCell ref="L32:M32"/>
    <mergeCell ref="L33:M33"/>
    <mergeCell ref="L34:M34"/>
    <mergeCell ref="L35:M35"/>
    <mergeCell ref="L36:M36"/>
    <mergeCell ref="L37:M37"/>
    <mergeCell ref="L38:M38"/>
    <mergeCell ref="C39:E39"/>
    <mergeCell ref="F39:H39"/>
    <mergeCell ref="I39:J39"/>
    <mergeCell ref="K39:L39"/>
    <mergeCell ref="M39:N39"/>
    <mergeCell ref="O39:P39"/>
    <mergeCell ref="Q39:R39"/>
    <mergeCell ref="O40:P40"/>
    <mergeCell ref="Q40:R40"/>
    <mergeCell ref="O44:P44"/>
    <mergeCell ref="Q44:R44"/>
    <mergeCell ref="Q51:R51"/>
    <mergeCell ref="S51:T51"/>
    <mergeCell ref="U51:V51"/>
    <mergeCell ref="S52:T52"/>
    <mergeCell ref="U52:V52"/>
    <mergeCell ref="A51:B51"/>
    <mergeCell ref="C51:E51"/>
    <mergeCell ref="F51:H51"/>
    <mergeCell ref="I51:J51"/>
    <mergeCell ref="K51:L51"/>
    <mergeCell ref="M51:N51"/>
    <mergeCell ref="O51:P51"/>
    <mergeCell ref="Q54:R54"/>
    <mergeCell ref="S54:T54"/>
    <mergeCell ref="A54:B54"/>
    <mergeCell ref="C54:E54"/>
    <mergeCell ref="F54:H54"/>
    <mergeCell ref="I54:J54"/>
    <mergeCell ref="K54:L54"/>
    <mergeCell ref="M54:N54"/>
    <mergeCell ref="O54:P54"/>
    <mergeCell ref="Q55:R55"/>
    <mergeCell ref="S55:T55"/>
    <mergeCell ref="A55:B55"/>
    <mergeCell ref="C55:E55"/>
    <mergeCell ref="F55:H55"/>
    <mergeCell ref="I55:J55"/>
    <mergeCell ref="K55:L55"/>
    <mergeCell ref="M55:N55"/>
    <mergeCell ref="O55:P55"/>
    <mergeCell ref="A41:B41"/>
    <mergeCell ref="A44:B44"/>
    <mergeCell ref="C44:E44"/>
    <mergeCell ref="F44:H44"/>
    <mergeCell ref="I44:J44"/>
    <mergeCell ref="K44:L44"/>
    <mergeCell ref="M44:N44"/>
    <mergeCell ref="C45:E45"/>
    <mergeCell ref="F45:H45"/>
    <mergeCell ref="I45:J45"/>
    <mergeCell ref="K45:L45"/>
    <mergeCell ref="M45:N45"/>
    <mergeCell ref="O45:P45"/>
    <mergeCell ref="Q45:R45"/>
    <mergeCell ref="O46:P46"/>
    <mergeCell ref="Q46:R46"/>
    <mergeCell ref="Q47:R47"/>
    <mergeCell ref="A45:B45"/>
    <mergeCell ref="A46:B46"/>
    <mergeCell ref="C46:E46"/>
    <mergeCell ref="F46:H46"/>
    <mergeCell ref="I46:J46"/>
    <mergeCell ref="K46:L46"/>
    <mergeCell ref="M46:N46"/>
    <mergeCell ref="Q49:R49"/>
    <mergeCell ref="S49:T49"/>
    <mergeCell ref="U49:V49"/>
    <mergeCell ref="A49:B49"/>
    <mergeCell ref="C49:E49"/>
    <mergeCell ref="F49:H49"/>
    <mergeCell ref="I49:J49"/>
    <mergeCell ref="K49:L49"/>
    <mergeCell ref="M49:N49"/>
    <mergeCell ref="O49:P49"/>
    <mergeCell ref="Q56:R56"/>
    <mergeCell ref="S56:T56"/>
    <mergeCell ref="Q57:R57"/>
    <mergeCell ref="S57:T57"/>
    <mergeCell ref="A56:B56"/>
    <mergeCell ref="C56:E56"/>
    <mergeCell ref="F56:H56"/>
    <mergeCell ref="I56:J56"/>
    <mergeCell ref="K56:L56"/>
    <mergeCell ref="M56:N56"/>
    <mergeCell ref="O56:P56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A5:B5"/>
    <mergeCell ref="C5:J5"/>
    <mergeCell ref="N5:Q5"/>
    <mergeCell ref="A6:B6"/>
    <mergeCell ref="C6:J6"/>
    <mergeCell ref="A7:B7"/>
    <mergeCell ref="N7:Q7"/>
    <mergeCell ref="W9:X9"/>
    <mergeCell ref="Y9:Z9"/>
    <mergeCell ref="L5:M5"/>
    <mergeCell ref="L8:M8"/>
    <mergeCell ref="N8:Q8"/>
    <mergeCell ref="R8:V8"/>
    <mergeCell ref="W8:X8"/>
    <mergeCell ref="Y8:Z8"/>
    <mergeCell ref="L9:M9"/>
    <mergeCell ref="N9:Q9"/>
    <mergeCell ref="R9:V9"/>
    <mergeCell ref="L10:M10"/>
    <mergeCell ref="N10:Q10"/>
    <mergeCell ref="R10:V10"/>
    <mergeCell ref="W10:X10"/>
    <mergeCell ref="Y10:Z10"/>
    <mergeCell ref="L11:M11"/>
    <mergeCell ref="N11:Q11"/>
    <mergeCell ref="R11:V11"/>
    <mergeCell ref="W11:X11"/>
    <mergeCell ref="Y11:Z11"/>
    <mergeCell ref="N12:Q12"/>
    <mergeCell ref="Y12:Z12"/>
    <mergeCell ref="R14:V14"/>
    <mergeCell ref="R15:V15"/>
    <mergeCell ref="W15:X15"/>
    <mergeCell ref="Y15:Z15"/>
    <mergeCell ref="R12:V12"/>
    <mergeCell ref="W12:X12"/>
    <mergeCell ref="R13:V13"/>
    <mergeCell ref="W13:X13"/>
    <mergeCell ref="Y13:Z13"/>
    <mergeCell ref="W14:X14"/>
    <mergeCell ref="Y14:Z14"/>
    <mergeCell ref="L16:M16"/>
    <mergeCell ref="N16:Q16"/>
    <mergeCell ref="R16:V16"/>
    <mergeCell ref="W16:X16"/>
    <mergeCell ref="Y16:Z16"/>
    <mergeCell ref="L12:M12"/>
    <mergeCell ref="L13:M13"/>
    <mergeCell ref="N13:Q13"/>
    <mergeCell ref="L14:M14"/>
    <mergeCell ref="N14:Q14"/>
    <mergeCell ref="L15:M15"/>
    <mergeCell ref="N15:Q15"/>
    <mergeCell ref="R26:V26"/>
    <mergeCell ref="R27:V27"/>
    <mergeCell ref="W27:X27"/>
    <mergeCell ref="Y27:Z27"/>
    <mergeCell ref="R24:V24"/>
    <mergeCell ref="W24:X24"/>
    <mergeCell ref="R25:V25"/>
    <mergeCell ref="W25:X25"/>
    <mergeCell ref="Y25:Z25"/>
    <mergeCell ref="W26:X26"/>
    <mergeCell ref="Y26:Z26"/>
    <mergeCell ref="L17:M17"/>
    <mergeCell ref="N17:Q17"/>
    <mergeCell ref="R17:V17"/>
    <mergeCell ref="W17:X17"/>
    <mergeCell ref="Y17:Z17"/>
    <mergeCell ref="N18:Q18"/>
    <mergeCell ref="Y18:Z18"/>
    <mergeCell ref="R20:V20"/>
    <mergeCell ref="R21:V21"/>
    <mergeCell ref="W21:X21"/>
    <mergeCell ref="Y21:Z21"/>
    <mergeCell ref="R18:V18"/>
    <mergeCell ref="W18:X18"/>
    <mergeCell ref="R19:V19"/>
    <mergeCell ref="W19:X19"/>
    <mergeCell ref="Y19:Z19"/>
    <mergeCell ref="W20:X20"/>
    <mergeCell ref="Y20:Z20"/>
    <mergeCell ref="L22:M22"/>
    <mergeCell ref="N22:Q22"/>
    <mergeCell ref="R22:V22"/>
    <mergeCell ref="W22:X22"/>
    <mergeCell ref="Y22:Z22"/>
    <mergeCell ref="L18:M18"/>
    <mergeCell ref="L19:M19"/>
    <mergeCell ref="N19:Q19"/>
    <mergeCell ref="L20:M20"/>
    <mergeCell ref="N20:Q20"/>
    <mergeCell ref="L21:M21"/>
    <mergeCell ref="N21:Q21"/>
    <mergeCell ref="L23:M23"/>
    <mergeCell ref="N23:Q23"/>
    <mergeCell ref="R23:V23"/>
    <mergeCell ref="W23:X23"/>
    <mergeCell ref="Y23:Z23"/>
    <mergeCell ref="N24:Q24"/>
    <mergeCell ref="Y24:Z24"/>
    <mergeCell ref="L28:M28"/>
    <mergeCell ref="N28:Q28"/>
    <mergeCell ref="R28:V28"/>
    <mergeCell ref="W28:X28"/>
    <mergeCell ref="Y28:Z28"/>
    <mergeCell ref="W29:X29"/>
    <mergeCell ref="Y29:Z29"/>
    <mergeCell ref="Y40:Z40"/>
    <mergeCell ref="AA40:AB40"/>
    <mergeCell ref="AA41:AB41"/>
    <mergeCell ref="AA42:AB42"/>
    <mergeCell ref="R38:U38"/>
    <mergeCell ref="W38:X38"/>
    <mergeCell ref="Y38:Z38"/>
    <mergeCell ref="S39:T39"/>
    <mergeCell ref="Y39:Z39"/>
    <mergeCell ref="AA39:AB39"/>
    <mergeCell ref="S40:T40"/>
    <mergeCell ref="R29:V29"/>
    <mergeCell ref="R30:V30"/>
    <mergeCell ref="W30:X30"/>
    <mergeCell ref="Y30:Z30"/>
    <mergeCell ref="R31:V31"/>
    <mergeCell ref="W31:X31"/>
    <mergeCell ref="Y31:Z31"/>
    <mergeCell ref="W34:X34"/>
    <mergeCell ref="Y34:Z34"/>
    <mergeCell ref="R32:V32"/>
    <mergeCell ref="W32:X32"/>
    <mergeCell ref="Y32:Z32"/>
    <mergeCell ref="R33:V33"/>
    <mergeCell ref="W33:X33"/>
    <mergeCell ref="Y33:Z33"/>
    <mergeCell ref="R34:V34"/>
    <mergeCell ref="W37:X37"/>
    <mergeCell ref="Y37:Z37"/>
    <mergeCell ref="R35:V35"/>
    <mergeCell ref="W35:X35"/>
    <mergeCell ref="Y35:Z35"/>
    <mergeCell ref="R36:U36"/>
    <mergeCell ref="W36:X36"/>
    <mergeCell ref="Y36:Z36"/>
    <mergeCell ref="R37:V37"/>
    <mergeCell ref="W39:X39"/>
    <mergeCell ref="W40:X40"/>
    <mergeCell ref="S41:T41"/>
    <mergeCell ref="W41:X41"/>
    <mergeCell ref="Y41:Z41"/>
    <mergeCell ref="Y42:Z42"/>
    <mergeCell ref="S44:T44"/>
    <mergeCell ref="S45:T45"/>
    <mergeCell ref="S46:T46"/>
    <mergeCell ref="S47:T47"/>
    <mergeCell ref="Q50:R50"/>
    <mergeCell ref="S50:T50"/>
    <mergeCell ref="U50:V50"/>
    <mergeCell ref="A50:B50"/>
    <mergeCell ref="C50:E50"/>
    <mergeCell ref="F50:H50"/>
    <mergeCell ref="I50:J50"/>
    <mergeCell ref="K50:L50"/>
    <mergeCell ref="M50:N50"/>
    <mergeCell ref="O50:P50"/>
  </mergeCells>
  <printOptions/>
  <pageMargins bottom="1.0" footer="0.0" header="0.0" left="1.0" right="1.0" top="1.0"/>
  <pageSetup paperSize="9"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2.764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373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2.764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377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U10" s="105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384</v>
      </c>
      <c r="G12" s="4"/>
      <c r="H12" s="2"/>
      <c r="I12" s="29">
        <v>2.25</v>
      </c>
      <c r="J12" s="2"/>
      <c r="K12" s="7">
        <v>0.16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386</v>
      </c>
      <c r="V12" s="32" t="s">
        <v>387</v>
      </c>
      <c r="W12" s="7" t="s">
        <v>388</v>
      </c>
      <c r="X12" s="2"/>
      <c r="Y12" s="7">
        <v>1.0</v>
      </c>
      <c r="Z12" s="2"/>
      <c r="AA12" s="10">
        <f>I12*K12*Y12</f>
        <v>0.36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0.36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36.8</v>
      </c>
      <c r="N18" s="2"/>
      <c r="O18" s="7" t="s">
        <v>155</v>
      </c>
      <c r="P18" s="2"/>
      <c r="Q18" s="7">
        <v>3.0</v>
      </c>
      <c r="R18" s="2"/>
      <c r="S18" s="10">
        <f t="shared" si="1"/>
        <v>1.104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2.404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</row>
    <row r="33" ht="15.75" customHeight="1">
      <c r="U33" s="105"/>
    </row>
    <row r="34" ht="15.75" customHeight="1">
      <c r="U34" s="105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1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2.9491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367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2.9491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398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U10" s="105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384</v>
      </c>
      <c r="G12" s="4"/>
      <c r="H12" s="2"/>
      <c r="I12" s="29">
        <v>2.25</v>
      </c>
      <c r="J12" s="2"/>
      <c r="K12" s="7">
        <v>0.24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386</v>
      </c>
      <c r="V12" s="32" t="s">
        <v>405</v>
      </c>
      <c r="W12" s="7" t="s">
        <v>388</v>
      </c>
      <c r="X12" s="2"/>
      <c r="Y12" s="7">
        <v>1.0</v>
      </c>
      <c r="Z12" s="2"/>
      <c r="AA12" s="10">
        <f>I12*K12*Y12</f>
        <v>0.54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0.54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36.97</v>
      </c>
      <c r="N18" s="2"/>
      <c r="O18" s="7" t="s">
        <v>155</v>
      </c>
      <c r="P18" s="2"/>
      <c r="Q18" s="7">
        <v>3.0</v>
      </c>
      <c r="R18" s="2"/>
      <c r="S18" s="10">
        <f t="shared" si="1"/>
        <v>1.1091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2.4091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</row>
    <row r="33" ht="15.75" customHeight="1">
      <c r="U33" s="105"/>
    </row>
    <row r="34" ht="15.75" customHeight="1">
      <c r="U34" s="105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1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2.764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368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2.764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407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U10" s="105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384</v>
      </c>
      <c r="G12" s="4"/>
      <c r="H12" s="2"/>
      <c r="I12" s="29">
        <v>2.25</v>
      </c>
      <c r="J12" s="2"/>
      <c r="K12" s="7">
        <v>0.16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386</v>
      </c>
      <c r="V12" s="32" t="s">
        <v>387</v>
      </c>
      <c r="W12" s="7" t="s">
        <v>388</v>
      </c>
      <c r="X12" s="2"/>
      <c r="Y12" s="7">
        <v>1.0</v>
      </c>
      <c r="Z12" s="2"/>
      <c r="AA12" s="10">
        <f>I12*K12*Y12</f>
        <v>0.36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0.36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36.8</v>
      </c>
      <c r="N18" s="2"/>
      <c r="O18" s="7" t="s">
        <v>155</v>
      </c>
      <c r="P18" s="2"/>
      <c r="Q18" s="7">
        <v>3.0</v>
      </c>
      <c r="R18" s="2"/>
      <c r="S18" s="10">
        <f t="shared" si="1"/>
        <v>1.104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2.404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</row>
    <row r="33" ht="15.75" customHeight="1">
      <c r="U33" s="105"/>
    </row>
    <row r="34" ht="15.75" customHeight="1">
      <c r="U34" s="105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1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2.9491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370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2.9491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408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384</v>
      </c>
      <c r="G12" s="4"/>
      <c r="H12" s="2"/>
      <c r="I12" s="29">
        <v>2.25</v>
      </c>
      <c r="J12" s="2"/>
      <c r="K12" s="7">
        <v>0.24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386</v>
      </c>
      <c r="V12" s="32" t="s">
        <v>405</v>
      </c>
      <c r="W12" s="7" t="s">
        <v>388</v>
      </c>
      <c r="X12" s="2"/>
      <c r="Y12" s="7">
        <v>1.0</v>
      </c>
      <c r="Z12" s="2"/>
      <c r="AA12" s="10">
        <f>I12*K12*Y12</f>
        <v>0.54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0.54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36.97</v>
      </c>
      <c r="N18" s="2"/>
      <c r="O18" s="7" t="s">
        <v>155</v>
      </c>
      <c r="P18" s="2"/>
      <c r="Q18" s="7">
        <v>3.0</v>
      </c>
      <c r="R18" s="2"/>
      <c r="S18" s="10">
        <f t="shared" si="1"/>
        <v>1.1091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2.4091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U47" s="105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paperSize="9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2.812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371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2.812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409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384</v>
      </c>
      <c r="G12" s="4"/>
      <c r="H12" s="2"/>
      <c r="I12" s="29">
        <v>2.25</v>
      </c>
      <c r="J12" s="2"/>
      <c r="K12" s="7">
        <v>0.176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411</v>
      </c>
      <c r="W12" s="7" t="s">
        <v>388</v>
      </c>
      <c r="X12" s="2"/>
      <c r="Y12" s="7">
        <v>1.0</v>
      </c>
      <c r="Z12" s="2"/>
      <c r="AA12" s="10">
        <f>I12*K12*Y12</f>
        <v>0.396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0.396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37.2</v>
      </c>
      <c r="N18" s="2"/>
      <c r="O18" s="7" t="s">
        <v>155</v>
      </c>
      <c r="P18" s="2"/>
      <c r="Q18" s="7">
        <v>3.0</v>
      </c>
      <c r="R18" s="2"/>
      <c r="S18" s="10">
        <f t="shared" si="1"/>
        <v>1.116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2.416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U34" s="105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paperSize="9"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2.9488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372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2.9488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412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384</v>
      </c>
      <c r="G12" s="4"/>
      <c r="H12" s="2"/>
      <c r="I12" s="29">
        <v>2.25</v>
      </c>
      <c r="J12" s="2"/>
      <c r="K12" s="7">
        <v>0.244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413</v>
      </c>
      <c r="W12" s="7" t="s">
        <v>388</v>
      </c>
      <c r="X12" s="2"/>
      <c r="Y12" s="7">
        <v>1.0</v>
      </c>
      <c r="Z12" s="2"/>
      <c r="AA12" s="10">
        <f>I12*K12*Y12</f>
        <v>0.549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0.549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36.66</v>
      </c>
      <c r="N18" s="2"/>
      <c r="O18" s="7" t="s">
        <v>155</v>
      </c>
      <c r="P18" s="2"/>
      <c r="Q18" s="7">
        <v>3.0</v>
      </c>
      <c r="R18" s="2"/>
      <c r="S18" s="10">
        <f t="shared" si="1"/>
        <v>1.0998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2.3998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U34" s="105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paperSize="9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2.812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374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2.812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414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384</v>
      </c>
      <c r="G12" s="4"/>
      <c r="H12" s="2"/>
      <c r="I12" s="29">
        <v>2.25</v>
      </c>
      <c r="J12" s="2"/>
      <c r="K12" s="7">
        <v>0.176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411</v>
      </c>
      <c r="W12" s="7" t="s">
        <v>388</v>
      </c>
      <c r="X12" s="2"/>
      <c r="Y12" s="7">
        <v>1.0</v>
      </c>
      <c r="Z12" s="2"/>
      <c r="AA12" s="10">
        <f>I12*K12*Y12</f>
        <v>0.396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0.396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37.2</v>
      </c>
      <c r="N18" s="2"/>
      <c r="O18" s="7" t="s">
        <v>155</v>
      </c>
      <c r="P18" s="2"/>
      <c r="Q18" s="7">
        <v>3.0</v>
      </c>
      <c r="R18" s="2"/>
      <c r="S18" s="10">
        <f t="shared" si="1"/>
        <v>1.116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2.416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U44" s="105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2.9488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375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2.9488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415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384</v>
      </c>
      <c r="G12" s="4"/>
      <c r="H12" s="2"/>
      <c r="I12" s="29">
        <v>2.25</v>
      </c>
      <c r="J12" s="2"/>
      <c r="K12" s="7">
        <v>0.244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413</v>
      </c>
      <c r="W12" s="7" t="s">
        <v>388</v>
      </c>
      <c r="X12" s="2"/>
      <c r="Y12" s="7">
        <v>1.0</v>
      </c>
      <c r="Z12" s="2"/>
      <c r="AA12" s="10">
        <f>I12*K12*Y12</f>
        <v>0.549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0.549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36.66</v>
      </c>
      <c r="N18" s="2"/>
      <c r="O18" s="7" t="s">
        <v>155</v>
      </c>
      <c r="P18" s="2"/>
      <c r="Q18" s="7">
        <v>3.0</v>
      </c>
      <c r="R18" s="2"/>
      <c r="S18" s="10">
        <f t="shared" si="1"/>
        <v>1.0998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2.3998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U41" s="105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2.67985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376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2.67985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416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417</v>
      </c>
      <c r="G12" s="4"/>
      <c r="H12" s="2"/>
      <c r="I12" s="29">
        <v>2.25</v>
      </c>
      <c r="J12" s="2"/>
      <c r="K12" s="7">
        <v>0.135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418</v>
      </c>
      <c r="W12" s="7" t="s">
        <v>388</v>
      </c>
      <c r="X12" s="2"/>
      <c r="Y12" s="7">
        <v>1.0</v>
      </c>
      <c r="Z12" s="2"/>
      <c r="AA12" s="10">
        <f>I12*K12*Y12</f>
        <v>0.30375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0.30375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35.87</v>
      </c>
      <c r="N18" s="2"/>
      <c r="O18" s="7" t="s">
        <v>155</v>
      </c>
      <c r="P18" s="2"/>
      <c r="Q18" s="7">
        <v>3.0</v>
      </c>
      <c r="R18" s="2"/>
      <c r="S18" s="10">
        <f t="shared" si="1"/>
        <v>1.0761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2.3761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U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2.40235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419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2.40235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420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423</v>
      </c>
      <c r="G12" s="4"/>
      <c r="H12" s="2"/>
      <c r="I12" s="29">
        <v>2.25</v>
      </c>
      <c r="J12" s="2"/>
      <c r="K12" s="7">
        <v>0.203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424</v>
      </c>
      <c r="W12" s="7" t="s">
        <v>388</v>
      </c>
      <c r="X12" s="2"/>
      <c r="Y12" s="7">
        <v>1.0</v>
      </c>
      <c r="Z12" s="2"/>
      <c r="AA12" s="10">
        <f>I12*K12*Y12</f>
        <v>0.45675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0.45675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21.52</v>
      </c>
      <c r="N18" s="2"/>
      <c r="O18" s="7" t="s">
        <v>155</v>
      </c>
      <c r="P18" s="2"/>
      <c r="Q18" s="7">
        <v>3.0</v>
      </c>
      <c r="R18" s="2"/>
      <c r="S18" s="10">
        <f t="shared" si="1"/>
        <v>0.6456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1.9456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U34" s="105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2.24935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421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2.24935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422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423</v>
      </c>
      <c r="G12" s="4"/>
      <c r="H12" s="2"/>
      <c r="I12" s="29">
        <v>2.25</v>
      </c>
      <c r="J12" s="2"/>
      <c r="K12" s="7">
        <v>0.135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425</v>
      </c>
      <c r="W12" s="7" t="s">
        <v>388</v>
      </c>
      <c r="X12" s="2"/>
      <c r="Y12" s="7">
        <v>1.0</v>
      </c>
      <c r="Z12" s="2"/>
      <c r="AA12" s="10">
        <f>I12*K12*Y12</f>
        <v>0.30375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0.30375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21.52</v>
      </c>
      <c r="N18" s="2"/>
      <c r="O18" s="7" t="s">
        <v>155</v>
      </c>
      <c r="P18" s="2"/>
      <c r="Q18" s="7">
        <v>3.0</v>
      </c>
      <c r="R18" s="2"/>
      <c r="S18" s="10">
        <f t="shared" si="1"/>
        <v>0.6456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1.9456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</row>
    <row r="34" ht="15.75" customHeight="1">
      <c r="U34" s="105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2.40235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426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2.40235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427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423</v>
      </c>
      <c r="G12" s="4"/>
      <c r="H12" s="2"/>
      <c r="I12" s="29">
        <v>2.25</v>
      </c>
      <c r="J12" s="2"/>
      <c r="K12" s="7">
        <v>0.203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424</v>
      </c>
      <c r="W12" s="7" t="s">
        <v>388</v>
      </c>
      <c r="X12" s="2"/>
      <c r="Y12" s="7">
        <v>1.0</v>
      </c>
      <c r="Z12" s="2"/>
      <c r="AA12" s="10">
        <f>I12*K12*Y12</f>
        <v>0.45675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0.45675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21.52</v>
      </c>
      <c r="N18" s="2"/>
      <c r="O18" s="7" t="s">
        <v>155</v>
      </c>
      <c r="P18" s="2"/>
      <c r="Q18" s="7">
        <v>3.0</v>
      </c>
      <c r="R18" s="2"/>
      <c r="S18" s="10">
        <f t="shared" si="1"/>
        <v>0.6456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1.9456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U39" s="105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1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2.8345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428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2.8345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429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423</v>
      </c>
      <c r="G12" s="4"/>
      <c r="H12" s="2"/>
      <c r="I12" s="29">
        <v>2.25</v>
      </c>
      <c r="J12" s="2"/>
      <c r="K12" s="7">
        <v>0.19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430</v>
      </c>
      <c r="W12" s="7" t="s">
        <v>388</v>
      </c>
      <c r="X12" s="2"/>
      <c r="Y12" s="7">
        <v>1.0</v>
      </c>
      <c r="Z12" s="2"/>
      <c r="AA12" s="10">
        <f>I12*K12*Y12</f>
        <v>0.4275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0.4275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36.9</v>
      </c>
      <c r="N18" s="2"/>
      <c r="O18" s="7" t="s">
        <v>155</v>
      </c>
      <c r="P18" s="2"/>
      <c r="Q18" s="7">
        <v>3.0</v>
      </c>
      <c r="R18" s="2"/>
      <c r="S18" s="10">
        <f t="shared" si="1"/>
        <v>1.107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2.407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U39" s="105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1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3.0004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431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3.0004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432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423</v>
      </c>
      <c r="G12" s="4"/>
      <c r="H12" s="2"/>
      <c r="I12" s="29">
        <v>2.25</v>
      </c>
      <c r="J12" s="2"/>
      <c r="K12" s="7">
        <v>0.26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433</v>
      </c>
      <c r="W12" s="7" t="s">
        <v>388</v>
      </c>
      <c r="X12" s="2"/>
      <c r="Y12" s="7">
        <v>1.0</v>
      </c>
      <c r="Z12" s="2"/>
      <c r="AA12" s="10">
        <f>I12*K12*Y12</f>
        <v>0.585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0.585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37.18</v>
      </c>
      <c r="N18" s="2"/>
      <c r="O18" s="7" t="s">
        <v>155</v>
      </c>
      <c r="P18" s="2"/>
      <c r="Q18" s="7">
        <v>3.0</v>
      </c>
      <c r="R18" s="2"/>
      <c r="S18" s="10">
        <f t="shared" si="1"/>
        <v>1.1154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2.4154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U39" s="105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1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9">
        <f>SUM(AA14+S19+U24+S29)</f>
        <v>2.8351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434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2.8351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435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423</v>
      </c>
      <c r="G12" s="4"/>
      <c r="H12" s="2"/>
      <c r="I12" s="29">
        <v>2.25</v>
      </c>
      <c r="J12" s="2"/>
      <c r="K12" s="7">
        <v>0.19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410</v>
      </c>
      <c r="V12" s="32" t="s">
        <v>436</v>
      </c>
      <c r="W12" s="7" t="s">
        <v>388</v>
      </c>
      <c r="X12" s="2"/>
      <c r="Y12" s="7">
        <v>1.0</v>
      </c>
      <c r="Z12" s="2"/>
      <c r="AA12" s="10">
        <f>I12*K12*Y12</f>
        <v>0.4275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0.4275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36.92</v>
      </c>
      <c r="N18" s="2"/>
      <c r="O18" s="7" t="s">
        <v>155</v>
      </c>
      <c r="P18" s="2"/>
      <c r="Q18" s="7">
        <v>3.0</v>
      </c>
      <c r="R18" s="2"/>
      <c r="S18" s="10">
        <f t="shared" si="1"/>
        <v>1.1076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2.4076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U39" s="105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1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SUM(AA14+S19)</f>
        <v>2.2192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437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2.2192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438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24">
        <v>1.0</v>
      </c>
      <c r="B12" s="2"/>
      <c r="C12" s="11" t="s">
        <v>383</v>
      </c>
      <c r="D12" s="4"/>
      <c r="E12" s="2"/>
      <c r="F12" s="11" t="s">
        <v>423</v>
      </c>
      <c r="G12" s="4"/>
      <c r="H12" s="2"/>
      <c r="I12" s="29">
        <v>2.25</v>
      </c>
      <c r="J12" s="2"/>
      <c r="K12" s="7">
        <v>0.28</v>
      </c>
      <c r="L12" s="2"/>
      <c r="M12" s="7" t="s">
        <v>147</v>
      </c>
      <c r="N12" s="2"/>
      <c r="O12" s="46" t="s">
        <v>16</v>
      </c>
      <c r="P12" s="2"/>
      <c r="Q12" s="46" t="s">
        <v>16</v>
      </c>
      <c r="R12" s="2"/>
      <c r="S12" s="7" t="s">
        <v>439</v>
      </c>
      <c r="T12" s="2"/>
      <c r="U12" s="107" t="s">
        <v>16</v>
      </c>
      <c r="V12" s="107" t="s">
        <v>16</v>
      </c>
      <c r="W12" s="7" t="s">
        <v>388</v>
      </c>
      <c r="X12" s="2"/>
      <c r="Y12" s="46">
        <v>1.0</v>
      </c>
      <c r="Z12" s="2"/>
      <c r="AA12" s="10">
        <f>I12*K12*Y12</f>
        <v>0.63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0.63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9.64</v>
      </c>
      <c r="N18" s="2"/>
      <c r="O18" s="7" t="s">
        <v>155</v>
      </c>
      <c r="P18" s="2"/>
      <c r="Q18" s="7">
        <v>3.0</v>
      </c>
      <c r="R18" s="2"/>
      <c r="S18" s="10">
        <f t="shared" si="1"/>
        <v>0.2892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SUM(S17:T18)</f>
        <v>1.5892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/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W33" s="6"/>
      <c r="X33" s="6"/>
      <c r="Y33" s="6"/>
      <c r="Z33" s="6"/>
      <c r="AA33" s="6"/>
      <c r="AB33" s="6"/>
    </row>
    <row r="34" ht="15.75" customHeight="1"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AA14+S19+U23+S29</f>
        <v>1.9378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440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7.7512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441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444</v>
      </c>
      <c r="G12" s="4"/>
      <c r="H12" s="2"/>
      <c r="I12" s="29">
        <v>2.25</v>
      </c>
      <c r="J12" s="2"/>
      <c r="K12" s="7">
        <v>0.05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439</v>
      </c>
      <c r="T12" s="2"/>
      <c r="U12" s="32" t="s">
        <v>445</v>
      </c>
      <c r="V12" s="32" t="s">
        <v>446</v>
      </c>
      <c r="W12" s="7" t="s">
        <v>388</v>
      </c>
      <c r="X12" s="2"/>
      <c r="Y12" s="7">
        <v>4.0</v>
      </c>
      <c r="Z12" s="2"/>
      <c r="AA12" s="10">
        <f>I12*K12*Y12</f>
        <v>0.45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0.45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6.26</v>
      </c>
      <c r="N18" s="2"/>
      <c r="O18" s="7" t="s">
        <v>155</v>
      </c>
      <c r="P18" s="2"/>
      <c r="Q18" s="7">
        <v>3.0</v>
      </c>
      <c r="R18" s="2"/>
      <c r="S18" s="10">
        <f t="shared" si="1"/>
        <v>0.1878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SUM(S17:T18)</f>
        <v>1.4878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W32" s="6"/>
      <c r="X32" s="6"/>
      <c r="Y32" s="6"/>
      <c r="Z32" s="6"/>
      <c r="AA32" s="6"/>
      <c r="AB32" s="6"/>
    </row>
    <row r="33" ht="15.75" customHeight="1"/>
    <row r="34" ht="15.75" customHeight="1"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0">
        <f>SUM(AA14+S19+U24+S29)</f>
        <v>1.9378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442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7.7512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443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440</v>
      </c>
      <c r="G12" s="4"/>
      <c r="H12" s="2"/>
      <c r="I12" s="29">
        <v>2.25</v>
      </c>
      <c r="J12" s="2"/>
      <c r="K12" s="7">
        <v>0.05</v>
      </c>
      <c r="L12" s="2"/>
      <c r="M12" s="7" t="s">
        <v>147</v>
      </c>
      <c r="N12" s="2"/>
      <c r="O12" s="46" t="s">
        <v>16</v>
      </c>
      <c r="P12" s="2"/>
      <c r="Q12" s="46" t="s">
        <v>16</v>
      </c>
      <c r="R12" s="2"/>
      <c r="S12" s="7" t="s">
        <v>439</v>
      </c>
      <c r="T12" s="2"/>
      <c r="U12" s="32" t="s">
        <v>445</v>
      </c>
      <c r="V12" s="32" t="s">
        <v>446</v>
      </c>
      <c r="W12" s="7" t="s">
        <v>388</v>
      </c>
      <c r="X12" s="2"/>
      <c r="Y12" s="7">
        <v>4.0</v>
      </c>
      <c r="Z12" s="2"/>
      <c r="AA12" s="10">
        <f>I12*K12*Y12</f>
        <v>0.45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0.45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6.26</v>
      </c>
      <c r="N18" s="2"/>
      <c r="O18" s="7" t="s">
        <v>155</v>
      </c>
      <c r="P18" s="2"/>
      <c r="Q18" s="7">
        <v>3.0</v>
      </c>
      <c r="R18" s="2"/>
      <c r="S18" s="10">
        <f t="shared" si="1"/>
        <v>0.1878</v>
      </c>
      <c r="T18" s="2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SUM(S17:T18)</f>
        <v>1.4878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W32" s="6"/>
      <c r="X32" s="6"/>
      <c r="Y32" s="6"/>
      <c r="Z32" s="6"/>
      <c r="AA32" s="6"/>
      <c r="AB32" s="6"/>
    </row>
    <row r="33" ht="15.75" customHeight="1"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/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0">
        <f>AA14+S19+U23+S29</f>
        <v>1.9378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447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7.7512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448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444</v>
      </c>
      <c r="G12" s="4"/>
      <c r="H12" s="2"/>
      <c r="I12" s="29">
        <v>2.25</v>
      </c>
      <c r="J12" s="2"/>
      <c r="K12" s="7">
        <v>0.05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439</v>
      </c>
      <c r="T12" s="2"/>
      <c r="U12" s="32" t="s">
        <v>445</v>
      </c>
      <c r="V12" s="32" t="s">
        <v>446</v>
      </c>
      <c r="W12" s="7" t="s">
        <v>388</v>
      </c>
      <c r="X12" s="2"/>
      <c r="Y12" s="7">
        <v>4.0</v>
      </c>
      <c r="Z12" s="2"/>
      <c r="AA12" s="10">
        <f>I12*K12*Y12</f>
        <v>0.45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0.45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6.26</v>
      </c>
      <c r="N18" s="2"/>
      <c r="O18" s="7" t="s">
        <v>155</v>
      </c>
      <c r="P18" s="2"/>
      <c r="Q18" s="7">
        <v>3.0</v>
      </c>
      <c r="R18" s="2"/>
      <c r="S18" s="10">
        <f t="shared" si="1"/>
        <v>0.1878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SUM(S17:T18)</f>
        <v>1.4878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W32" s="6"/>
      <c r="X32" s="6"/>
      <c r="Y32" s="6"/>
      <c r="Z32" s="6"/>
      <c r="AA32" s="6"/>
      <c r="AB32" s="6"/>
    </row>
    <row r="33" ht="15.75" customHeight="1"/>
    <row r="34" ht="15.75" customHeight="1"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0">
        <f>SUM(AA14+S19+U24+S29)</f>
        <v>1.9378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449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7.7512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450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440</v>
      </c>
      <c r="G12" s="4"/>
      <c r="H12" s="2"/>
      <c r="I12" s="29">
        <v>2.25</v>
      </c>
      <c r="J12" s="2"/>
      <c r="K12" s="7">
        <v>0.05</v>
      </c>
      <c r="L12" s="2"/>
      <c r="M12" s="7" t="s">
        <v>147</v>
      </c>
      <c r="N12" s="2"/>
      <c r="O12" s="46" t="s">
        <v>16</v>
      </c>
      <c r="P12" s="2"/>
      <c r="Q12" s="46" t="s">
        <v>16</v>
      </c>
      <c r="R12" s="2"/>
      <c r="S12" s="7" t="s">
        <v>439</v>
      </c>
      <c r="T12" s="2"/>
      <c r="U12" s="32" t="s">
        <v>445</v>
      </c>
      <c r="V12" s="32" t="s">
        <v>446</v>
      </c>
      <c r="W12" s="7" t="s">
        <v>388</v>
      </c>
      <c r="X12" s="2"/>
      <c r="Y12" s="7">
        <v>4.0</v>
      </c>
      <c r="Z12" s="2"/>
      <c r="AA12" s="10">
        <f>I12*K12*Y12</f>
        <v>0.45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0.45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396</v>
      </c>
      <c r="D18" s="27"/>
      <c r="E18" s="28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6.26</v>
      </c>
      <c r="N18" s="2"/>
      <c r="O18" s="7" t="s">
        <v>155</v>
      </c>
      <c r="P18" s="2"/>
      <c r="Q18" s="7">
        <v>3.0</v>
      </c>
      <c r="R18" s="2"/>
      <c r="S18" s="10">
        <f t="shared" si="1"/>
        <v>0.1878</v>
      </c>
      <c r="T18" s="2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SUM(S17:T18)</f>
        <v>1.4878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W32" s="6"/>
      <c r="X32" s="6"/>
      <c r="Y32" s="6"/>
      <c r="Z32" s="6"/>
      <c r="AA32" s="6"/>
      <c r="AB32" s="6"/>
    </row>
    <row r="33" ht="15.75" customHeight="1"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/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5.38"/>
    <col customWidth="1" min="22" max="22" width="15.63"/>
    <col customWidth="1" min="23" max="23" width="14.38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SUM(AA14,S19)</f>
        <v>6.1936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395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6.1936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451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452</v>
      </c>
      <c r="G12" s="4"/>
      <c r="H12" s="2"/>
      <c r="I12" s="29">
        <v>2.25</v>
      </c>
      <c r="J12" s="2"/>
      <c r="K12" s="7">
        <v>1.084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11"/>
      <c r="T12" s="2"/>
      <c r="U12" s="32" t="s">
        <v>453</v>
      </c>
      <c r="V12" s="32" t="s">
        <v>454</v>
      </c>
      <c r="W12" s="7" t="s">
        <v>388</v>
      </c>
      <c r="X12" s="2"/>
      <c r="Y12" s="7">
        <v>1.0</v>
      </c>
      <c r="Z12" s="2"/>
      <c r="AA12" s="10">
        <f>I12*K12*Y12</f>
        <v>2.439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2.439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81.82</v>
      </c>
      <c r="N18" s="2"/>
      <c r="O18" s="41" t="s">
        <v>155</v>
      </c>
      <c r="P18" s="28"/>
      <c r="Q18" s="7">
        <v>3.0</v>
      </c>
      <c r="R18" s="2"/>
      <c r="S18" s="34">
        <f t="shared" si="1"/>
        <v>2.4546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3.7546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V32" s="105"/>
      <c r="W32" s="6"/>
      <c r="X32" s="6"/>
      <c r="Y32" s="6"/>
      <c r="Z32" s="6"/>
      <c r="AA32" s="6"/>
      <c r="AB32" s="6"/>
    </row>
    <row r="33" ht="15.75" customHeight="1">
      <c r="U33" s="105"/>
      <c r="V33" s="105"/>
      <c r="W33" s="105"/>
    </row>
    <row r="34" ht="15.75" customHeight="1">
      <c r="U34" s="105"/>
      <c r="V34" s="105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10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  <c r="V63" s="105"/>
      <c r="W63" s="105"/>
    </row>
    <row r="64" ht="15.75" customHeight="1">
      <c r="U64" s="105"/>
      <c r="V64" s="105"/>
      <c r="W64" s="105"/>
    </row>
    <row r="65" ht="15.75" customHeight="1">
      <c r="U65" s="105"/>
      <c r="V65" s="105"/>
      <c r="W65" s="105"/>
    </row>
    <row r="66" ht="15.75" customHeight="1">
      <c r="U66" s="105"/>
      <c r="V66" s="105"/>
      <c r="W66" s="105"/>
    </row>
    <row r="67" ht="15.75" customHeight="1">
      <c r="U67" s="105"/>
      <c r="V67" s="105"/>
      <c r="W67" s="105"/>
    </row>
    <row r="68" ht="15.75" customHeight="1">
      <c r="U68" s="105"/>
      <c r="V68" s="105"/>
      <c r="W68" s="105"/>
    </row>
    <row r="69" ht="15.75" customHeight="1">
      <c r="U69" s="105"/>
      <c r="V69" s="105"/>
      <c r="W69" s="105"/>
    </row>
    <row r="70" ht="15.75" customHeight="1">
      <c r="U70" s="105"/>
      <c r="V70" s="105"/>
      <c r="W70" s="105"/>
    </row>
    <row r="71" ht="15.75" customHeight="1">
      <c r="U71" s="105"/>
      <c r="V71" s="105"/>
      <c r="W71" s="105"/>
    </row>
    <row r="72" ht="15.75" customHeight="1">
      <c r="U72" s="105"/>
      <c r="V72" s="105"/>
      <c r="W72" s="105"/>
    </row>
    <row r="73" ht="15.75" customHeight="1">
      <c r="U73" s="105"/>
      <c r="V73" s="105"/>
      <c r="W73" s="105"/>
    </row>
    <row r="74" ht="15.75" customHeight="1">
      <c r="U74" s="105"/>
      <c r="V74" s="105"/>
      <c r="W74" s="105"/>
    </row>
    <row r="75" ht="15.75" customHeight="1">
      <c r="U75" s="105"/>
      <c r="V75" s="105"/>
      <c r="W75" s="105"/>
    </row>
    <row r="76" ht="15.75" customHeight="1">
      <c r="U76" s="105"/>
      <c r="V76" s="105"/>
      <c r="W76" s="105"/>
    </row>
    <row r="77" ht="15.75" customHeight="1">
      <c r="U77" s="105"/>
      <c r="V77" s="105"/>
      <c r="W77" s="105"/>
    </row>
    <row r="78" ht="15.75" customHeight="1">
      <c r="U78" s="105"/>
      <c r="V78" s="105"/>
      <c r="W78" s="105"/>
    </row>
    <row r="79" ht="15.75" customHeight="1">
      <c r="U79" s="105"/>
      <c r="V79" s="105"/>
      <c r="W79" s="105"/>
    </row>
    <row r="80" ht="15.75" customHeight="1">
      <c r="U80" s="105"/>
      <c r="V80" s="105"/>
      <c r="W80" s="105"/>
    </row>
    <row r="81" ht="15.75" customHeight="1">
      <c r="U81" s="105"/>
      <c r="V81" s="105"/>
      <c r="W81" s="105"/>
    </row>
    <row r="82" ht="15.75" customHeight="1">
      <c r="U82" s="105"/>
      <c r="V82" s="105"/>
      <c r="W82" s="105"/>
    </row>
    <row r="83" ht="15.75" customHeight="1">
      <c r="U83" s="105"/>
      <c r="V83" s="105"/>
      <c r="W83" s="105"/>
    </row>
    <row r="84" ht="15.75" customHeight="1">
      <c r="U84" s="105"/>
      <c r="V84" s="105"/>
      <c r="W84" s="105"/>
    </row>
    <row r="85" ht="15.75" customHeight="1">
      <c r="U85" s="105"/>
      <c r="V85" s="105"/>
      <c r="W85" s="105"/>
    </row>
    <row r="86" ht="15.75" customHeight="1">
      <c r="U86" s="105"/>
      <c r="V86" s="105"/>
      <c r="W86" s="105"/>
    </row>
    <row r="87" ht="15.75" customHeight="1">
      <c r="U87" s="105"/>
      <c r="V87" s="105"/>
      <c r="W87" s="105"/>
    </row>
    <row r="88" ht="15.75" customHeight="1">
      <c r="U88" s="105"/>
      <c r="V88" s="105"/>
      <c r="W88" s="105"/>
    </row>
    <row r="89" ht="15.75" customHeight="1">
      <c r="U89" s="105"/>
      <c r="V89" s="105"/>
      <c r="W89" s="105"/>
    </row>
    <row r="90" ht="15.75" customHeight="1">
      <c r="U90" s="105"/>
      <c r="V90" s="105"/>
      <c r="W90" s="105"/>
    </row>
    <row r="91" ht="15.75" customHeight="1">
      <c r="U91" s="105"/>
      <c r="V91" s="105"/>
      <c r="W91" s="105"/>
    </row>
    <row r="92" ht="15.75" customHeight="1">
      <c r="U92" s="105"/>
      <c r="V92" s="105"/>
      <c r="W92" s="105"/>
    </row>
    <row r="93" ht="15.75" customHeight="1">
      <c r="U93" s="105"/>
      <c r="V93" s="105"/>
      <c r="W93" s="105"/>
    </row>
    <row r="94" ht="15.75" customHeight="1">
      <c r="U94" s="105"/>
      <c r="V94" s="105"/>
      <c r="W94" s="105"/>
    </row>
    <row r="95" ht="15.75" customHeight="1">
      <c r="U95" s="105"/>
      <c r="V95" s="105"/>
      <c r="W95" s="105"/>
    </row>
    <row r="96" ht="15.75" customHeight="1">
      <c r="U96" s="105"/>
      <c r="V96" s="105"/>
      <c r="W96" s="105"/>
    </row>
    <row r="97" ht="15.75" customHeight="1">
      <c r="U97" s="105"/>
      <c r="V97" s="105"/>
      <c r="W97" s="105"/>
    </row>
    <row r="98" ht="15.75" customHeight="1">
      <c r="U98" s="105"/>
      <c r="V98" s="105"/>
      <c r="W98" s="105"/>
    </row>
    <row r="99" ht="15.75" customHeight="1">
      <c r="U99" s="105"/>
      <c r="V99" s="105"/>
      <c r="W99" s="105"/>
    </row>
    <row r="100" ht="15.75" customHeight="1">
      <c r="U100" s="105"/>
      <c r="V100" s="105"/>
      <c r="W100" s="105"/>
    </row>
    <row r="101" ht="15.75" customHeight="1">
      <c r="U101" s="105"/>
      <c r="V101" s="105"/>
      <c r="W101" s="105"/>
    </row>
    <row r="102" ht="15.75" customHeight="1">
      <c r="U102" s="105"/>
      <c r="V102" s="105"/>
      <c r="W102" s="105"/>
    </row>
    <row r="103" ht="15.75" customHeight="1">
      <c r="U103" s="105"/>
      <c r="V103" s="105"/>
      <c r="W103" s="105"/>
    </row>
    <row r="104" ht="15.75" customHeight="1">
      <c r="U104" s="105"/>
      <c r="V104" s="105"/>
      <c r="W104" s="105"/>
    </row>
    <row r="105" ht="15.75" customHeight="1">
      <c r="U105" s="105"/>
      <c r="V105" s="105"/>
      <c r="W105" s="105"/>
    </row>
    <row r="106" ht="15.75" customHeight="1">
      <c r="U106" s="105"/>
      <c r="V106" s="105"/>
      <c r="W106" s="105"/>
    </row>
    <row r="107" ht="15.75" customHeight="1">
      <c r="U107" s="105"/>
      <c r="V107" s="105"/>
      <c r="W107" s="105"/>
    </row>
    <row r="108" ht="15.75" customHeight="1">
      <c r="U108" s="105"/>
      <c r="V108" s="105"/>
      <c r="W108" s="105"/>
    </row>
    <row r="109" ht="15.75" customHeight="1">
      <c r="U109" s="105"/>
      <c r="V109" s="105"/>
      <c r="W109" s="105"/>
    </row>
    <row r="110" ht="15.75" customHeight="1">
      <c r="U110" s="105"/>
      <c r="V110" s="105"/>
      <c r="W110" s="105"/>
    </row>
    <row r="111" ht="15.75" customHeight="1">
      <c r="U111" s="105"/>
      <c r="V111" s="105"/>
      <c r="W111" s="105"/>
    </row>
    <row r="112" ht="15.75" customHeight="1">
      <c r="U112" s="105"/>
      <c r="V112" s="105"/>
      <c r="W112" s="105"/>
    </row>
    <row r="113" ht="15.75" customHeight="1">
      <c r="U113" s="105"/>
      <c r="V113" s="105"/>
      <c r="W113" s="105"/>
    </row>
    <row r="114" ht="15.75" customHeight="1">
      <c r="U114" s="105"/>
      <c r="V114" s="105"/>
      <c r="W114" s="105"/>
    </row>
    <row r="115" ht="15.75" customHeight="1">
      <c r="U115" s="105"/>
      <c r="V115" s="105"/>
      <c r="W115" s="105"/>
    </row>
    <row r="116" ht="15.75" customHeight="1">
      <c r="U116" s="105"/>
      <c r="V116" s="105"/>
      <c r="W116" s="105"/>
    </row>
    <row r="117" ht="15.75" customHeight="1">
      <c r="U117" s="105"/>
      <c r="V117" s="105"/>
      <c r="W117" s="105"/>
    </row>
    <row r="118" ht="15.75" customHeight="1">
      <c r="U118" s="105"/>
      <c r="V118" s="105"/>
      <c r="W118" s="105"/>
    </row>
    <row r="119" ht="15.75" customHeight="1">
      <c r="U119" s="105"/>
      <c r="V119" s="105"/>
      <c r="W119" s="105"/>
    </row>
    <row r="120" ht="15.75" customHeight="1">
      <c r="U120" s="105"/>
      <c r="V120" s="105"/>
      <c r="W120" s="105"/>
    </row>
    <row r="121" ht="15.75" customHeight="1">
      <c r="U121" s="105"/>
      <c r="V121" s="105"/>
      <c r="W121" s="105"/>
    </row>
    <row r="122" ht="15.75" customHeight="1">
      <c r="U122" s="105"/>
      <c r="V122" s="105"/>
      <c r="W122" s="105"/>
    </row>
    <row r="123" ht="15.75" customHeight="1">
      <c r="U123" s="105"/>
      <c r="V123" s="105"/>
      <c r="W123" s="105"/>
    </row>
    <row r="124" ht="15.75" customHeight="1">
      <c r="U124" s="105"/>
      <c r="V124" s="105"/>
      <c r="W124" s="105"/>
    </row>
    <row r="125" ht="15.75" customHeight="1">
      <c r="U125" s="105"/>
      <c r="V125" s="105"/>
      <c r="W125" s="105"/>
    </row>
    <row r="126" ht="15.75" customHeight="1">
      <c r="U126" s="105"/>
      <c r="V126" s="105"/>
      <c r="W126" s="105"/>
    </row>
    <row r="127" ht="15.75" customHeight="1">
      <c r="U127" s="105"/>
      <c r="V127" s="105"/>
      <c r="W127" s="105"/>
    </row>
    <row r="128" ht="15.75" customHeight="1">
      <c r="U128" s="105"/>
      <c r="V128" s="105"/>
      <c r="W128" s="105"/>
    </row>
    <row r="129" ht="15.75" customHeight="1">
      <c r="U129" s="105"/>
      <c r="V129" s="105"/>
      <c r="W129" s="105"/>
    </row>
    <row r="130" ht="15.75" customHeight="1">
      <c r="U130" s="105"/>
      <c r="V130" s="105"/>
      <c r="W130" s="105"/>
    </row>
    <row r="131" ht="15.75" customHeight="1">
      <c r="U131" s="105"/>
      <c r="V131" s="105"/>
      <c r="W131" s="105"/>
    </row>
    <row r="132" ht="15.75" customHeight="1">
      <c r="U132" s="105"/>
      <c r="V132" s="105"/>
      <c r="W132" s="105"/>
    </row>
    <row r="133" ht="15.75" customHeight="1">
      <c r="U133" s="105"/>
      <c r="V133" s="105"/>
      <c r="W133" s="105"/>
    </row>
    <row r="134" ht="15.75" customHeight="1">
      <c r="U134" s="105"/>
      <c r="V134" s="105"/>
      <c r="W134" s="105"/>
    </row>
    <row r="135" ht="15.75" customHeight="1">
      <c r="U135" s="105"/>
      <c r="V135" s="105"/>
      <c r="W135" s="105"/>
    </row>
    <row r="136" ht="15.75" customHeight="1">
      <c r="U136" s="105"/>
      <c r="V136" s="105"/>
      <c r="W136" s="105"/>
    </row>
    <row r="137" ht="15.75" customHeight="1">
      <c r="U137" s="105"/>
      <c r="V137" s="105"/>
      <c r="W137" s="105"/>
    </row>
    <row r="138" ht="15.75" customHeight="1">
      <c r="U138" s="105"/>
      <c r="V138" s="105"/>
      <c r="W138" s="105"/>
    </row>
    <row r="139" ht="15.75" customHeight="1">
      <c r="U139" s="105"/>
      <c r="V139" s="105"/>
      <c r="W139" s="105"/>
    </row>
    <row r="140" ht="15.75" customHeight="1">
      <c r="U140" s="105"/>
      <c r="V140" s="105"/>
      <c r="W140" s="105"/>
    </row>
    <row r="141" ht="15.75" customHeight="1">
      <c r="U141" s="105"/>
      <c r="V141" s="105"/>
      <c r="W141" s="105"/>
    </row>
    <row r="142" ht="15.75" customHeight="1">
      <c r="U142" s="105"/>
      <c r="V142" s="105"/>
      <c r="W142" s="105"/>
    </row>
    <row r="143" ht="15.75" customHeight="1">
      <c r="U143" s="105"/>
      <c r="V143" s="105"/>
      <c r="W143" s="105"/>
    </row>
    <row r="144" ht="15.75" customHeight="1">
      <c r="U144" s="105"/>
      <c r="V144" s="105"/>
      <c r="W144" s="105"/>
    </row>
    <row r="145" ht="15.75" customHeight="1">
      <c r="U145" s="105"/>
      <c r="V145" s="105"/>
      <c r="W145" s="105"/>
    </row>
    <row r="146" ht="15.75" customHeight="1">
      <c r="U146" s="105"/>
      <c r="V146" s="105"/>
      <c r="W146" s="105"/>
    </row>
    <row r="147" ht="15.75" customHeight="1">
      <c r="U147" s="105"/>
      <c r="V147" s="105"/>
      <c r="W147" s="105"/>
    </row>
    <row r="148" ht="15.75" customHeight="1">
      <c r="U148" s="105"/>
      <c r="V148" s="105"/>
      <c r="W148" s="105"/>
    </row>
    <row r="149" ht="15.75" customHeight="1">
      <c r="U149" s="105"/>
      <c r="V149" s="105"/>
      <c r="W149" s="105"/>
    </row>
    <row r="150" ht="15.75" customHeight="1">
      <c r="U150" s="105"/>
      <c r="V150" s="105"/>
      <c r="W150" s="105"/>
    </row>
    <row r="151" ht="15.75" customHeight="1">
      <c r="U151" s="105"/>
      <c r="V151" s="105"/>
      <c r="W151" s="105"/>
    </row>
    <row r="152" ht="15.75" customHeight="1">
      <c r="U152" s="105"/>
      <c r="V152" s="105"/>
      <c r="W152" s="105"/>
    </row>
    <row r="153" ht="15.75" customHeight="1">
      <c r="U153" s="105"/>
      <c r="V153" s="105"/>
      <c r="W153" s="105"/>
    </row>
    <row r="154" ht="15.75" customHeight="1">
      <c r="U154" s="105"/>
      <c r="V154" s="105"/>
      <c r="W154" s="105"/>
    </row>
    <row r="155" ht="15.75" customHeight="1">
      <c r="U155" s="105"/>
      <c r="V155" s="105"/>
      <c r="W155" s="105"/>
    </row>
    <row r="156" ht="15.75" customHeight="1">
      <c r="U156" s="105"/>
      <c r="V156" s="105"/>
      <c r="W156" s="105"/>
    </row>
    <row r="157" ht="15.75" customHeight="1">
      <c r="U157" s="105"/>
      <c r="V157" s="105"/>
      <c r="W157" s="105"/>
    </row>
    <row r="158" ht="15.75" customHeight="1">
      <c r="U158" s="105"/>
      <c r="V158" s="105"/>
      <c r="W158" s="105"/>
    </row>
    <row r="159" ht="15.75" customHeight="1">
      <c r="U159" s="105"/>
      <c r="V159" s="105"/>
      <c r="W159" s="105"/>
    </row>
    <row r="160" ht="15.75" customHeight="1">
      <c r="U160" s="105"/>
      <c r="V160" s="105"/>
      <c r="W160" s="105"/>
    </row>
    <row r="161" ht="15.75" customHeight="1">
      <c r="U161" s="105"/>
      <c r="V161" s="105"/>
      <c r="W161" s="105"/>
    </row>
    <row r="162" ht="15.75" customHeight="1">
      <c r="U162" s="105"/>
      <c r="V162" s="105"/>
      <c r="W162" s="105"/>
    </row>
    <row r="163" ht="15.75" customHeight="1">
      <c r="U163" s="105"/>
      <c r="V163" s="105"/>
      <c r="W163" s="105"/>
    </row>
    <row r="164" ht="15.75" customHeight="1">
      <c r="U164" s="105"/>
      <c r="V164" s="105"/>
      <c r="W164" s="105"/>
    </row>
    <row r="165" ht="15.75" customHeight="1">
      <c r="U165" s="105"/>
      <c r="V165" s="105"/>
      <c r="W165" s="105"/>
    </row>
    <row r="166" ht="15.75" customHeight="1">
      <c r="U166" s="105"/>
      <c r="V166" s="105"/>
      <c r="W166" s="105"/>
    </row>
    <row r="167" ht="15.75" customHeight="1">
      <c r="U167" s="105"/>
      <c r="V167" s="105"/>
      <c r="W167" s="105"/>
    </row>
    <row r="168" ht="15.75" customHeight="1">
      <c r="U168" s="105"/>
      <c r="V168" s="105"/>
      <c r="W168" s="105"/>
    </row>
    <row r="169" ht="15.75" customHeight="1">
      <c r="U169" s="105"/>
      <c r="V169" s="105"/>
      <c r="W169" s="105"/>
    </row>
    <row r="170" ht="15.75" customHeight="1">
      <c r="U170" s="105"/>
      <c r="V170" s="105"/>
      <c r="W170" s="105"/>
    </row>
    <row r="171" ht="15.75" customHeight="1">
      <c r="U171" s="105"/>
      <c r="V171" s="105"/>
      <c r="W171" s="105"/>
    </row>
    <row r="172" ht="15.75" customHeight="1">
      <c r="U172" s="105"/>
      <c r="V172" s="105"/>
      <c r="W172" s="105"/>
    </row>
    <row r="173" ht="15.75" customHeight="1">
      <c r="U173" s="105"/>
      <c r="V173" s="105"/>
      <c r="W173" s="105"/>
    </row>
    <row r="174" ht="15.75" customHeight="1">
      <c r="U174" s="105"/>
      <c r="V174" s="105"/>
      <c r="W174" s="105"/>
    </row>
    <row r="175" ht="15.75" customHeight="1">
      <c r="U175" s="105"/>
      <c r="V175" s="105"/>
      <c r="W175" s="105"/>
    </row>
    <row r="176" ht="15.75" customHeight="1">
      <c r="U176" s="105"/>
      <c r="V176" s="105"/>
      <c r="W176" s="105"/>
    </row>
    <row r="177" ht="15.75" customHeight="1">
      <c r="U177" s="105"/>
      <c r="V177" s="105"/>
      <c r="W177" s="105"/>
    </row>
    <row r="178" ht="15.75" customHeight="1">
      <c r="U178" s="105"/>
      <c r="V178" s="105"/>
      <c r="W178" s="105"/>
    </row>
    <row r="179" ht="15.75" customHeight="1">
      <c r="U179" s="105"/>
      <c r="V179" s="105"/>
      <c r="W179" s="105"/>
    </row>
    <row r="180" ht="15.75" customHeight="1">
      <c r="U180" s="105"/>
      <c r="V180" s="105"/>
      <c r="W180" s="105"/>
    </row>
    <row r="181" ht="15.75" customHeight="1">
      <c r="U181" s="105"/>
      <c r="V181" s="105"/>
      <c r="W181" s="105"/>
    </row>
    <row r="182" ht="15.75" customHeight="1">
      <c r="U182" s="105"/>
      <c r="V182" s="105"/>
      <c r="W182" s="105"/>
    </row>
    <row r="183" ht="15.75" customHeight="1">
      <c r="U183" s="105"/>
      <c r="V183" s="105"/>
      <c r="W183" s="105"/>
    </row>
    <row r="184" ht="15.75" customHeight="1">
      <c r="U184" s="105"/>
      <c r="V184" s="105"/>
      <c r="W184" s="105"/>
    </row>
    <row r="185" ht="15.75" customHeight="1">
      <c r="U185" s="105"/>
      <c r="V185" s="105"/>
      <c r="W185" s="105"/>
    </row>
    <row r="186" ht="15.75" customHeight="1">
      <c r="U186" s="105"/>
      <c r="V186" s="105"/>
      <c r="W186" s="105"/>
    </row>
    <row r="187" ht="15.75" customHeight="1">
      <c r="U187" s="105"/>
      <c r="V187" s="105"/>
      <c r="W187" s="105"/>
    </row>
    <row r="188" ht="15.75" customHeight="1">
      <c r="U188" s="105"/>
      <c r="V188" s="105"/>
      <c r="W188" s="105"/>
    </row>
    <row r="189" ht="15.75" customHeight="1">
      <c r="U189" s="105"/>
      <c r="V189" s="105"/>
      <c r="W189" s="105"/>
    </row>
    <row r="190" ht="15.75" customHeight="1">
      <c r="U190" s="105"/>
      <c r="V190" s="105"/>
      <c r="W190" s="105"/>
    </row>
    <row r="191" ht="15.75" customHeight="1">
      <c r="U191" s="105"/>
      <c r="V191" s="105"/>
      <c r="W191" s="105"/>
    </row>
    <row r="192" ht="15.75" customHeight="1">
      <c r="U192" s="105"/>
      <c r="V192" s="105"/>
      <c r="W192" s="105"/>
    </row>
    <row r="193" ht="15.75" customHeight="1">
      <c r="U193" s="105"/>
      <c r="V193" s="105"/>
      <c r="W193" s="105"/>
    </row>
    <row r="194" ht="15.75" customHeight="1">
      <c r="U194" s="105"/>
      <c r="V194" s="105"/>
      <c r="W194" s="105"/>
    </row>
    <row r="195" ht="15.75" customHeight="1">
      <c r="U195" s="105"/>
      <c r="V195" s="105"/>
      <c r="W195" s="105"/>
    </row>
    <row r="196" ht="15.75" customHeight="1">
      <c r="U196" s="105"/>
      <c r="V196" s="105"/>
      <c r="W196" s="105"/>
    </row>
    <row r="197" ht="15.75" customHeight="1">
      <c r="U197" s="105"/>
      <c r="V197" s="105"/>
      <c r="W197" s="105"/>
    </row>
    <row r="198" ht="15.75" customHeight="1">
      <c r="U198" s="105"/>
      <c r="V198" s="105"/>
      <c r="W198" s="105"/>
    </row>
    <row r="199" ht="15.75" customHeight="1">
      <c r="U199" s="105"/>
      <c r="V199" s="105"/>
      <c r="W199" s="105"/>
    </row>
    <row r="200" ht="15.75" customHeight="1">
      <c r="U200" s="105"/>
      <c r="V200" s="105"/>
      <c r="W200" s="105"/>
    </row>
    <row r="201" ht="15.75" customHeight="1">
      <c r="U201" s="105"/>
      <c r="V201" s="105"/>
      <c r="W201" s="105"/>
    </row>
    <row r="202" ht="15.75" customHeight="1">
      <c r="U202" s="105"/>
      <c r="V202" s="105"/>
      <c r="W202" s="105"/>
    </row>
    <row r="203" ht="15.75" customHeight="1">
      <c r="U203" s="105"/>
      <c r="V203" s="105"/>
      <c r="W203" s="105"/>
    </row>
    <row r="204" ht="15.75" customHeight="1">
      <c r="U204" s="105"/>
      <c r="V204" s="105"/>
      <c r="W204" s="105"/>
    </row>
    <row r="205" ht="15.75" customHeight="1">
      <c r="U205" s="105"/>
      <c r="V205" s="105"/>
      <c r="W205" s="105"/>
    </row>
    <row r="206" ht="15.75" customHeight="1">
      <c r="U206" s="105"/>
      <c r="V206" s="105"/>
      <c r="W206" s="105"/>
    </row>
    <row r="207" ht="15.75" customHeight="1">
      <c r="U207" s="105"/>
      <c r="V207" s="105"/>
      <c r="W207" s="105"/>
    </row>
    <row r="208" ht="15.75" customHeight="1">
      <c r="U208" s="105"/>
      <c r="V208" s="105"/>
      <c r="W208" s="105"/>
    </row>
    <row r="209" ht="15.75" customHeight="1">
      <c r="U209" s="105"/>
      <c r="V209" s="105"/>
      <c r="W209" s="105"/>
    </row>
    <row r="210" ht="15.75" customHeight="1">
      <c r="U210" s="105"/>
      <c r="V210" s="105"/>
      <c r="W210" s="105"/>
    </row>
    <row r="211" ht="15.75" customHeight="1">
      <c r="U211" s="105"/>
      <c r="V211" s="105"/>
      <c r="W211" s="105"/>
    </row>
    <row r="212" ht="15.75" customHeight="1">
      <c r="U212" s="105"/>
      <c r="V212" s="105"/>
      <c r="W212" s="105"/>
    </row>
    <row r="213" ht="15.75" customHeight="1">
      <c r="U213" s="105"/>
      <c r="V213" s="105"/>
      <c r="W213" s="105"/>
    </row>
    <row r="214" ht="15.75" customHeight="1">
      <c r="U214" s="105"/>
      <c r="V214" s="105"/>
      <c r="W214" s="105"/>
    </row>
    <row r="215" ht="15.75" customHeight="1">
      <c r="U215" s="105"/>
      <c r="V215" s="105"/>
      <c r="W215" s="105"/>
    </row>
    <row r="216" ht="15.75" customHeight="1">
      <c r="U216" s="105"/>
      <c r="V216" s="105"/>
      <c r="W216" s="105"/>
    </row>
    <row r="217" ht="15.75" customHeight="1">
      <c r="U217" s="105"/>
      <c r="V217" s="105"/>
      <c r="W217" s="105"/>
    </row>
    <row r="218" ht="15.75" customHeight="1">
      <c r="U218" s="105"/>
      <c r="V218" s="105"/>
      <c r="W218" s="105"/>
    </row>
    <row r="219" ht="15.75" customHeight="1">
      <c r="U219" s="105"/>
      <c r="V219" s="105"/>
      <c r="W219" s="105"/>
    </row>
    <row r="220" ht="15.75" customHeight="1">
      <c r="U220" s="105"/>
      <c r="V220" s="105"/>
      <c r="W220" s="105"/>
    </row>
    <row r="221" ht="15.75" customHeight="1">
      <c r="U221" s="105"/>
      <c r="V221" s="105"/>
      <c r="W221" s="105"/>
    </row>
    <row r="222" ht="15.75" customHeight="1">
      <c r="U222" s="105"/>
      <c r="V222" s="105"/>
      <c r="W222" s="105"/>
    </row>
    <row r="223" ht="15.75" customHeight="1">
      <c r="U223" s="105"/>
      <c r="V223" s="105"/>
      <c r="W223" s="105"/>
    </row>
    <row r="224" ht="15.75" customHeight="1">
      <c r="U224" s="105"/>
      <c r="V224" s="105"/>
      <c r="W224" s="105"/>
    </row>
    <row r="225" ht="15.75" customHeight="1">
      <c r="U225" s="105"/>
      <c r="V225" s="105"/>
      <c r="W225" s="105"/>
    </row>
    <row r="226" ht="15.75" customHeight="1">
      <c r="U226" s="105"/>
      <c r="V226" s="105"/>
      <c r="W226" s="105"/>
    </row>
    <row r="227" ht="15.75" customHeight="1">
      <c r="U227" s="105"/>
      <c r="V227" s="105"/>
      <c r="W227" s="105"/>
    </row>
    <row r="228" ht="15.75" customHeight="1">
      <c r="U228" s="105"/>
      <c r="V228" s="105"/>
      <c r="W228" s="105"/>
    </row>
    <row r="229" ht="15.75" customHeight="1">
      <c r="U229" s="105"/>
      <c r="V229" s="105"/>
      <c r="W229" s="105"/>
    </row>
    <row r="230" ht="15.75" customHeight="1">
      <c r="U230" s="105"/>
      <c r="V230" s="105"/>
      <c r="W230" s="105"/>
    </row>
    <row r="231" ht="15.75" customHeight="1">
      <c r="U231" s="105"/>
      <c r="V231" s="105"/>
      <c r="W231" s="105"/>
    </row>
    <row r="232" ht="15.75" customHeight="1">
      <c r="U232" s="105"/>
      <c r="V232" s="105"/>
      <c r="W232" s="105"/>
    </row>
    <row r="233" ht="15.75" customHeight="1">
      <c r="U233" s="105"/>
      <c r="V233" s="105"/>
      <c r="W233" s="105"/>
    </row>
    <row r="234" ht="15.75" customHeight="1">
      <c r="U234" s="105"/>
      <c r="V234" s="105"/>
      <c r="W234" s="105"/>
    </row>
    <row r="235" ht="15.75" customHeight="1">
      <c r="U235" s="105"/>
      <c r="V235" s="105"/>
      <c r="W235" s="105"/>
    </row>
    <row r="236" ht="15.75" customHeight="1">
      <c r="U236" s="105"/>
      <c r="V236" s="105"/>
      <c r="W236" s="105"/>
    </row>
    <row r="237" ht="15.75" customHeight="1">
      <c r="U237" s="105"/>
      <c r="V237" s="105"/>
      <c r="W237" s="105"/>
    </row>
    <row r="238" ht="15.75" customHeight="1">
      <c r="U238" s="105"/>
      <c r="V238" s="105"/>
      <c r="W238" s="105"/>
    </row>
    <row r="239" ht="15.75" customHeight="1">
      <c r="U239" s="105"/>
      <c r="V239" s="105"/>
      <c r="W239" s="105"/>
    </row>
    <row r="240" ht="15.75" customHeight="1">
      <c r="U240" s="105"/>
      <c r="V240" s="105"/>
      <c r="W240" s="105"/>
    </row>
    <row r="241" ht="15.75" customHeight="1">
      <c r="U241" s="105"/>
      <c r="V241" s="105"/>
      <c r="W241" s="105"/>
    </row>
    <row r="242" ht="15.75" customHeight="1">
      <c r="U242" s="105"/>
      <c r="V242" s="105"/>
      <c r="W242" s="105"/>
    </row>
    <row r="243" ht="15.75" customHeight="1">
      <c r="U243" s="105"/>
      <c r="V243" s="105"/>
      <c r="W243" s="105"/>
    </row>
    <row r="244" ht="15.75" customHeight="1">
      <c r="U244" s="105"/>
      <c r="V244" s="105"/>
      <c r="W244" s="105"/>
    </row>
    <row r="245" ht="15.75" customHeight="1">
      <c r="U245" s="105"/>
      <c r="V245" s="105"/>
      <c r="W245" s="105"/>
    </row>
    <row r="246" ht="15.75" customHeight="1">
      <c r="U246" s="105"/>
      <c r="V246" s="105"/>
      <c r="W246" s="105"/>
    </row>
    <row r="247" ht="15.75" customHeight="1">
      <c r="U247" s="105"/>
      <c r="V247" s="105"/>
      <c r="W247" s="105"/>
    </row>
    <row r="248" ht="15.75" customHeight="1">
      <c r="U248" s="105"/>
      <c r="V248" s="105"/>
      <c r="W248" s="105"/>
    </row>
    <row r="249" ht="15.75" customHeight="1">
      <c r="U249" s="105"/>
      <c r="V249" s="105"/>
      <c r="W249" s="105"/>
    </row>
    <row r="250" ht="15.75" customHeight="1">
      <c r="U250" s="105"/>
      <c r="V250" s="105"/>
      <c r="W250" s="105"/>
    </row>
    <row r="251" ht="15.75" customHeight="1">
      <c r="U251" s="105"/>
      <c r="V251" s="105"/>
      <c r="W251" s="105"/>
    </row>
    <row r="252" ht="15.75" customHeight="1">
      <c r="U252" s="105"/>
      <c r="V252" s="105"/>
      <c r="W252" s="105"/>
    </row>
    <row r="253" ht="15.75" customHeight="1">
      <c r="U253" s="105"/>
      <c r="V253" s="105"/>
      <c r="W253" s="105"/>
    </row>
    <row r="254" ht="15.75" customHeight="1">
      <c r="U254" s="105"/>
      <c r="V254" s="105"/>
      <c r="W254" s="105"/>
    </row>
    <row r="255" ht="15.75" customHeight="1">
      <c r="U255" s="105"/>
      <c r="V255" s="105"/>
      <c r="W255" s="105"/>
    </row>
    <row r="256" ht="15.75" customHeight="1">
      <c r="U256" s="105"/>
      <c r="V256" s="105"/>
      <c r="W256" s="105"/>
    </row>
    <row r="257" ht="15.75" customHeight="1">
      <c r="U257" s="105"/>
      <c r="V257" s="105"/>
      <c r="W257" s="105"/>
    </row>
    <row r="258" ht="15.75" customHeight="1">
      <c r="U258" s="105"/>
      <c r="V258" s="105"/>
      <c r="W258" s="105"/>
    </row>
    <row r="259" ht="15.75" customHeight="1">
      <c r="U259" s="105"/>
      <c r="V259" s="105"/>
      <c r="W259" s="105"/>
    </row>
    <row r="260" ht="15.75" customHeight="1">
      <c r="U260" s="105"/>
      <c r="V260" s="105"/>
      <c r="W260" s="105"/>
    </row>
    <row r="261" ht="15.75" customHeight="1">
      <c r="U261" s="105"/>
      <c r="V261" s="105"/>
      <c r="W261" s="105"/>
    </row>
    <row r="262" ht="15.75" customHeight="1">
      <c r="U262" s="105"/>
      <c r="V262" s="105"/>
      <c r="W262" s="105"/>
    </row>
    <row r="263" ht="15.75" customHeight="1">
      <c r="U263" s="105"/>
      <c r="V263" s="105"/>
      <c r="W263" s="105"/>
    </row>
    <row r="264" ht="15.75" customHeight="1">
      <c r="U264" s="105"/>
      <c r="V264" s="105"/>
      <c r="W264" s="105"/>
    </row>
    <row r="265" ht="15.75" customHeight="1">
      <c r="U265" s="105"/>
      <c r="V265" s="105"/>
      <c r="W265" s="105"/>
    </row>
    <row r="266" ht="15.75" customHeight="1">
      <c r="U266" s="105"/>
      <c r="V266" s="105"/>
      <c r="W266" s="105"/>
    </row>
    <row r="267" ht="15.75" customHeight="1">
      <c r="U267" s="105"/>
      <c r="V267" s="105"/>
      <c r="W267" s="105"/>
    </row>
    <row r="268" ht="15.75" customHeight="1">
      <c r="U268" s="105"/>
      <c r="V268" s="105"/>
      <c r="W268" s="105"/>
    </row>
    <row r="269" ht="15.75" customHeight="1">
      <c r="U269" s="105"/>
      <c r="V269" s="105"/>
      <c r="W269" s="105"/>
    </row>
    <row r="270" ht="15.75" customHeight="1">
      <c r="U270" s="105"/>
      <c r="V270" s="105"/>
      <c r="W270" s="105"/>
    </row>
    <row r="271" ht="15.75" customHeight="1">
      <c r="U271" s="105"/>
      <c r="V271" s="105"/>
      <c r="W271" s="105"/>
    </row>
    <row r="272" ht="15.75" customHeight="1">
      <c r="U272" s="105"/>
      <c r="V272" s="105"/>
      <c r="W272" s="105"/>
    </row>
    <row r="273" ht="15.75" customHeight="1">
      <c r="U273" s="105"/>
      <c r="V273" s="105"/>
      <c r="W273" s="105"/>
    </row>
    <row r="274" ht="15.75" customHeight="1">
      <c r="U274" s="105"/>
      <c r="V274" s="105"/>
      <c r="W274" s="105"/>
    </row>
    <row r="275" ht="15.75" customHeight="1">
      <c r="U275" s="105"/>
      <c r="V275" s="105"/>
      <c r="W275" s="105"/>
    </row>
    <row r="276" ht="15.75" customHeight="1">
      <c r="U276" s="105"/>
      <c r="V276" s="105"/>
      <c r="W276" s="105"/>
    </row>
    <row r="277" ht="15.75" customHeight="1">
      <c r="U277" s="105"/>
      <c r="V277" s="105"/>
      <c r="W277" s="105"/>
    </row>
    <row r="278" ht="15.75" customHeight="1">
      <c r="U278" s="105"/>
      <c r="V278" s="105"/>
      <c r="W278" s="105"/>
    </row>
    <row r="279" ht="15.75" customHeight="1">
      <c r="U279" s="105"/>
      <c r="V279" s="105"/>
      <c r="W279" s="105"/>
    </row>
    <row r="280" ht="15.75" customHeight="1">
      <c r="U280" s="105"/>
      <c r="V280" s="105"/>
      <c r="W280" s="105"/>
    </row>
    <row r="281" ht="15.75" customHeight="1">
      <c r="U281" s="105"/>
      <c r="V281" s="105"/>
      <c r="W281" s="105"/>
    </row>
    <row r="282" ht="15.75" customHeight="1">
      <c r="U282" s="105"/>
      <c r="V282" s="105"/>
      <c r="W282" s="105"/>
    </row>
    <row r="283" ht="15.75" customHeight="1">
      <c r="U283" s="105"/>
      <c r="V283" s="105"/>
      <c r="W283" s="105"/>
    </row>
    <row r="284" ht="15.75" customHeight="1">
      <c r="U284" s="105"/>
      <c r="V284" s="105"/>
      <c r="W284" s="105"/>
    </row>
    <row r="285" ht="15.75" customHeight="1">
      <c r="U285" s="105"/>
      <c r="V285" s="105"/>
      <c r="W285" s="105"/>
    </row>
    <row r="286" ht="15.75" customHeight="1">
      <c r="U286" s="105"/>
      <c r="V286" s="105"/>
      <c r="W286" s="105"/>
    </row>
    <row r="287" ht="15.75" customHeight="1">
      <c r="U287" s="105"/>
      <c r="V287" s="105"/>
      <c r="W287" s="105"/>
    </row>
    <row r="288" ht="15.75" customHeight="1">
      <c r="U288" s="105"/>
      <c r="V288" s="105"/>
      <c r="W288" s="105"/>
    </row>
    <row r="289" ht="15.75" customHeight="1">
      <c r="U289" s="105"/>
      <c r="V289" s="105"/>
      <c r="W289" s="105"/>
    </row>
    <row r="290" ht="15.75" customHeight="1">
      <c r="U290" s="105"/>
      <c r="V290" s="105"/>
      <c r="W290" s="105"/>
    </row>
    <row r="291" ht="15.75" customHeight="1">
      <c r="U291" s="105"/>
      <c r="V291" s="105"/>
      <c r="W291" s="105"/>
    </row>
    <row r="292" ht="15.75" customHeight="1">
      <c r="U292" s="105"/>
      <c r="V292" s="105"/>
      <c r="W292" s="105"/>
    </row>
    <row r="293" ht="15.75" customHeight="1">
      <c r="U293" s="105"/>
      <c r="V293" s="105"/>
      <c r="W293" s="105"/>
    </row>
    <row r="294" ht="15.75" customHeight="1">
      <c r="U294" s="105"/>
      <c r="V294" s="105"/>
      <c r="W294" s="105"/>
    </row>
    <row r="295" ht="15.75" customHeight="1">
      <c r="U295" s="105"/>
      <c r="V295" s="105"/>
      <c r="W295" s="105"/>
    </row>
    <row r="296" ht="15.75" customHeight="1">
      <c r="U296" s="105"/>
      <c r="V296" s="105"/>
      <c r="W296" s="105"/>
    </row>
    <row r="297" ht="15.75" customHeight="1">
      <c r="U297" s="105"/>
      <c r="V297" s="105"/>
      <c r="W297" s="105"/>
    </row>
    <row r="298" ht="15.75" customHeight="1">
      <c r="U298" s="105"/>
      <c r="V298" s="105"/>
      <c r="W298" s="105"/>
    </row>
    <row r="299" ht="15.75" customHeight="1">
      <c r="U299" s="105"/>
      <c r="V299" s="105"/>
      <c r="W299" s="105"/>
    </row>
    <row r="300" ht="15.75" customHeight="1">
      <c r="U300" s="105"/>
      <c r="V300" s="105"/>
      <c r="W300" s="105"/>
    </row>
    <row r="301" ht="15.75" customHeight="1">
      <c r="U301" s="105"/>
      <c r="V301" s="105"/>
      <c r="W301" s="105"/>
    </row>
    <row r="302" ht="15.75" customHeight="1">
      <c r="U302" s="105"/>
      <c r="V302" s="105"/>
      <c r="W302" s="105"/>
    </row>
    <row r="303" ht="15.75" customHeight="1">
      <c r="U303" s="105"/>
      <c r="V303" s="105"/>
      <c r="W303" s="105"/>
    </row>
    <row r="304" ht="15.75" customHeight="1">
      <c r="U304" s="105"/>
      <c r="V304" s="105"/>
      <c r="W304" s="105"/>
    </row>
    <row r="305" ht="15.75" customHeight="1">
      <c r="U305" s="105"/>
      <c r="V305" s="105"/>
      <c r="W305" s="105"/>
    </row>
    <row r="306" ht="15.75" customHeight="1">
      <c r="U306" s="105"/>
      <c r="V306" s="105"/>
      <c r="W306" s="105"/>
    </row>
    <row r="307" ht="15.75" customHeight="1">
      <c r="U307" s="105"/>
      <c r="V307" s="105"/>
      <c r="W307" s="105"/>
    </row>
    <row r="308" ht="15.75" customHeight="1">
      <c r="U308" s="105"/>
      <c r="V308" s="105"/>
      <c r="W308" s="105"/>
    </row>
    <row r="309" ht="15.75" customHeight="1">
      <c r="U309" s="105"/>
      <c r="V309" s="105"/>
      <c r="W309" s="105"/>
    </row>
    <row r="310" ht="15.75" customHeight="1">
      <c r="U310" s="105"/>
      <c r="V310" s="105"/>
      <c r="W310" s="105"/>
    </row>
    <row r="311" ht="15.75" customHeight="1">
      <c r="U311" s="105"/>
      <c r="V311" s="105"/>
      <c r="W311" s="105"/>
    </row>
    <row r="312" ht="15.75" customHeight="1">
      <c r="U312" s="105"/>
      <c r="V312" s="105"/>
      <c r="W312" s="105"/>
    </row>
    <row r="313" ht="15.75" customHeight="1">
      <c r="U313" s="105"/>
      <c r="V313" s="105"/>
      <c r="W313" s="105"/>
    </row>
    <row r="314" ht="15.75" customHeight="1">
      <c r="U314" s="105"/>
      <c r="V314" s="105"/>
      <c r="W314" s="105"/>
    </row>
    <row r="315" ht="15.75" customHeight="1">
      <c r="U315" s="105"/>
      <c r="V315" s="105"/>
      <c r="W315" s="105"/>
    </row>
    <row r="316" ht="15.75" customHeight="1">
      <c r="U316" s="105"/>
      <c r="V316" s="105"/>
      <c r="W316" s="105"/>
    </row>
    <row r="317" ht="15.75" customHeight="1">
      <c r="U317" s="105"/>
      <c r="V317" s="105"/>
      <c r="W317" s="105"/>
    </row>
    <row r="318" ht="15.75" customHeight="1">
      <c r="U318" s="105"/>
      <c r="V318" s="105"/>
      <c r="W318" s="105"/>
    </row>
    <row r="319" ht="15.75" customHeight="1">
      <c r="U319" s="105"/>
      <c r="V319" s="105"/>
      <c r="W319" s="105"/>
    </row>
    <row r="320" ht="15.75" customHeight="1">
      <c r="U320" s="105"/>
      <c r="V320" s="105"/>
      <c r="W320" s="105"/>
    </row>
    <row r="321" ht="15.75" customHeight="1">
      <c r="U321" s="105"/>
      <c r="V321" s="105"/>
      <c r="W321" s="105"/>
    </row>
    <row r="322" ht="15.75" customHeight="1">
      <c r="U322" s="105"/>
      <c r="V322" s="105"/>
      <c r="W322" s="105"/>
    </row>
    <row r="323" ht="15.75" customHeight="1">
      <c r="U323" s="105"/>
      <c r="V323" s="105"/>
      <c r="W323" s="105"/>
    </row>
    <row r="324" ht="15.75" customHeight="1">
      <c r="U324" s="105"/>
      <c r="V324" s="105"/>
      <c r="W324" s="105"/>
    </row>
    <row r="325" ht="15.75" customHeight="1">
      <c r="U325" s="105"/>
      <c r="V325" s="105"/>
      <c r="W325" s="105"/>
    </row>
    <row r="326" ht="15.75" customHeight="1">
      <c r="U326" s="105"/>
      <c r="V326" s="105"/>
      <c r="W326" s="105"/>
    </row>
    <row r="327" ht="15.75" customHeight="1">
      <c r="U327" s="105"/>
      <c r="V327" s="105"/>
      <c r="W327" s="105"/>
    </row>
    <row r="328" ht="15.75" customHeight="1">
      <c r="U328" s="105"/>
      <c r="V328" s="105"/>
      <c r="W328" s="105"/>
    </row>
    <row r="329" ht="15.75" customHeight="1">
      <c r="U329" s="105"/>
      <c r="V329" s="105"/>
      <c r="W329" s="105"/>
    </row>
    <row r="330" ht="15.75" customHeight="1">
      <c r="U330" s="105"/>
      <c r="V330" s="105"/>
      <c r="W330" s="105"/>
    </row>
    <row r="331" ht="15.75" customHeight="1">
      <c r="U331" s="105"/>
      <c r="V331" s="105"/>
      <c r="W331" s="105"/>
    </row>
    <row r="332" ht="15.75" customHeight="1">
      <c r="U332" s="105"/>
      <c r="V332" s="105"/>
      <c r="W332" s="105"/>
    </row>
    <row r="333" ht="15.75" customHeight="1">
      <c r="U333" s="105"/>
      <c r="V333" s="105"/>
      <c r="W333" s="105"/>
    </row>
    <row r="334" ht="15.75" customHeight="1">
      <c r="U334" s="105"/>
      <c r="V334" s="105"/>
      <c r="W334" s="105"/>
    </row>
    <row r="335" ht="15.75" customHeight="1">
      <c r="U335" s="105"/>
      <c r="V335" s="105"/>
      <c r="W335" s="105"/>
    </row>
    <row r="336" ht="15.75" customHeight="1">
      <c r="U336" s="105"/>
      <c r="V336" s="105"/>
      <c r="W336" s="105"/>
    </row>
    <row r="337" ht="15.75" customHeight="1">
      <c r="U337" s="105"/>
      <c r="V337" s="105"/>
      <c r="W337" s="105"/>
    </row>
    <row r="338" ht="15.75" customHeight="1">
      <c r="U338" s="105"/>
      <c r="V338" s="105"/>
      <c r="W338" s="105"/>
    </row>
    <row r="339" ht="15.75" customHeight="1">
      <c r="U339" s="105"/>
      <c r="V339" s="105"/>
      <c r="W339" s="105"/>
    </row>
    <row r="340" ht="15.75" customHeight="1">
      <c r="U340" s="105"/>
      <c r="V340" s="105"/>
      <c r="W340" s="105"/>
    </row>
    <row r="341" ht="15.75" customHeight="1">
      <c r="U341" s="105"/>
      <c r="V341" s="105"/>
      <c r="W341" s="105"/>
    </row>
    <row r="342" ht="15.75" customHeight="1">
      <c r="U342" s="105"/>
      <c r="V342" s="105"/>
      <c r="W342" s="105"/>
    </row>
    <row r="343" ht="15.75" customHeight="1">
      <c r="U343" s="105"/>
      <c r="V343" s="105"/>
      <c r="W343" s="105"/>
    </row>
    <row r="344" ht="15.75" customHeight="1">
      <c r="U344" s="105"/>
      <c r="V344" s="105"/>
      <c r="W344" s="105"/>
    </row>
    <row r="345" ht="15.75" customHeight="1">
      <c r="U345" s="105"/>
      <c r="V345" s="105"/>
      <c r="W345" s="105"/>
    </row>
    <row r="346" ht="15.75" customHeight="1">
      <c r="U346" s="105"/>
      <c r="V346" s="105"/>
      <c r="W346" s="105"/>
    </row>
    <row r="347" ht="15.75" customHeight="1">
      <c r="U347" s="105"/>
      <c r="V347" s="105"/>
      <c r="W347" s="105"/>
    </row>
    <row r="348" ht="15.75" customHeight="1">
      <c r="U348" s="105"/>
      <c r="V348" s="105"/>
      <c r="W348" s="105"/>
    </row>
    <row r="349" ht="15.75" customHeight="1">
      <c r="U349" s="105"/>
      <c r="V349" s="105"/>
      <c r="W349" s="105"/>
    </row>
    <row r="350" ht="15.75" customHeight="1">
      <c r="U350" s="105"/>
      <c r="V350" s="105"/>
      <c r="W350" s="105"/>
    </row>
    <row r="351" ht="15.75" customHeight="1">
      <c r="U351" s="105"/>
      <c r="V351" s="105"/>
      <c r="W351" s="105"/>
    </row>
    <row r="352" ht="15.75" customHeight="1">
      <c r="U352" s="105"/>
      <c r="V352" s="105"/>
      <c r="W352" s="105"/>
    </row>
    <row r="353" ht="15.75" customHeight="1">
      <c r="U353" s="105"/>
      <c r="V353" s="105"/>
      <c r="W353" s="105"/>
    </row>
    <row r="354" ht="15.75" customHeight="1">
      <c r="U354" s="105"/>
      <c r="V354" s="105"/>
      <c r="W354" s="105"/>
    </row>
    <row r="355" ht="15.75" customHeight="1">
      <c r="U355" s="105"/>
      <c r="V355" s="105"/>
      <c r="W355" s="105"/>
    </row>
    <row r="356" ht="15.75" customHeight="1">
      <c r="U356" s="105"/>
      <c r="V356" s="105"/>
      <c r="W356" s="105"/>
    </row>
    <row r="357" ht="15.75" customHeight="1">
      <c r="U357" s="105"/>
      <c r="V357" s="105"/>
      <c r="W357" s="105"/>
    </row>
    <row r="358" ht="15.75" customHeight="1">
      <c r="U358" s="105"/>
      <c r="V358" s="105"/>
      <c r="W358" s="105"/>
    </row>
    <row r="359" ht="15.75" customHeight="1">
      <c r="U359" s="105"/>
      <c r="V359" s="105"/>
      <c r="W359" s="105"/>
    </row>
    <row r="360" ht="15.75" customHeight="1">
      <c r="U360" s="105"/>
      <c r="V360" s="105"/>
      <c r="W360" s="105"/>
    </row>
    <row r="361" ht="15.75" customHeight="1">
      <c r="U361" s="105"/>
      <c r="V361" s="105"/>
      <c r="W361" s="105"/>
    </row>
    <row r="362" ht="15.75" customHeight="1">
      <c r="U362" s="105"/>
      <c r="V362" s="105"/>
      <c r="W362" s="105"/>
    </row>
    <row r="363" ht="15.75" customHeight="1">
      <c r="U363" s="105"/>
      <c r="V363" s="105"/>
      <c r="W363" s="105"/>
    </row>
    <row r="364" ht="15.75" customHeight="1">
      <c r="U364" s="105"/>
      <c r="V364" s="105"/>
      <c r="W364" s="105"/>
    </row>
    <row r="365" ht="15.75" customHeight="1">
      <c r="U365" s="105"/>
      <c r="V365" s="105"/>
      <c r="W365" s="105"/>
    </row>
    <row r="366" ht="15.75" customHeight="1">
      <c r="U366" s="105"/>
      <c r="V366" s="105"/>
      <c r="W366" s="105"/>
    </row>
    <row r="367" ht="15.75" customHeight="1">
      <c r="U367" s="105"/>
      <c r="V367" s="105"/>
      <c r="W367" s="105"/>
    </row>
    <row r="368" ht="15.75" customHeight="1">
      <c r="U368" s="105"/>
      <c r="V368" s="105"/>
      <c r="W368" s="105"/>
    </row>
    <row r="369" ht="15.75" customHeight="1">
      <c r="U369" s="105"/>
      <c r="V369" s="105"/>
      <c r="W369" s="105"/>
    </row>
    <row r="370" ht="15.75" customHeight="1">
      <c r="U370" s="105"/>
      <c r="V370" s="105"/>
      <c r="W370" s="105"/>
    </row>
    <row r="371" ht="15.75" customHeight="1">
      <c r="U371" s="105"/>
      <c r="V371" s="105"/>
      <c r="W371" s="105"/>
    </row>
    <row r="372" ht="15.75" customHeight="1">
      <c r="U372" s="105"/>
      <c r="V372" s="105"/>
      <c r="W372" s="105"/>
    </row>
    <row r="373" ht="15.75" customHeight="1">
      <c r="U373" s="105"/>
      <c r="V373" s="105"/>
      <c r="W373" s="105"/>
    </row>
    <row r="374" ht="15.75" customHeight="1">
      <c r="U374" s="105"/>
      <c r="V374" s="105"/>
      <c r="W374" s="105"/>
    </row>
    <row r="375" ht="15.75" customHeight="1">
      <c r="U375" s="105"/>
      <c r="V375" s="105"/>
      <c r="W375" s="105"/>
    </row>
    <row r="376" ht="15.75" customHeight="1">
      <c r="U376" s="105"/>
      <c r="V376" s="105"/>
      <c r="W376" s="105"/>
    </row>
    <row r="377" ht="15.75" customHeight="1">
      <c r="U377" s="105"/>
      <c r="V377" s="105"/>
      <c r="W377" s="105"/>
    </row>
    <row r="378" ht="15.75" customHeight="1">
      <c r="U378" s="105"/>
      <c r="V378" s="105"/>
      <c r="W378" s="105"/>
    </row>
    <row r="379" ht="15.75" customHeight="1">
      <c r="U379" s="105"/>
      <c r="V379" s="105"/>
      <c r="W379" s="105"/>
    </row>
    <row r="380" ht="15.75" customHeight="1">
      <c r="U380" s="105"/>
      <c r="V380" s="105"/>
      <c r="W380" s="105"/>
    </row>
    <row r="381" ht="15.75" customHeight="1">
      <c r="U381" s="105"/>
      <c r="V381" s="105"/>
      <c r="W381" s="105"/>
    </row>
    <row r="382" ht="15.75" customHeight="1">
      <c r="U382" s="105"/>
      <c r="V382" s="105"/>
      <c r="W382" s="105"/>
    </row>
    <row r="383" ht="15.75" customHeight="1">
      <c r="U383" s="105"/>
      <c r="V383" s="105"/>
      <c r="W383" s="105"/>
    </row>
    <row r="384" ht="15.75" customHeight="1">
      <c r="U384" s="105"/>
      <c r="V384" s="105"/>
      <c r="W384" s="105"/>
    </row>
    <row r="385" ht="15.75" customHeight="1">
      <c r="U385" s="105"/>
      <c r="V385" s="105"/>
      <c r="W385" s="105"/>
    </row>
    <row r="386" ht="15.75" customHeight="1">
      <c r="U386" s="105"/>
      <c r="V386" s="105"/>
      <c r="W386" s="105"/>
    </row>
    <row r="387" ht="15.75" customHeight="1">
      <c r="U387" s="105"/>
      <c r="V387" s="105"/>
      <c r="W387" s="105"/>
    </row>
    <row r="388" ht="15.75" customHeight="1">
      <c r="U388" s="105"/>
      <c r="V388" s="105"/>
      <c r="W388" s="105"/>
    </row>
    <row r="389" ht="15.75" customHeight="1">
      <c r="U389" s="105"/>
      <c r="V389" s="105"/>
      <c r="W389" s="105"/>
    </row>
    <row r="390" ht="15.75" customHeight="1">
      <c r="U390" s="105"/>
      <c r="V390" s="105"/>
      <c r="W390" s="105"/>
    </row>
    <row r="391" ht="15.75" customHeight="1">
      <c r="U391" s="105"/>
      <c r="V391" s="105"/>
      <c r="W391" s="105"/>
    </row>
    <row r="392" ht="15.75" customHeight="1">
      <c r="U392" s="105"/>
      <c r="V392" s="105"/>
      <c r="W392" s="105"/>
    </row>
    <row r="393" ht="15.75" customHeight="1">
      <c r="U393" s="105"/>
      <c r="V393" s="105"/>
      <c r="W393" s="105"/>
    </row>
    <row r="394" ht="15.75" customHeight="1">
      <c r="U394" s="105"/>
      <c r="V394" s="105"/>
      <c r="W394" s="105"/>
    </row>
    <row r="395" ht="15.75" customHeight="1">
      <c r="U395" s="105"/>
      <c r="V395" s="105"/>
      <c r="W395" s="105"/>
    </row>
    <row r="396" ht="15.75" customHeight="1">
      <c r="U396" s="105"/>
      <c r="V396" s="105"/>
      <c r="W396" s="105"/>
    </row>
    <row r="397" ht="15.75" customHeight="1">
      <c r="U397" s="105"/>
      <c r="V397" s="105"/>
      <c r="W397" s="105"/>
    </row>
    <row r="398" ht="15.75" customHeight="1">
      <c r="U398" s="105"/>
      <c r="V398" s="105"/>
      <c r="W398" s="105"/>
    </row>
    <row r="399" ht="15.75" customHeight="1">
      <c r="U399" s="105"/>
      <c r="V399" s="105"/>
      <c r="W399" s="105"/>
    </row>
    <row r="400" ht="15.75" customHeight="1">
      <c r="U400" s="105"/>
      <c r="V400" s="105"/>
      <c r="W400" s="105"/>
    </row>
    <row r="401" ht="15.75" customHeight="1">
      <c r="U401" s="105"/>
      <c r="V401" s="105"/>
      <c r="W401" s="105"/>
    </row>
    <row r="402" ht="15.75" customHeight="1">
      <c r="U402" s="105"/>
      <c r="V402" s="105"/>
      <c r="W402" s="105"/>
    </row>
    <row r="403" ht="15.75" customHeight="1">
      <c r="U403" s="105"/>
      <c r="V403" s="105"/>
      <c r="W403" s="105"/>
    </row>
    <row r="404" ht="15.75" customHeight="1">
      <c r="U404" s="105"/>
      <c r="V404" s="105"/>
      <c r="W404" s="105"/>
    </row>
    <row r="405" ht="15.75" customHeight="1">
      <c r="U405" s="105"/>
      <c r="V405" s="105"/>
      <c r="W405" s="105"/>
    </row>
    <row r="406" ht="15.75" customHeight="1">
      <c r="U406" s="105"/>
      <c r="V406" s="105"/>
      <c r="W406" s="105"/>
    </row>
    <row r="407" ht="15.75" customHeight="1">
      <c r="U407" s="105"/>
      <c r="V407" s="105"/>
      <c r="W407" s="105"/>
    </row>
    <row r="408" ht="15.75" customHeight="1">
      <c r="U408" s="105"/>
      <c r="V408" s="105"/>
      <c r="W408" s="105"/>
    </row>
    <row r="409" ht="15.75" customHeight="1">
      <c r="U409" s="105"/>
      <c r="V409" s="105"/>
      <c r="W409" s="105"/>
    </row>
    <row r="410" ht="15.75" customHeight="1">
      <c r="U410" s="105"/>
      <c r="V410" s="105"/>
      <c r="W410" s="105"/>
    </row>
    <row r="411" ht="15.75" customHeight="1">
      <c r="U411" s="105"/>
      <c r="V411" s="105"/>
      <c r="W411" s="105"/>
    </row>
    <row r="412" ht="15.75" customHeight="1">
      <c r="U412" s="105"/>
      <c r="V412" s="105"/>
      <c r="W412" s="105"/>
    </row>
    <row r="413" ht="15.75" customHeight="1">
      <c r="U413" s="105"/>
      <c r="V413" s="105"/>
      <c r="W413" s="105"/>
    </row>
    <row r="414" ht="15.75" customHeight="1">
      <c r="U414" s="105"/>
      <c r="V414" s="105"/>
      <c r="W414" s="105"/>
    </row>
    <row r="415" ht="15.75" customHeight="1">
      <c r="U415" s="105"/>
      <c r="V415" s="105"/>
      <c r="W415" s="105"/>
    </row>
    <row r="416" ht="15.75" customHeight="1">
      <c r="U416" s="105"/>
      <c r="V416" s="105"/>
      <c r="W416" s="105"/>
    </row>
    <row r="417" ht="15.75" customHeight="1">
      <c r="U417" s="105"/>
      <c r="V417" s="105"/>
      <c r="W417" s="105"/>
    </row>
    <row r="418" ht="15.75" customHeight="1">
      <c r="U418" s="105"/>
      <c r="V418" s="105"/>
      <c r="W418" s="105"/>
    </row>
    <row r="419" ht="15.75" customHeight="1">
      <c r="U419" s="105"/>
      <c r="V419" s="105"/>
      <c r="W419" s="105"/>
    </row>
    <row r="420" ht="15.75" customHeight="1">
      <c r="U420" s="105"/>
      <c r="V420" s="105"/>
      <c r="W420" s="105"/>
    </row>
    <row r="421" ht="15.75" customHeight="1">
      <c r="U421" s="105"/>
      <c r="V421" s="105"/>
      <c r="W421" s="105"/>
    </row>
    <row r="422" ht="15.75" customHeight="1">
      <c r="U422" s="105"/>
      <c r="V422" s="105"/>
      <c r="W422" s="105"/>
    </row>
    <row r="423" ht="15.75" customHeight="1">
      <c r="U423" s="105"/>
      <c r="V423" s="105"/>
      <c r="W423" s="105"/>
    </row>
    <row r="424" ht="15.75" customHeight="1">
      <c r="U424" s="105"/>
      <c r="V424" s="105"/>
      <c r="W424" s="105"/>
    </row>
    <row r="425" ht="15.75" customHeight="1">
      <c r="U425" s="105"/>
      <c r="V425" s="105"/>
      <c r="W425" s="105"/>
    </row>
    <row r="426" ht="15.75" customHeight="1">
      <c r="U426" s="105"/>
      <c r="V426" s="105"/>
      <c r="W426" s="105"/>
    </row>
    <row r="427" ht="15.75" customHeight="1">
      <c r="U427" s="105"/>
      <c r="V427" s="105"/>
      <c r="W427" s="105"/>
    </row>
    <row r="428" ht="15.75" customHeight="1">
      <c r="U428" s="105"/>
      <c r="V428" s="105"/>
      <c r="W428" s="105"/>
    </row>
    <row r="429" ht="15.75" customHeight="1">
      <c r="U429" s="105"/>
      <c r="V429" s="105"/>
      <c r="W429" s="105"/>
    </row>
    <row r="430" ht="15.75" customHeight="1">
      <c r="U430" s="105"/>
      <c r="V430" s="105"/>
      <c r="W430" s="105"/>
    </row>
    <row r="431" ht="15.75" customHeight="1">
      <c r="U431" s="105"/>
      <c r="V431" s="105"/>
      <c r="W431" s="105"/>
    </row>
    <row r="432" ht="15.75" customHeight="1">
      <c r="U432" s="105"/>
      <c r="V432" s="105"/>
      <c r="W432" s="105"/>
    </row>
    <row r="433" ht="15.75" customHeight="1">
      <c r="U433" s="105"/>
      <c r="V433" s="105"/>
      <c r="W433" s="105"/>
    </row>
    <row r="434" ht="15.75" customHeight="1">
      <c r="U434" s="105"/>
      <c r="V434" s="105"/>
      <c r="W434" s="105"/>
    </row>
    <row r="435" ht="15.75" customHeight="1">
      <c r="U435" s="105"/>
      <c r="V435" s="105"/>
      <c r="W435" s="105"/>
    </row>
    <row r="436" ht="15.75" customHeight="1">
      <c r="U436" s="105"/>
      <c r="V436" s="105"/>
      <c r="W436" s="105"/>
    </row>
    <row r="437" ht="15.75" customHeight="1">
      <c r="U437" s="105"/>
      <c r="V437" s="105"/>
      <c r="W437" s="105"/>
    </row>
    <row r="438" ht="15.75" customHeight="1">
      <c r="U438" s="105"/>
      <c r="V438" s="105"/>
      <c r="W438" s="105"/>
    </row>
    <row r="439" ht="15.75" customHeight="1">
      <c r="U439" s="105"/>
      <c r="V439" s="105"/>
      <c r="W439" s="105"/>
    </row>
    <row r="440" ht="15.75" customHeight="1">
      <c r="U440" s="105"/>
      <c r="V440" s="105"/>
      <c r="W440" s="105"/>
    </row>
    <row r="441" ht="15.75" customHeight="1">
      <c r="U441" s="105"/>
      <c r="V441" s="105"/>
      <c r="W441" s="105"/>
    </row>
    <row r="442" ht="15.75" customHeight="1">
      <c r="U442" s="105"/>
      <c r="V442" s="105"/>
      <c r="W442" s="105"/>
    </row>
    <row r="443" ht="15.75" customHeight="1">
      <c r="U443" s="105"/>
      <c r="V443" s="105"/>
      <c r="W443" s="105"/>
    </row>
    <row r="444" ht="15.75" customHeight="1">
      <c r="U444" s="105"/>
      <c r="V444" s="105"/>
      <c r="W444" s="105"/>
    </row>
    <row r="445" ht="15.75" customHeight="1">
      <c r="U445" s="105"/>
      <c r="V445" s="105"/>
      <c r="W445" s="105"/>
    </row>
    <row r="446" ht="15.75" customHeight="1">
      <c r="U446" s="105"/>
      <c r="V446" s="105"/>
      <c r="W446" s="105"/>
    </row>
    <row r="447" ht="15.75" customHeight="1">
      <c r="U447" s="105"/>
      <c r="V447" s="105"/>
      <c r="W447" s="105"/>
    </row>
    <row r="448" ht="15.75" customHeight="1">
      <c r="U448" s="105"/>
      <c r="V448" s="105"/>
      <c r="W448" s="105"/>
    </row>
    <row r="449" ht="15.75" customHeight="1">
      <c r="U449" s="105"/>
      <c r="V449" s="105"/>
      <c r="W449" s="105"/>
    </row>
    <row r="450" ht="15.75" customHeight="1">
      <c r="U450" s="105"/>
      <c r="V450" s="105"/>
      <c r="W450" s="105"/>
    </row>
    <row r="451" ht="15.75" customHeight="1">
      <c r="U451" s="105"/>
      <c r="V451" s="105"/>
      <c r="W451" s="105"/>
    </row>
    <row r="452" ht="15.75" customHeight="1">
      <c r="U452" s="105"/>
      <c r="V452" s="105"/>
      <c r="W452" s="105"/>
    </row>
    <row r="453" ht="15.75" customHeight="1">
      <c r="U453" s="105"/>
      <c r="V453" s="105"/>
      <c r="W453" s="105"/>
    </row>
    <row r="454" ht="15.75" customHeight="1">
      <c r="U454" s="105"/>
      <c r="V454" s="105"/>
      <c r="W454" s="105"/>
    </row>
    <row r="455" ht="15.75" customHeight="1">
      <c r="U455" s="105"/>
      <c r="V455" s="105"/>
      <c r="W455" s="105"/>
    </row>
    <row r="456" ht="15.75" customHeight="1">
      <c r="U456" s="105"/>
      <c r="V456" s="105"/>
      <c r="W456" s="105"/>
    </row>
    <row r="457" ht="15.75" customHeight="1">
      <c r="U457" s="105"/>
      <c r="V457" s="105"/>
      <c r="W457" s="105"/>
    </row>
    <row r="458" ht="15.75" customHeight="1">
      <c r="U458" s="105"/>
      <c r="V458" s="105"/>
      <c r="W458" s="105"/>
    </row>
    <row r="459" ht="15.75" customHeight="1">
      <c r="U459" s="105"/>
      <c r="V459" s="105"/>
      <c r="W459" s="105"/>
    </row>
    <row r="460" ht="15.75" customHeight="1">
      <c r="U460" s="105"/>
      <c r="V460" s="105"/>
      <c r="W460" s="105"/>
    </row>
    <row r="461" ht="15.75" customHeight="1">
      <c r="U461" s="105"/>
      <c r="V461" s="105"/>
      <c r="W461" s="105"/>
    </row>
    <row r="462" ht="15.75" customHeight="1">
      <c r="U462" s="105"/>
      <c r="V462" s="105"/>
      <c r="W462" s="105"/>
    </row>
    <row r="463" ht="15.75" customHeight="1">
      <c r="U463" s="105"/>
      <c r="V463" s="105"/>
      <c r="W463" s="105"/>
    </row>
    <row r="464" ht="15.75" customHeight="1">
      <c r="U464" s="105"/>
      <c r="V464" s="105"/>
      <c r="W464" s="105"/>
    </row>
    <row r="465" ht="15.75" customHeight="1">
      <c r="U465" s="105"/>
      <c r="V465" s="105"/>
      <c r="W465" s="105"/>
    </row>
    <row r="466" ht="15.75" customHeight="1">
      <c r="U466" s="105"/>
      <c r="V466" s="105"/>
      <c r="W466" s="105"/>
    </row>
    <row r="467" ht="15.75" customHeight="1">
      <c r="U467" s="105"/>
      <c r="V467" s="105"/>
      <c r="W467" s="105"/>
    </row>
    <row r="468" ht="15.75" customHeight="1">
      <c r="U468" s="105"/>
      <c r="V468" s="105"/>
      <c r="W468" s="105"/>
    </row>
    <row r="469" ht="15.75" customHeight="1">
      <c r="U469" s="105"/>
      <c r="V469" s="105"/>
      <c r="W469" s="105"/>
    </row>
    <row r="470" ht="15.75" customHeight="1">
      <c r="U470" s="105"/>
      <c r="V470" s="105"/>
      <c r="W470" s="105"/>
    </row>
    <row r="471" ht="15.75" customHeight="1">
      <c r="U471" s="105"/>
      <c r="V471" s="105"/>
      <c r="W471" s="105"/>
    </row>
    <row r="472" ht="15.75" customHeight="1">
      <c r="U472" s="105"/>
      <c r="V472" s="105"/>
      <c r="W472" s="105"/>
    </row>
    <row r="473" ht="15.75" customHeight="1">
      <c r="U473" s="105"/>
      <c r="V473" s="105"/>
      <c r="W473" s="105"/>
    </row>
    <row r="474" ht="15.75" customHeight="1">
      <c r="U474" s="105"/>
      <c r="V474" s="105"/>
      <c r="W474" s="105"/>
    </row>
    <row r="475" ht="15.75" customHeight="1">
      <c r="U475" s="105"/>
      <c r="V475" s="105"/>
      <c r="W475" s="105"/>
    </row>
    <row r="476" ht="15.75" customHeight="1">
      <c r="U476" s="105"/>
      <c r="V476" s="105"/>
      <c r="W476" s="105"/>
    </row>
    <row r="477" ht="15.75" customHeight="1">
      <c r="U477" s="105"/>
      <c r="V477" s="105"/>
      <c r="W477" s="105"/>
    </row>
    <row r="478" ht="15.75" customHeight="1">
      <c r="U478" s="105"/>
      <c r="V478" s="105"/>
      <c r="W478" s="105"/>
    </row>
    <row r="479" ht="15.75" customHeight="1">
      <c r="U479" s="105"/>
      <c r="V479" s="105"/>
      <c r="W479" s="105"/>
    </row>
    <row r="480" ht="15.75" customHeight="1">
      <c r="U480" s="105"/>
      <c r="V480" s="105"/>
      <c r="W480" s="105"/>
    </row>
    <row r="481" ht="15.75" customHeight="1">
      <c r="U481" s="105"/>
      <c r="V481" s="105"/>
      <c r="W481" s="105"/>
    </row>
    <row r="482" ht="15.75" customHeight="1">
      <c r="U482" s="105"/>
      <c r="V482" s="105"/>
      <c r="W482" s="105"/>
    </row>
    <row r="483" ht="15.75" customHeight="1">
      <c r="U483" s="105"/>
      <c r="V483" s="105"/>
      <c r="W483" s="105"/>
    </row>
    <row r="484" ht="15.75" customHeight="1">
      <c r="U484" s="105"/>
      <c r="V484" s="105"/>
      <c r="W484" s="105"/>
    </row>
    <row r="485" ht="15.75" customHeight="1">
      <c r="U485" s="105"/>
      <c r="V485" s="105"/>
      <c r="W485" s="105"/>
    </row>
    <row r="486" ht="15.75" customHeight="1">
      <c r="U486" s="105"/>
      <c r="V486" s="105"/>
      <c r="W486" s="105"/>
    </row>
    <row r="487" ht="15.75" customHeight="1">
      <c r="U487" s="105"/>
      <c r="V487" s="105"/>
      <c r="W487" s="105"/>
    </row>
    <row r="488" ht="15.75" customHeight="1">
      <c r="U488" s="105"/>
      <c r="V488" s="105"/>
      <c r="W488" s="105"/>
    </row>
    <row r="489" ht="15.75" customHeight="1">
      <c r="U489" s="105"/>
      <c r="V489" s="105"/>
      <c r="W489" s="105"/>
    </row>
    <row r="490" ht="15.75" customHeight="1">
      <c r="U490" s="105"/>
      <c r="V490" s="105"/>
      <c r="W490" s="105"/>
    </row>
    <row r="491" ht="15.75" customHeight="1">
      <c r="U491" s="105"/>
      <c r="V491" s="105"/>
      <c r="W491" s="105"/>
    </row>
    <row r="492" ht="15.75" customHeight="1">
      <c r="U492" s="105"/>
      <c r="V492" s="105"/>
      <c r="W492" s="105"/>
    </row>
    <row r="493" ht="15.75" customHeight="1">
      <c r="U493" s="105"/>
      <c r="V493" s="105"/>
      <c r="W493" s="105"/>
    </row>
    <row r="494" ht="15.75" customHeight="1">
      <c r="U494" s="105"/>
      <c r="V494" s="105"/>
      <c r="W494" s="105"/>
    </row>
    <row r="495" ht="15.75" customHeight="1">
      <c r="U495" s="105"/>
      <c r="V495" s="105"/>
      <c r="W495" s="105"/>
    </row>
    <row r="496" ht="15.75" customHeight="1">
      <c r="U496" s="105"/>
      <c r="V496" s="105"/>
      <c r="W496" s="105"/>
    </row>
    <row r="497" ht="15.75" customHeight="1">
      <c r="U497" s="105"/>
      <c r="V497" s="105"/>
      <c r="W497" s="105"/>
    </row>
    <row r="498" ht="15.75" customHeight="1">
      <c r="U498" s="105"/>
      <c r="V498" s="105"/>
      <c r="W498" s="105"/>
    </row>
    <row r="499" ht="15.75" customHeight="1">
      <c r="U499" s="105"/>
      <c r="V499" s="105"/>
      <c r="W499" s="105"/>
    </row>
    <row r="500" ht="15.75" customHeight="1">
      <c r="U500" s="105"/>
      <c r="V500" s="105"/>
      <c r="W500" s="105"/>
    </row>
    <row r="501" ht="15.75" customHeight="1">
      <c r="U501" s="105"/>
      <c r="V501" s="105"/>
      <c r="W501" s="105"/>
    </row>
    <row r="502" ht="15.75" customHeight="1">
      <c r="U502" s="105"/>
      <c r="V502" s="105"/>
      <c r="W502" s="105"/>
    </row>
    <row r="503" ht="15.75" customHeight="1">
      <c r="U503" s="105"/>
      <c r="V503" s="105"/>
      <c r="W503" s="105"/>
    </row>
    <row r="504" ht="15.75" customHeight="1">
      <c r="U504" s="105"/>
      <c r="V504" s="105"/>
      <c r="W504" s="105"/>
    </row>
    <row r="505" ht="15.75" customHeight="1">
      <c r="U505" s="105"/>
      <c r="V505" s="105"/>
      <c r="W505" s="105"/>
    </row>
    <row r="506" ht="15.75" customHeight="1">
      <c r="U506" s="105"/>
      <c r="V506" s="105"/>
      <c r="W506" s="105"/>
    </row>
    <row r="507" ht="15.75" customHeight="1">
      <c r="U507" s="105"/>
      <c r="V507" s="105"/>
      <c r="W507" s="105"/>
    </row>
    <row r="508" ht="15.75" customHeight="1">
      <c r="U508" s="105"/>
      <c r="V508" s="105"/>
      <c r="W508" s="105"/>
    </row>
    <row r="509" ht="15.75" customHeight="1">
      <c r="U509" s="105"/>
      <c r="V509" s="105"/>
      <c r="W509" s="105"/>
    </row>
    <row r="510" ht="15.75" customHeight="1">
      <c r="U510" s="105"/>
      <c r="V510" s="105"/>
      <c r="W510" s="105"/>
    </row>
    <row r="511" ht="15.75" customHeight="1">
      <c r="U511" s="105"/>
      <c r="V511" s="105"/>
      <c r="W511" s="105"/>
    </row>
    <row r="512" ht="15.75" customHeight="1">
      <c r="U512" s="105"/>
      <c r="V512" s="105"/>
      <c r="W512" s="105"/>
    </row>
    <row r="513" ht="15.75" customHeight="1">
      <c r="U513" s="105"/>
      <c r="V513" s="105"/>
      <c r="W513" s="105"/>
    </row>
    <row r="514" ht="15.75" customHeight="1">
      <c r="U514" s="105"/>
      <c r="V514" s="105"/>
      <c r="W514" s="105"/>
    </row>
    <row r="515" ht="15.75" customHeight="1">
      <c r="U515" s="105"/>
      <c r="V515" s="105"/>
      <c r="W515" s="105"/>
    </row>
    <row r="516" ht="15.75" customHeight="1">
      <c r="U516" s="105"/>
      <c r="V516" s="105"/>
      <c r="W516" s="105"/>
    </row>
    <row r="517" ht="15.75" customHeight="1">
      <c r="U517" s="105"/>
      <c r="V517" s="105"/>
      <c r="W517" s="105"/>
    </row>
    <row r="518" ht="15.75" customHeight="1">
      <c r="U518" s="105"/>
      <c r="V518" s="105"/>
      <c r="W518" s="105"/>
    </row>
    <row r="519" ht="15.75" customHeight="1">
      <c r="U519" s="105"/>
      <c r="V519" s="105"/>
      <c r="W519" s="105"/>
    </row>
    <row r="520" ht="15.75" customHeight="1">
      <c r="U520" s="105"/>
      <c r="V520" s="105"/>
      <c r="W520" s="105"/>
    </row>
    <row r="521" ht="15.75" customHeight="1">
      <c r="U521" s="105"/>
      <c r="V521" s="105"/>
      <c r="W521" s="105"/>
    </row>
    <row r="522" ht="15.75" customHeight="1">
      <c r="U522" s="105"/>
      <c r="V522" s="105"/>
      <c r="W522" s="105"/>
    </row>
    <row r="523" ht="15.75" customHeight="1">
      <c r="U523" s="105"/>
      <c r="V523" s="105"/>
      <c r="W523" s="105"/>
    </row>
    <row r="524" ht="15.75" customHeight="1">
      <c r="U524" s="105"/>
      <c r="V524" s="105"/>
      <c r="W524" s="105"/>
    </row>
    <row r="525" ht="15.75" customHeight="1">
      <c r="U525" s="105"/>
      <c r="V525" s="105"/>
      <c r="W525" s="105"/>
    </row>
    <row r="526" ht="15.75" customHeight="1">
      <c r="U526" s="105"/>
      <c r="V526" s="105"/>
      <c r="W526" s="105"/>
    </row>
    <row r="527" ht="15.75" customHeight="1">
      <c r="U527" s="105"/>
      <c r="V527" s="105"/>
      <c r="W527" s="105"/>
    </row>
    <row r="528" ht="15.75" customHeight="1">
      <c r="U528" s="105"/>
      <c r="V528" s="105"/>
      <c r="W528" s="105"/>
    </row>
    <row r="529" ht="15.75" customHeight="1">
      <c r="U529" s="105"/>
      <c r="V529" s="105"/>
      <c r="W529" s="105"/>
    </row>
    <row r="530" ht="15.75" customHeight="1">
      <c r="U530" s="105"/>
      <c r="V530" s="105"/>
      <c r="W530" s="105"/>
    </row>
    <row r="531" ht="15.75" customHeight="1">
      <c r="U531" s="105"/>
      <c r="V531" s="105"/>
      <c r="W531" s="105"/>
    </row>
    <row r="532" ht="15.75" customHeight="1">
      <c r="U532" s="105"/>
      <c r="V532" s="105"/>
      <c r="W532" s="105"/>
    </row>
    <row r="533" ht="15.75" customHeight="1">
      <c r="U533" s="105"/>
      <c r="V533" s="105"/>
      <c r="W533" s="105"/>
    </row>
    <row r="534" ht="15.75" customHeight="1">
      <c r="U534" s="105"/>
      <c r="V534" s="105"/>
      <c r="W534" s="105"/>
    </row>
    <row r="535" ht="15.75" customHeight="1">
      <c r="U535" s="105"/>
      <c r="V535" s="105"/>
      <c r="W535" s="105"/>
    </row>
    <row r="536" ht="15.75" customHeight="1">
      <c r="U536" s="105"/>
      <c r="V536" s="105"/>
      <c r="W536" s="105"/>
    </row>
    <row r="537" ht="15.75" customHeight="1">
      <c r="U537" s="105"/>
      <c r="V537" s="105"/>
      <c r="W537" s="105"/>
    </row>
    <row r="538" ht="15.75" customHeight="1">
      <c r="U538" s="105"/>
      <c r="V538" s="105"/>
      <c r="W538" s="105"/>
    </row>
    <row r="539" ht="15.75" customHeight="1">
      <c r="U539" s="105"/>
      <c r="V539" s="105"/>
      <c r="W539" s="105"/>
    </row>
    <row r="540" ht="15.75" customHeight="1">
      <c r="U540" s="105"/>
      <c r="V540" s="105"/>
      <c r="W540" s="105"/>
    </row>
    <row r="541" ht="15.75" customHeight="1">
      <c r="U541" s="105"/>
      <c r="V541" s="105"/>
      <c r="W541" s="105"/>
    </row>
    <row r="542" ht="15.75" customHeight="1">
      <c r="U542" s="105"/>
      <c r="V542" s="105"/>
      <c r="W542" s="105"/>
    </row>
    <row r="543" ht="15.75" customHeight="1">
      <c r="U543" s="105"/>
      <c r="V543" s="105"/>
      <c r="W543" s="105"/>
    </row>
    <row r="544" ht="15.75" customHeight="1">
      <c r="U544" s="105"/>
      <c r="V544" s="105"/>
      <c r="W544" s="105"/>
    </row>
    <row r="545" ht="15.75" customHeight="1">
      <c r="U545" s="105"/>
      <c r="V545" s="105"/>
      <c r="W545" s="105"/>
    </row>
    <row r="546" ht="15.75" customHeight="1">
      <c r="U546" s="105"/>
      <c r="V546" s="105"/>
      <c r="W546" s="105"/>
    </row>
    <row r="547" ht="15.75" customHeight="1">
      <c r="U547" s="105"/>
      <c r="V547" s="105"/>
      <c r="W547" s="105"/>
    </row>
    <row r="548" ht="15.75" customHeight="1">
      <c r="U548" s="105"/>
      <c r="V548" s="105"/>
      <c r="W548" s="105"/>
    </row>
    <row r="549" ht="15.75" customHeight="1">
      <c r="U549" s="105"/>
      <c r="V549" s="105"/>
      <c r="W549" s="105"/>
    </row>
    <row r="550" ht="15.75" customHeight="1">
      <c r="U550" s="105"/>
      <c r="V550" s="105"/>
      <c r="W550" s="105"/>
    </row>
    <row r="551" ht="15.75" customHeight="1">
      <c r="U551" s="105"/>
      <c r="V551" s="105"/>
      <c r="W551" s="105"/>
    </row>
    <row r="552" ht="15.75" customHeight="1">
      <c r="U552" s="105"/>
      <c r="V552" s="105"/>
      <c r="W552" s="105"/>
    </row>
    <row r="553" ht="15.75" customHeight="1">
      <c r="U553" s="105"/>
      <c r="V553" s="105"/>
      <c r="W553" s="105"/>
    </row>
    <row r="554" ht="15.75" customHeight="1">
      <c r="U554" s="105"/>
      <c r="V554" s="105"/>
      <c r="W554" s="105"/>
    </row>
    <row r="555" ht="15.75" customHeight="1">
      <c r="U555" s="105"/>
      <c r="V555" s="105"/>
      <c r="W555" s="105"/>
    </row>
    <row r="556" ht="15.75" customHeight="1">
      <c r="U556" s="105"/>
      <c r="V556" s="105"/>
      <c r="W556" s="105"/>
    </row>
    <row r="557" ht="15.75" customHeight="1">
      <c r="U557" s="105"/>
      <c r="V557" s="105"/>
      <c r="W557" s="105"/>
    </row>
    <row r="558" ht="15.75" customHeight="1">
      <c r="U558" s="105"/>
      <c r="V558" s="105"/>
      <c r="W558" s="105"/>
    </row>
    <row r="559" ht="15.75" customHeight="1">
      <c r="U559" s="105"/>
      <c r="V559" s="105"/>
      <c r="W559" s="105"/>
    </row>
    <row r="560" ht="15.75" customHeight="1">
      <c r="U560" s="105"/>
      <c r="V560" s="105"/>
      <c r="W560" s="105"/>
    </row>
    <row r="561" ht="15.75" customHeight="1">
      <c r="U561" s="105"/>
      <c r="V561" s="105"/>
      <c r="W561" s="105"/>
    </row>
    <row r="562" ht="15.75" customHeight="1">
      <c r="U562" s="105"/>
      <c r="V562" s="105"/>
      <c r="W562" s="105"/>
    </row>
    <row r="563" ht="15.75" customHeight="1">
      <c r="U563" s="105"/>
      <c r="V563" s="105"/>
      <c r="W563" s="105"/>
    </row>
    <row r="564" ht="15.75" customHeight="1">
      <c r="U564" s="105"/>
      <c r="V564" s="105"/>
      <c r="W564" s="105"/>
    </row>
    <row r="565" ht="15.75" customHeight="1">
      <c r="U565" s="105"/>
      <c r="V565" s="105"/>
      <c r="W565" s="105"/>
    </row>
    <row r="566" ht="15.75" customHeight="1">
      <c r="U566" s="105"/>
      <c r="V566" s="105"/>
      <c r="W566" s="105"/>
    </row>
    <row r="567" ht="15.75" customHeight="1">
      <c r="U567" s="105"/>
      <c r="V567" s="105"/>
      <c r="W567" s="105"/>
    </row>
    <row r="568" ht="15.75" customHeight="1">
      <c r="U568" s="105"/>
      <c r="V568" s="105"/>
      <c r="W568" s="105"/>
    </row>
    <row r="569" ht="15.75" customHeight="1">
      <c r="U569" s="105"/>
      <c r="V569" s="105"/>
      <c r="W569" s="105"/>
    </row>
    <row r="570" ht="15.75" customHeight="1">
      <c r="U570" s="105"/>
      <c r="V570" s="105"/>
      <c r="W570" s="105"/>
    </row>
    <row r="571" ht="15.75" customHeight="1">
      <c r="U571" s="105"/>
      <c r="V571" s="105"/>
      <c r="W571" s="105"/>
    </row>
    <row r="572" ht="15.75" customHeight="1">
      <c r="U572" s="105"/>
      <c r="V572" s="105"/>
      <c r="W572" s="105"/>
    </row>
    <row r="573" ht="15.75" customHeight="1">
      <c r="U573" s="105"/>
      <c r="V573" s="105"/>
      <c r="W573" s="105"/>
    </row>
    <row r="574" ht="15.75" customHeight="1">
      <c r="U574" s="105"/>
      <c r="V574" s="105"/>
      <c r="W574" s="105"/>
    </row>
    <row r="575" ht="15.75" customHeight="1">
      <c r="U575" s="105"/>
      <c r="V575" s="105"/>
      <c r="W575" s="105"/>
    </row>
    <row r="576" ht="15.75" customHeight="1">
      <c r="U576" s="105"/>
      <c r="V576" s="105"/>
      <c r="W576" s="105"/>
    </row>
    <row r="577" ht="15.75" customHeight="1">
      <c r="U577" s="105"/>
      <c r="V577" s="105"/>
      <c r="W577" s="105"/>
    </row>
    <row r="578" ht="15.75" customHeight="1">
      <c r="U578" s="105"/>
      <c r="V578" s="105"/>
      <c r="W578" s="105"/>
    </row>
    <row r="579" ht="15.75" customHeight="1">
      <c r="U579" s="105"/>
      <c r="V579" s="105"/>
      <c r="W579" s="105"/>
    </row>
    <row r="580" ht="15.75" customHeight="1">
      <c r="U580" s="105"/>
      <c r="V580" s="105"/>
      <c r="W580" s="105"/>
    </row>
    <row r="581" ht="15.75" customHeight="1">
      <c r="U581" s="105"/>
      <c r="V581" s="105"/>
      <c r="W581" s="105"/>
    </row>
    <row r="582" ht="15.75" customHeight="1">
      <c r="U582" s="105"/>
      <c r="V582" s="105"/>
      <c r="W582" s="105"/>
    </row>
    <row r="583" ht="15.75" customHeight="1">
      <c r="U583" s="105"/>
      <c r="V583" s="105"/>
      <c r="W583" s="105"/>
    </row>
    <row r="584" ht="15.75" customHeight="1">
      <c r="U584" s="105"/>
      <c r="V584" s="105"/>
      <c r="W584" s="105"/>
    </row>
    <row r="585" ht="15.75" customHeight="1">
      <c r="U585" s="105"/>
      <c r="V585" s="105"/>
      <c r="W585" s="105"/>
    </row>
    <row r="586" ht="15.75" customHeight="1">
      <c r="U586" s="105"/>
      <c r="V586" s="105"/>
      <c r="W586" s="105"/>
    </row>
    <row r="587" ht="15.75" customHeight="1">
      <c r="U587" s="105"/>
      <c r="V587" s="105"/>
      <c r="W587" s="105"/>
    </row>
    <row r="588" ht="15.75" customHeight="1">
      <c r="U588" s="105"/>
      <c r="V588" s="105"/>
      <c r="W588" s="105"/>
    </row>
    <row r="589" ht="15.75" customHeight="1">
      <c r="U589" s="105"/>
      <c r="V589" s="105"/>
      <c r="W589" s="105"/>
    </row>
    <row r="590" ht="15.75" customHeight="1">
      <c r="U590" s="105"/>
      <c r="V590" s="105"/>
      <c r="W590" s="105"/>
    </row>
    <row r="591" ht="15.75" customHeight="1">
      <c r="U591" s="105"/>
      <c r="V591" s="105"/>
      <c r="W591" s="105"/>
    </row>
    <row r="592" ht="15.75" customHeight="1">
      <c r="U592" s="105"/>
      <c r="V592" s="105"/>
      <c r="W592" s="105"/>
    </row>
    <row r="593" ht="15.75" customHeight="1">
      <c r="U593" s="105"/>
      <c r="V593" s="105"/>
      <c r="W593" s="105"/>
    </row>
    <row r="594" ht="15.75" customHeight="1">
      <c r="U594" s="105"/>
      <c r="V594" s="105"/>
      <c r="W594" s="105"/>
    </row>
    <row r="595" ht="15.75" customHeight="1">
      <c r="U595" s="105"/>
      <c r="V595" s="105"/>
      <c r="W595" s="105"/>
    </row>
    <row r="596" ht="15.75" customHeight="1">
      <c r="U596" s="105"/>
      <c r="V596" s="105"/>
      <c r="W596" s="105"/>
    </row>
    <row r="597" ht="15.75" customHeight="1">
      <c r="U597" s="105"/>
      <c r="V597" s="105"/>
      <c r="W597" s="105"/>
    </row>
    <row r="598" ht="15.75" customHeight="1">
      <c r="U598" s="105"/>
      <c r="V598" s="105"/>
      <c r="W598" s="105"/>
    </row>
    <row r="599" ht="15.75" customHeight="1">
      <c r="U599" s="105"/>
      <c r="V599" s="105"/>
      <c r="W599" s="105"/>
    </row>
    <row r="600" ht="15.75" customHeight="1">
      <c r="U600" s="105"/>
      <c r="V600" s="105"/>
      <c r="W600" s="105"/>
    </row>
    <row r="601" ht="15.75" customHeight="1">
      <c r="U601" s="105"/>
      <c r="V601" s="105"/>
      <c r="W601" s="105"/>
    </row>
    <row r="602" ht="15.75" customHeight="1">
      <c r="U602" s="105"/>
      <c r="V602" s="105"/>
      <c r="W602" s="105"/>
    </row>
    <row r="603" ht="15.75" customHeight="1">
      <c r="U603" s="105"/>
      <c r="V603" s="105"/>
      <c r="W603" s="105"/>
    </row>
    <row r="604" ht="15.75" customHeight="1">
      <c r="U604" s="105"/>
      <c r="V604" s="105"/>
      <c r="W604" s="105"/>
    </row>
    <row r="605" ht="15.75" customHeight="1">
      <c r="U605" s="105"/>
      <c r="V605" s="105"/>
      <c r="W605" s="105"/>
    </row>
    <row r="606" ht="15.75" customHeight="1">
      <c r="U606" s="105"/>
      <c r="V606" s="105"/>
      <c r="W606" s="105"/>
    </row>
    <row r="607" ht="15.75" customHeight="1">
      <c r="U607" s="105"/>
      <c r="V607" s="105"/>
      <c r="W607" s="105"/>
    </row>
    <row r="608" ht="15.75" customHeight="1">
      <c r="U608" s="105"/>
      <c r="V608" s="105"/>
      <c r="W608" s="105"/>
    </row>
    <row r="609" ht="15.75" customHeight="1">
      <c r="U609" s="105"/>
      <c r="V609" s="105"/>
      <c r="W609" s="105"/>
    </row>
    <row r="610" ht="15.75" customHeight="1">
      <c r="U610" s="105"/>
      <c r="V610" s="105"/>
      <c r="W610" s="105"/>
    </row>
    <row r="611" ht="15.75" customHeight="1">
      <c r="U611" s="105"/>
      <c r="V611" s="105"/>
      <c r="W611" s="105"/>
    </row>
    <row r="612" ht="15.75" customHeight="1">
      <c r="U612" s="105"/>
      <c r="V612" s="105"/>
      <c r="W612" s="105"/>
    </row>
    <row r="613" ht="15.75" customHeight="1">
      <c r="U613" s="105"/>
      <c r="V613" s="105"/>
      <c r="W613" s="105"/>
    </row>
    <row r="614" ht="15.75" customHeight="1">
      <c r="U614" s="105"/>
      <c r="V614" s="105"/>
      <c r="W614" s="105"/>
    </row>
    <row r="615" ht="15.75" customHeight="1">
      <c r="U615" s="105"/>
      <c r="V615" s="105"/>
      <c r="W615" s="105"/>
    </row>
    <row r="616" ht="15.75" customHeight="1">
      <c r="U616" s="105"/>
      <c r="V616" s="105"/>
      <c r="W616" s="105"/>
    </row>
    <row r="617" ht="15.75" customHeight="1">
      <c r="U617" s="105"/>
      <c r="V617" s="105"/>
      <c r="W617" s="105"/>
    </row>
    <row r="618" ht="15.75" customHeight="1">
      <c r="U618" s="105"/>
      <c r="V618" s="105"/>
      <c r="W618" s="105"/>
    </row>
    <row r="619" ht="15.75" customHeight="1">
      <c r="U619" s="105"/>
      <c r="V619" s="105"/>
      <c r="W619" s="105"/>
    </row>
    <row r="620" ht="15.75" customHeight="1">
      <c r="U620" s="105"/>
      <c r="V620" s="105"/>
      <c r="W620" s="105"/>
    </row>
    <row r="621" ht="15.75" customHeight="1">
      <c r="U621" s="105"/>
      <c r="V621" s="105"/>
      <c r="W621" s="105"/>
    </row>
    <row r="622" ht="15.75" customHeight="1">
      <c r="U622" s="105"/>
      <c r="V622" s="105"/>
      <c r="W622" s="105"/>
    </row>
    <row r="623" ht="15.75" customHeight="1">
      <c r="U623" s="105"/>
      <c r="V623" s="105"/>
      <c r="W623" s="105"/>
    </row>
    <row r="624" ht="15.75" customHeight="1">
      <c r="U624" s="105"/>
      <c r="V624" s="105"/>
      <c r="W624" s="105"/>
    </row>
    <row r="625" ht="15.75" customHeight="1">
      <c r="U625" s="105"/>
      <c r="V625" s="105"/>
      <c r="W625" s="105"/>
    </row>
    <row r="626" ht="15.75" customHeight="1">
      <c r="U626" s="105"/>
      <c r="V626" s="105"/>
      <c r="W626" s="105"/>
    </row>
    <row r="627" ht="15.75" customHeight="1">
      <c r="U627" s="105"/>
      <c r="V627" s="105"/>
      <c r="W627" s="105"/>
    </row>
    <row r="628" ht="15.75" customHeight="1">
      <c r="U628" s="105"/>
      <c r="V628" s="105"/>
      <c r="W628" s="105"/>
    </row>
    <row r="629" ht="15.75" customHeight="1">
      <c r="U629" s="105"/>
      <c r="V629" s="105"/>
      <c r="W629" s="105"/>
    </row>
    <row r="630" ht="15.75" customHeight="1">
      <c r="U630" s="105"/>
      <c r="V630" s="105"/>
      <c r="W630" s="105"/>
    </row>
    <row r="631" ht="15.75" customHeight="1">
      <c r="U631" s="105"/>
      <c r="V631" s="105"/>
      <c r="W631" s="105"/>
    </row>
    <row r="632" ht="15.75" customHeight="1">
      <c r="U632" s="105"/>
      <c r="V632" s="105"/>
      <c r="W632" s="105"/>
    </row>
    <row r="633" ht="15.75" customHeight="1">
      <c r="U633" s="105"/>
      <c r="V633" s="105"/>
      <c r="W633" s="105"/>
    </row>
    <row r="634" ht="15.75" customHeight="1">
      <c r="U634" s="105"/>
      <c r="V634" s="105"/>
      <c r="W634" s="105"/>
    </row>
    <row r="635" ht="15.75" customHeight="1">
      <c r="U635" s="105"/>
      <c r="V635" s="105"/>
      <c r="W635" s="105"/>
    </row>
    <row r="636" ht="15.75" customHeight="1">
      <c r="U636" s="105"/>
      <c r="V636" s="105"/>
      <c r="W636" s="105"/>
    </row>
    <row r="637" ht="15.75" customHeight="1">
      <c r="U637" s="105"/>
      <c r="V637" s="105"/>
      <c r="W637" s="105"/>
    </row>
    <row r="638" ht="15.75" customHeight="1">
      <c r="U638" s="105"/>
      <c r="V638" s="105"/>
      <c r="W638" s="105"/>
    </row>
    <row r="639" ht="15.75" customHeight="1">
      <c r="U639" s="105"/>
      <c r="V639" s="105"/>
      <c r="W639" s="105"/>
    </row>
    <row r="640" ht="15.75" customHeight="1">
      <c r="U640" s="105"/>
      <c r="V640" s="105"/>
      <c r="W640" s="105"/>
    </row>
    <row r="641" ht="15.75" customHeight="1">
      <c r="U641" s="105"/>
      <c r="V641" s="105"/>
      <c r="W641" s="105"/>
    </row>
    <row r="642" ht="15.75" customHeight="1">
      <c r="U642" s="105"/>
      <c r="V642" s="105"/>
      <c r="W642" s="105"/>
    </row>
    <row r="643" ht="15.75" customHeight="1">
      <c r="U643" s="105"/>
      <c r="V643" s="105"/>
      <c r="W643" s="105"/>
    </row>
    <row r="644" ht="15.75" customHeight="1">
      <c r="U644" s="105"/>
      <c r="V644" s="105"/>
      <c r="W644" s="105"/>
    </row>
    <row r="645" ht="15.75" customHeight="1">
      <c r="U645" s="105"/>
      <c r="V645" s="105"/>
      <c r="W645" s="105"/>
    </row>
    <row r="646" ht="15.75" customHeight="1">
      <c r="U646" s="105"/>
      <c r="V646" s="105"/>
      <c r="W646" s="105"/>
    </row>
    <row r="647" ht="15.75" customHeight="1">
      <c r="U647" s="105"/>
      <c r="V647" s="105"/>
      <c r="W647" s="105"/>
    </row>
    <row r="648" ht="15.75" customHeight="1">
      <c r="U648" s="105"/>
      <c r="V648" s="105"/>
      <c r="W648" s="105"/>
    </row>
    <row r="649" ht="15.75" customHeight="1">
      <c r="U649" s="105"/>
      <c r="V649" s="105"/>
      <c r="W649" s="105"/>
    </row>
    <row r="650" ht="15.75" customHeight="1">
      <c r="U650" s="105"/>
      <c r="V650" s="105"/>
      <c r="W650" s="105"/>
    </row>
    <row r="651" ht="15.75" customHeight="1">
      <c r="U651" s="105"/>
      <c r="V651" s="105"/>
      <c r="W651" s="105"/>
    </row>
    <row r="652" ht="15.75" customHeight="1">
      <c r="U652" s="105"/>
      <c r="V652" s="105"/>
      <c r="W652" s="105"/>
    </row>
    <row r="653" ht="15.75" customHeight="1">
      <c r="U653" s="105"/>
      <c r="V653" s="105"/>
      <c r="W653" s="105"/>
    </row>
    <row r="654" ht="15.75" customHeight="1">
      <c r="U654" s="105"/>
      <c r="V654" s="105"/>
      <c r="W654" s="105"/>
    </row>
    <row r="655" ht="15.75" customHeight="1">
      <c r="U655" s="105"/>
      <c r="V655" s="105"/>
      <c r="W655" s="105"/>
    </row>
    <row r="656" ht="15.75" customHeight="1">
      <c r="U656" s="105"/>
      <c r="V656" s="105"/>
      <c r="W656" s="105"/>
    </row>
    <row r="657" ht="15.75" customHeight="1">
      <c r="U657" s="105"/>
      <c r="V657" s="105"/>
      <c r="W657" s="105"/>
    </row>
    <row r="658" ht="15.75" customHeight="1">
      <c r="U658" s="105"/>
      <c r="V658" s="105"/>
      <c r="W658" s="105"/>
    </row>
    <row r="659" ht="15.75" customHeight="1">
      <c r="U659" s="105"/>
      <c r="V659" s="105"/>
      <c r="W659" s="105"/>
    </row>
    <row r="660" ht="15.75" customHeight="1">
      <c r="U660" s="105"/>
      <c r="V660" s="105"/>
      <c r="W660" s="105"/>
    </row>
    <row r="661" ht="15.75" customHeight="1">
      <c r="U661" s="105"/>
      <c r="V661" s="105"/>
      <c r="W661" s="105"/>
    </row>
    <row r="662" ht="15.75" customHeight="1">
      <c r="U662" s="105"/>
      <c r="V662" s="105"/>
      <c r="W662" s="105"/>
    </row>
    <row r="663" ht="15.75" customHeight="1">
      <c r="U663" s="105"/>
      <c r="V663" s="105"/>
      <c r="W663" s="105"/>
    </row>
    <row r="664" ht="15.75" customHeight="1">
      <c r="U664" s="105"/>
      <c r="V664" s="105"/>
      <c r="W664" s="105"/>
    </row>
    <row r="665" ht="15.75" customHeight="1">
      <c r="U665" s="105"/>
      <c r="V665" s="105"/>
      <c r="W665" s="105"/>
    </row>
    <row r="666" ht="15.75" customHeight="1">
      <c r="U666" s="105"/>
      <c r="V666" s="105"/>
      <c r="W666" s="105"/>
    </row>
    <row r="667" ht="15.75" customHeight="1">
      <c r="U667" s="105"/>
      <c r="V667" s="105"/>
      <c r="W667" s="105"/>
    </row>
    <row r="668" ht="15.75" customHeight="1">
      <c r="U668" s="105"/>
      <c r="V668" s="105"/>
      <c r="W668" s="105"/>
    </row>
    <row r="669" ht="15.75" customHeight="1">
      <c r="U669" s="105"/>
      <c r="V669" s="105"/>
      <c r="W669" s="105"/>
    </row>
    <row r="670" ht="15.75" customHeight="1">
      <c r="U670" s="105"/>
      <c r="V670" s="105"/>
      <c r="W670" s="105"/>
    </row>
    <row r="671" ht="15.75" customHeight="1">
      <c r="U671" s="105"/>
      <c r="V671" s="105"/>
      <c r="W671" s="105"/>
    </row>
    <row r="672" ht="15.75" customHeight="1">
      <c r="U672" s="105"/>
      <c r="V672" s="105"/>
      <c r="W672" s="105"/>
    </row>
    <row r="673" ht="15.75" customHeight="1">
      <c r="U673" s="105"/>
      <c r="V673" s="105"/>
      <c r="W673" s="105"/>
    </row>
    <row r="674" ht="15.75" customHeight="1">
      <c r="U674" s="105"/>
      <c r="V674" s="105"/>
      <c r="W674" s="105"/>
    </row>
    <row r="675" ht="15.75" customHeight="1">
      <c r="U675" s="105"/>
      <c r="V675" s="105"/>
      <c r="W675" s="105"/>
    </row>
    <row r="676" ht="15.75" customHeight="1">
      <c r="U676" s="105"/>
      <c r="V676" s="105"/>
      <c r="W676" s="105"/>
    </row>
    <row r="677" ht="15.75" customHeight="1">
      <c r="U677" s="105"/>
      <c r="V677" s="105"/>
      <c r="W677" s="105"/>
    </row>
    <row r="678" ht="15.75" customHeight="1">
      <c r="U678" s="105"/>
      <c r="V678" s="105"/>
      <c r="W678" s="105"/>
    </row>
    <row r="679" ht="15.75" customHeight="1">
      <c r="U679" s="105"/>
      <c r="V679" s="105"/>
      <c r="W679" s="105"/>
    </row>
    <row r="680" ht="15.75" customHeight="1">
      <c r="U680" s="105"/>
      <c r="V680" s="105"/>
      <c r="W680" s="105"/>
    </row>
    <row r="681" ht="15.75" customHeight="1">
      <c r="U681" s="105"/>
      <c r="V681" s="105"/>
      <c r="W681" s="105"/>
    </row>
    <row r="682" ht="15.75" customHeight="1">
      <c r="U682" s="105"/>
      <c r="V682" s="105"/>
      <c r="W682" s="105"/>
    </row>
    <row r="683" ht="15.75" customHeight="1">
      <c r="U683" s="105"/>
      <c r="V683" s="105"/>
      <c r="W683" s="105"/>
    </row>
    <row r="684" ht="15.75" customHeight="1">
      <c r="U684" s="105"/>
      <c r="V684" s="105"/>
      <c r="W684" s="105"/>
    </row>
    <row r="685" ht="15.75" customHeight="1">
      <c r="U685" s="105"/>
      <c r="V685" s="105"/>
      <c r="W685" s="105"/>
    </row>
    <row r="686" ht="15.75" customHeight="1">
      <c r="U686" s="105"/>
      <c r="V686" s="105"/>
      <c r="W686" s="105"/>
    </row>
    <row r="687" ht="15.75" customHeight="1">
      <c r="U687" s="105"/>
      <c r="V687" s="105"/>
      <c r="W687" s="105"/>
    </row>
    <row r="688" ht="15.75" customHeight="1">
      <c r="U688" s="105"/>
      <c r="V688" s="105"/>
      <c r="W688" s="105"/>
    </row>
    <row r="689" ht="15.75" customHeight="1">
      <c r="U689" s="105"/>
      <c r="V689" s="105"/>
      <c r="W689" s="105"/>
    </row>
    <row r="690" ht="15.75" customHeight="1">
      <c r="U690" s="105"/>
      <c r="V690" s="105"/>
      <c r="W690" s="105"/>
    </row>
    <row r="691" ht="15.75" customHeight="1">
      <c r="U691" s="105"/>
      <c r="V691" s="105"/>
      <c r="W691" s="105"/>
    </row>
    <row r="692" ht="15.75" customHeight="1">
      <c r="U692" s="105"/>
      <c r="V692" s="105"/>
      <c r="W692" s="105"/>
    </row>
    <row r="693" ht="15.75" customHeight="1">
      <c r="U693" s="105"/>
      <c r="V693" s="105"/>
      <c r="W693" s="105"/>
    </row>
    <row r="694" ht="15.75" customHeight="1">
      <c r="U694" s="105"/>
      <c r="V694" s="105"/>
      <c r="W694" s="105"/>
    </row>
    <row r="695" ht="15.75" customHeight="1">
      <c r="U695" s="105"/>
      <c r="V695" s="105"/>
      <c r="W695" s="105"/>
    </row>
    <row r="696" ht="15.75" customHeight="1">
      <c r="U696" s="105"/>
      <c r="V696" s="105"/>
      <c r="W696" s="105"/>
    </row>
    <row r="697" ht="15.75" customHeight="1">
      <c r="U697" s="105"/>
      <c r="V697" s="105"/>
      <c r="W697" s="105"/>
    </row>
    <row r="698" ht="15.75" customHeight="1">
      <c r="U698" s="105"/>
      <c r="V698" s="105"/>
      <c r="W698" s="105"/>
    </row>
    <row r="699" ht="15.75" customHeight="1">
      <c r="U699" s="105"/>
      <c r="V699" s="105"/>
      <c r="W699" s="105"/>
    </row>
    <row r="700" ht="15.75" customHeight="1">
      <c r="U700" s="105"/>
      <c r="V700" s="105"/>
      <c r="W700" s="105"/>
    </row>
    <row r="701" ht="15.75" customHeight="1">
      <c r="U701" s="105"/>
      <c r="V701" s="105"/>
      <c r="W701" s="105"/>
    </row>
    <row r="702" ht="15.75" customHeight="1">
      <c r="U702" s="105"/>
      <c r="V702" s="105"/>
      <c r="W702" s="105"/>
    </row>
    <row r="703" ht="15.75" customHeight="1">
      <c r="U703" s="105"/>
      <c r="V703" s="105"/>
      <c r="W703" s="105"/>
    </row>
    <row r="704" ht="15.75" customHeight="1">
      <c r="U704" s="105"/>
      <c r="V704" s="105"/>
      <c r="W704" s="105"/>
    </row>
    <row r="705" ht="15.75" customHeight="1">
      <c r="U705" s="105"/>
      <c r="V705" s="105"/>
      <c r="W705" s="105"/>
    </row>
    <row r="706" ht="15.75" customHeight="1">
      <c r="U706" s="105"/>
      <c r="V706" s="105"/>
      <c r="W706" s="105"/>
    </row>
    <row r="707" ht="15.75" customHeight="1">
      <c r="U707" s="105"/>
      <c r="V707" s="105"/>
      <c r="W707" s="105"/>
    </row>
    <row r="708" ht="15.75" customHeight="1">
      <c r="U708" s="105"/>
      <c r="V708" s="105"/>
      <c r="W708" s="105"/>
    </row>
    <row r="709" ht="15.75" customHeight="1">
      <c r="U709" s="105"/>
      <c r="V709" s="105"/>
      <c r="W709" s="105"/>
    </row>
    <row r="710" ht="15.75" customHeight="1">
      <c r="U710" s="105"/>
      <c r="V710" s="105"/>
      <c r="W710" s="105"/>
    </row>
    <row r="711" ht="15.75" customHeight="1">
      <c r="U711" s="105"/>
      <c r="V711" s="105"/>
      <c r="W711" s="105"/>
    </row>
    <row r="712" ht="15.75" customHeight="1">
      <c r="U712" s="105"/>
      <c r="V712" s="105"/>
      <c r="W712" s="105"/>
    </row>
    <row r="713" ht="15.75" customHeight="1">
      <c r="U713" s="105"/>
      <c r="V713" s="105"/>
      <c r="W713" s="105"/>
    </row>
    <row r="714" ht="15.75" customHeight="1">
      <c r="U714" s="105"/>
      <c r="V714" s="105"/>
      <c r="W714" s="105"/>
    </row>
    <row r="715" ht="15.75" customHeight="1">
      <c r="U715" s="105"/>
      <c r="V715" s="105"/>
      <c r="W715" s="105"/>
    </row>
    <row r="716" ht="15.75" customHeight="1">
      <c r="U716" s="105"/>
      <c r="V716" s="105"/>
      <c r="W716" s="105"/>
    </row>
    <row r="717" ht="15.75" customHeight="1">
      <c r="U717" s="105"/>
      <c r="V717" s="105"/>
      <c r="W717" s="105"/>
    </row>
    <row r="718" ht="15.75" customHeight="1">
      <c r="U718" s="105"/>
      <c r="V718" s="105"/>
      <c r="W718" s="105"/>
    </row>
    <row r="719" ht="15.75" customHeight="1">
      <c r="U719" s="105"/>
      <c r="V719" s="105"/>
      <c r="W719" s="105"/>
    </row>
    <row r="720" ht="15.75" customHeight="1">
      <c r="U720" s="105"/>
      <c r="V720" s="105"/>
      <c r="W720" s="105"/>
    </row>
    <row r="721" ht="15.75" customHeight="1">
      <c r="U721" s="105"/>
      <c r="V721" s="105"/>
      <c r="W721" s="105"/>
    </row>
    <row r="722" ht="15.75" customHeight="1">
      <c r="U722" s="105"/>
      <c r="V722" s="105"/>
      <c r="W722" s="105"/>
    </row>
    <row r="723" ht="15.75" customHeight="1">
      <c r="U723" s="105"/>
      <c r="V723" s="105"/>
      <c r="W723" s="105"/>
    </row>
    <row r="724" ht="15.75" customHeight="1">
      <c r="U724" s="105"/>
      <c r="V724" s="105"/>
      <c r="W724" s="105"/>
    </row>
    <row r="725" ht="15.75" customHeight="1">
      <c r="U725" s="105"/>
      <c r="V725" s="105"/>
      <c r="W725" s="105"/>
    </row>
    <row r="726" ht="15.75" customHeight="1">
      <c r="U726" s="105"/>
      <c r="V726" s="105"/>
      <c r="W726" s="105"/>
    </row>
    <row r="727" ht="15.75" customHeight="1">
      <c r="U727" s="105"/>
      <c r="V727" s="105"/>
      <c r="W727" s="105"/>
    </row>
    <row r="728" ht="15.75" customHeight="1">
      <c r="U728" s="105"/>
      <c r="V728" s="105"/>
      <c r="W728" s="105"/>
    </row>
    <row r="729" ht="15.75" customHeight="1">
      <c r="U729" s="105"/>
      <c r="V729" s="105"/>
      <c r="W729" s="105"/>
    </row>
    <row r="730" ht="15.75" customHeight="1">
      <c r="U730" s="105"/>
      <c r="V730" s="105"/>
      <c r="W730" s="105"/>
    </row>
    <row r="731" ht="15.75" customHeight="1">
      <c r="U731" s="105"/>
      <c r="V731" s="105"/>
      <c r="W731" s="105"/>
    </row>
    <row r="732" ht="15.75" customHeight="1">
      <c r="U732" s="105"/>
      <c r="V732" s="105"/>
      <c r="W732" s="105"/>
    </row>
    <row r="733" ht="15.75" customHeight="1">
      <c r="U733" s="105"/>
      <c r="V733" s="105"/>
      <c r="W733" s="105"/>
    </row>
    <row r="734" ht="15.75" customHeight="1">
      <c r="U734" s="105"/>
      <c r="V734" s="105"/>
      <c r="W734" s="105"/>
    </row>
    <row r="735" ht="15.75" customHeight="1">
      <c r="U735" s="105"/>
      <c r="V735" s="105"/>
      <c r="W735" s="105"/>
    </row>
    <row r="736" ht="15.75" customHeight="1">
      <c r="U736" s="105"/>
      <c r="V736" s="105"/>
      <c r="W736" s="105"/>
    </row>
    <row r="737" ht="15.75" customHeight="1">
      <c r="U737" s="105"/>
      <c r="V737" s="105"/>
      <c r="W737" s="105"/>
    </row>
    <row r="738" ht="15.75" customHeight="1">
      <c r="U738" s="105"/>
      <c r="V738" s="105"/>
      <c r="W738" s="105"/>
    </row>
    <row r="739" ht="15.75" customHeight="1">
      <c r="U739" s="105"/>
      <c r="V739" s="105"/>
      <c r="W739" s="105"/>
    </row>
    <row r="740" ht="15.75" customHeight="1">
      <c r="U740" s="105"/>
      <c r="V740" s="105"/>
      <c r="W740" s="105"/>
    </row>
    <row r="741" ht="15.75" customHeight="1">
      <c r="U741" s="105"/>
      <c r="V741" s="105"/>
      <c r="W741" s="105"/>
    </row>
    <row r="742" ht="15.75" customHeight="1">
      <c r="U742" s="105"/>
      <c r="V742" s="105"/>
      <c r="W742" s="105"/>
    </row>
    <row r="743" ht="15.75" customHeight="1">
      <c r="U743" s="105"/>
      <c r="V743" s="105"/>
      <c r="W743" s="105"/>
    </row>
    <row r="744" ht="15.75" customHeight="1">
      <c r="U744" s="105"/>
      <c r="V744" s="105"/>
      <c r="W744" s="105"/>
    </row>
    <row r="745" ht="15.75" customHeight="1">
      <c r="U745" s="105"/>
      <c r="V745" s="105"/>
      <c r="W745" s="105"/>
    </row>
    <row r="746" ht="15.75" customHeight="1">
      <c r="U746" s="105"/>
      <c r="V746" s="105"/>
      <c r="W746" s="105"/>
    </row>
    <row r="747" ht="15.75" customHeight="1">
      <c r="U747" s="105"/>
      <c r="V747" s="105"/>
      <c r="W747" s="105"/>
    </row>
    <row r="748" ht="15.75" customHeight="1">
      <c r="U748" s="105"/>
      <c r="V748" s="105"/>
      <c r="W748" s="105"/>
    </row>
    <row r="749" ht="15.75" customHeight="1">
      <c r="U749" s="105"/>
      <c r="V749" s="105"/>
      <c r="W749" s="105"/>
    </row>
    <row r="750" ht="15.75" customHeight="1">
      <c r="U750" s="105"/>
      <c r="V750" s="105"/>
      <c r="W750" s="105"/>
    </row>
    <row r="751" ht="15.75" customHeight="1">
      <c r="U751" s="105"/>
      <c r="V751" s="105"/>
      <c r="W751" s="105"/>
    </row>
    <row r="752" ht="15.75" customHeight="1">
      <c r="U752" s="105"/>
      <c r="V752" s="105"/>
      <c r="W752" s="105"/>
    </row>
    <row r="753" ht="15.75" customHeight="1">
      <c r="U753" s="105"/>
      <c r="V753" s="105"/>
      <c r="W753" s="105"/>
    </row>
    <row r="754" ht="15.75" customHeight="1">
      <c r="U754" s="105"/>
      <c r="V754" s="105"/>
      <c r="W754" s="105"/>
    </row>
    <row r="755" ht="15.75" customHeight="1">
      <c r="U755" s="105"/>
      <c r="V755" s="105"/>
      <c r="W755" s="105"/>
    </row>
    <row r="756" ht="15.75" customHeight="1">
      <c r="U756" s="105"/>
      <c r="V756" s="105"/>
      <c r="W756" s="105"/>
    </row>
    <row r="757" ht="15.75" customHeight="1">
      <c r="U757" s="105"/>
      <c r="V757" s="105"/>
      <c r="W757" s="105"/>
    </row>
    <row r="758" ht="15.75" customHeight="1">
      <c r="U758" s="105"/>
      <c r="V758" s="105"/>
      <c r="W758" s="105"/>
    </row>
    <row r="759" ht="15.75" customHeight="1">
      <c r="U759" s="105"/>
      <c r="V759" s="105"/>
      <c r="W759" s="105"/>
    </row>
    <row r="760" ht="15.75" customHeight="1">
      <c r="U760" s="105"/>
      <c r="V760" s="105"/>
      <c r="W760" s="105"/>
    </row>
    <row r="761" ht="15.75" customHeight="1">
      <c r="U761" s="105"/>
      <c r="V761" s="105"/>
      <c r="W761" s="105"/>
    </row>
    <row r="762" ht="15.75" customHeight="1">
      <c r="U762" s="105"/>
      <c r="V762" s="105"/>
      <c r="W762" s="105"/>
    </row>
    <row r="763" ht="15.75" customHeight="1">
      <c r="U763" s="105"/>
      <c r="V763" s="105"/>
      <c r="W763" s="105"/>
    </row>
    <row r="764" ht="15.75" customHeight="1">
      <c r="U764" s="105"/>
      <c r="V764" s="105"/>
      <c r="W764" s="105"/>
    </row>
    <row r="765" ht="15.75" customHeight="1">
      <c r="U765" s="105"/>
      <c r="V765" s="105"/>
      <c r="W765" s="105"/>
    </row>
    <row r="766" ht="15.75" customHeight="1">
      <c r="U766" s="105"/>
      <c r="V766" s="105"/>
      <c r="W766" s="105"/>
    </row>
    <row r="767" ht="15.75" customHeight="1">
      <c r="U767" s="105"/>
      <c r="V767" s="105"/>
      <c r="W767" s="105"/>
    </row>
    <row r="768" ht="15.75" customHeight="1">
      <c r="U768" s="105"/>
      <c r="V768" s="105"/>
      <c r="W768" s="105"/>
    </row>
    <row r="769" ht="15.75" customHeight="1">
      <c r="U769" s="105"/>
      <c r="V769" s="105"/>
      <c r="W769" s="105"/>
    </row>
    <row r="770" ht="15.75" customHeight="1">
      <c r="U770" s="105"/>
      <c r="V770" s="105"/>
      <c r="W770" s="105"/>
    </row>
    <row r="771" ht="15.75" customHeight="1">
      <c r="U771" s="105"/>
      <c r="V771" s="105"/>
      <c r="W771" s="105"/>
    </row>
    <row r="772" ht="15.75" customHeight="1">
      <c r="U772" s="105"/>
      <c r="V772" s="105"/>
      <c r="W772" s="105"/>
    </row>
    <row r="773" ht="15.75" customHeight="1">
      <c r="U773" s="105"/>
      <c r="V773" s="105"/>
      <c r="W773" s="105"/>
    </row>
    <row r="774" ht="15.75" customHeight="1">
      <c r="U774" s="105"/>
      <c r="V774" s="105"/>
      <c r="W774" s="105"/>
    </row>
    <row r="775" ht="15.75" customHeight="1">
      <c r="U775" s="105"/>
      <c r="V775" s="105"/>
      <c r="W775" s="105"/>
    </row>
    <row r="776" ht="15.75" customHeight="1">
      <c r="U776" s="105"/>
      <c r="V776" s="105"/>
      <c r="W776" s="105"/>
    </row>
    <row r="777" ht="15.75" customHeight="1">
      <c r="U777" s="105"/>
      <c r="V777" s="105"/>
      <c r="W777" s="105"/>
    </row>
    <row r="778" ht="15.75" customHeight="1">
      <c r="U778" s="105"/>
      <c r="V778" s="105"/>
      <c r="W778" s="105"/>
    </row>
    <row r="779" ht="15.75" customHeight="1">
      <c r="U779" s="105"/>
      <c r="V779" s="105"/>
      <c r="W779" s="105"/>
    </row>
    <row r="780" ht="15.75" customHeight="1">
      <c r="U780" s="105"/>
      <c r="V780" s="105"/>
      <c r="W780" s="105"/>
    </row>
    <row r="781" ht="15.75" customHeight="1">
      <c r="U781" s="105"/>
      <c r="V781" s="105"/>
      <c r="W781" s="105"/>
    </row>
    <row r="782" ht="15.75" customHeight="1">
      <c r="U782" s="105"/>
      <c r="V782" s="105"/>
      <c r="W782" s="105"/>
    </row>
    <row r="783" ht="15.75" customHeight="1">
      <c r="U783" s="105"/>
      <c r="V783" s="105"/>
      <c r="W783" s="105"/>
    </row>
    <row r="784" ht="15.75" customHeight="1">
      <c r="U784" s="105"/>
      <c r="V784" s="105"/>
      <c r="W784" s="105"/>
    </row>
    <row r="785" ht="15.75" customHeight="1">
      <c r="U785" s="105"/>
      <c r="V785" s="105"/>
      <c r="W785" s="105"/>
    </row>
    <row r="786" ht="15.75" customHeight="1">
      <c r="U786" s="105"/>
      <c r="V786" s="105"/>
      <c r="W786" s="105"/>
    </row>
    <row r="787" ht="15.75" customHeight="1">
      <c r="U787" s="105"/>
      <c r="V787" s="105"/>
      <c r="W787" s="105"/>
    </row>
    <row r="788" ht="15.75" customHeight="1">
      <c r="U788" s="105"/>
      <c r="V788" s="105"/>
      <c r="W788" s="105"/>
    </row>
    <row r="789" ht="15.75" customHeight="1">
      <c r="U789" s="105"/>
      <c r="V789" s="105"/>
      <c r="W789" s="105"/>
    </row>
    <row r="790" ht="15.75" customHeight="1">
      <c r="U790" s="105"/>
      <c r="V790" s="105"/>
      <c r="W790" s="105"/>
    </row>
    <row r="791" ht="15.75" customHeight="1">
      <c r="U791" s="105"/>
      <c r="V791" s="105"/>
      <c r="W791" s="105"/>
    </row>
    <row r="792" ht="15.75" customHeight="1">
      <c r="U792" s="105"/>
      <c r="V792" s="105"/>
      <c r="W792" s="105"/>
    </row>
    <row r="793" ht="15.75" customHeight="1">
      <c r="U793" s="105"/>
      <c r="V793" s="105"/>
      <c r="W793" s="105"/>
    </row>
    <row r="794" ht="15.75" customHeight="1">
      <c r="U794" s="105"/>
      <c r="V794" s="105"/>
      <c r="W794" s="105"/>
    </row>
    <row r="795" ht="15.75" customHeight="1">
      <c r="U795" s="105"/>
      <c r="V795" s="105"/>
      <c r="W795" s="105"/>
    </row>
    <row r="796" ht="15.75" customHeight="1">
      <c r="U796" s="105"/>
      <c r="V796" s="105"/>
      <c r="W796" s="105"/>
    </row>
    <row r="797" ht="15.75" customHeight="1">
      <c r="U797" s="105"/>
      <c r="V797" s="105"/>
      <c r="W797" s="105"/>
    </row>
    <row r="798" ht="15.75" customHeight="1">
      <c r="U798" s="105"/>
      <c r="V798" s="105"/>
      <c r="W798" s="105"/>
    </row>
    <row r="799" ht="15.75" customHeight="1">
      <c r="U799" s="105"/>
      <c r="V799" s="105"/>
      <c r="W799" s="105"/>
    </row>
    <row r="800" ht="15.75" customHeight="1">
      <c r="U800" s="105"/>
      <c r="V800" s="105"/>
      <c r="W800" s="105"/>
    </row>
    <row r="801" ht="15.75" customHeight="1">
      <c r="U801" s="105"/>
      <c r="V801" s="105"/>
      <c r="W801" s="105"/>
    </row>
    <row r="802" ht="15.75" customHeight="1">
      <c r="U802" s="105"/>
      <c r="V802" s="105"/>
      <c r="W802" s="105"/>
    </row>
    <row r="803" ht="15.75" customHeight="1">
      <c r="U803" s="105"/>
      <c r="V803" s="105"/>
      <c r="W803" s="105"/>
    </row>
    <row r="804" ht="15.75" customHeight="1">
      <c r="U804" s="105"/>
      <c r="V804" s="105"/>
      <c r="W804" s="105"/>
    </row>
    <row r="805" ht="15.75" customHeight="1">
      <c r="U805" s="105"/>
      <c r="V805" s="105"/>
      <c r="W805" s="105"/>
    </row>
    <row r="806" ht="15.75" customHeight="1">
      <c r="U806" s="105"/>
      <c r="V806" s="105"/>
      <c r="W806" s="105"/>
    </row>
    <row r="807" ht="15.75" customHeight="1">
      <c r="U807" s="105"/>
      <c r="V807" s="105"/>
      <c r="W807" s="105"/>
    </row>
    <row r="808" ht="15.75" customHeight="1">
      <c r="U808" s="105"/>
      <c r="V808" s="105"/>
      <c r="W808" s="105"/>
    </row>
    <row r="809" ht="15.75" customHeight="1">
      <c r="U809" s="105"/>
      <c r="V809" s="105"/>
      <c r="W809" s="105"/>
    </row>
    <row r="810" ht="15.75" customHeight="1">
      <c r="U810" s="105"/>
      <c r="V810" s="105"/>
      <c r="W810" s="105"/>
    </row>
    <row r="811" ht="15.75" customHeight="1">
      <c r="U811" s="105"/>
      <c r="V811" s="105"/>
      <c r="W811" s="105"/>
    </row>
    <row r="812" ht="15.75" customHeight="1">
      <c r="U812" s="105"/>
      <c r="V812" s="105"/>
      <c r="W812" s="105"/>
    </row>
    <row r="813" ht="15.75" customHeight="1">
      <c r="U813" s="105"/>
      <c r="V813" s="105"/>
      <c r="W813" s="105"/>
    </row>
    <row r="814" ht="15.75" customHeight="1">
      <c r="U814" s="105"/>
      <c r="V814" s="105"/>
      <c r="W814" s="105"/>
    </row>
    <row r="815" ht="15.75" customHeight="1">
      <c r="U815" s="105"/>
      <c r="V815" s="105"/>
      <c r="W815" s="105"/>
    </row>
    <row r="816" ht="15.75" customHeight="1">
      <c r="U816" s="105"/>
      <c r="V816" s="105"/>
      <c r="W816" s="105"/>
    </row>
    <row r="817" ht="15.75" customHeight="1">
      <c r="U817" s="105"/>
      <c r="V817" s="105"/>
      <c r="W817" s="105"/>
    </row>
    <row r="818" ht="15.75" customHeight="1">
      <c r="U818" s="105"/>
      <c r="V818" s="105"/>
      <c r="W818" s="105"/>
    </row>
    <row r="819" ht="15.75" customHeight="1">
      <c r="U819" s="105"/>
      <c r="V819" s="105"/>
      <c r="W819" s="105"/>
    </row>
    <row r="820" ht="15.75" customHeight="1">
      <c r="U820" s="105"/>
      <c r="V820" s="105"/>
      <c r="W820" s="105"/>
    </row>
    <row r="821" ht="15.75" customHeight="1">
      <c r="U821" s="105"/>
      <c r="V821" s="105"/>
      <c r="W821" s="105"/>
    </row>
    <row r="822" ht="15.75" customHeight="1">
      <c r="U822" s="105"/>
      <c r="V822" s="105"/>
      <c r="W822" s="105"/>
    </row>
    <row r="823" ht="15.75" customHeight="1">
      <c r="U823" s="105"/>
      <c r="V823" s="105"/>
      <c r="W823" s="105"/>
    </row>
    <row r="824" ht="15.75" customHeight="1">
      <c r="U824" s="105"/>
      <c r="V824" s="105"/>
      <c r="W824" s="105"/>
    </row>
    <row r="825" ht="15.75" customHeight="1">
      <c r="U825" s="105"/>
      <c r="V825" s="105"/>
      <c r="W825" s="105"/>
    </row>
    <row r="826" ht="15.75" customHeight="1">
      <c r="U826" s="105"/>
      <c r="V826" s="105"/>
      <c r="W826" s="105"/>
    </row>
    <row r="827" ht="15.75" customHeight="1">
      <c r="U827" s="105"/>
      <c r="V827" s="105"/>
      <c r="W827" s="105"/>
    </row>
    <row r="828" ht="15.75" customHeight="1">
      <c r="U828" s="105"/>
      <c r="V828" s="105"/>
      <c r="W828" s="105"/>
    </row>
    <row r="829" ht="15.75" customHeight="1">
      <c r="U829" s="105"/>
      <c r="V829" s="105"/>
      <c r="W829" s="105"/>
    </row>
    <row r="830" ht="15.75" customHeight="1">
      <c r="U830" s="105"/>
      <c r="V830" s="105"/>
      <c r="W830" s="105"/>
    </row>
    <row r="831" ht="15.75" customHeight="1">
      <c r="U831" s="105"/>
      <c r="V831" s="105"/>
      <c r="W831" s="105"/>
    </row>
    <row r="832" ht="15.75" customHeight="1">
      <c r="U832" s="105"/>
      <c r="V832" s="105"/>
      <c r="W832" s="105"/>
    </row>
    <row r="833" ht="15.75" customHeight="1">
      <c r="U833" s="105"/>
      <c r="V833" s="105"/>
      <c r="W833" s="105"/>
    </row>
    <row r="834" ht="15.75" customHeight="1">
      <c r="U834" s="105"/>
      <c r="V834" s="105"/>
      <c r="W834" s="105"/>
    </row>
    <row r="835" ht="15.75" customHeight="1">
      <c r="U835" s="105"/>
      <c r="V835" s="105"/>
      <c r="W835" s="105"/>
    </row>
    <row r="836" ht="15.75" customHeight="1">
      <c r="U836" s="105"/>
      <c r="V836" s="105"/>
      <c r="W836" s="105"/>
    </row>
    <row r="837" ht="15.75" customHeight="1">
      <c r="U837" s="105"/>
      <c r="V837" s="105"/>
      <c r="W837" s="105"/>
    </row>
    <row r="838" ht="15.75" customHeight="1">
      <c r="U838" s="105"/>
      <c r="V838" s="105"/>
      <c r="W838" s="105"/>
    </row>
    <row r="839" ht="15.75" customHeight="1">
      <c r="U839" s="105"/>
      <c r="V839" s="105"/>
      <c r="W839" s="105"/>
    </row>
    <row r="840" ht="15.75" customHeight="1">
      <c r="U840" s="105"/>
      <c r="V840" s="105"/>
      <c r="W840" s="105"/>
    </row>
    <row r="841" ht="15.75" customHeight="1">
      <c r="U841" s="105"/>
      <c r="V841" s="105"/>
      <c r="W841" s="105"/>
    </row>
    <row r="842" ht="15.75" customHeight="1">
      <c r="U842" s="105"/>
      <c r="V842" s="105"/>
      <c r="W842" s="105"/>
    </row>
    <row r="843" ht="15.75" customHeight="1">
      <c r="U843" s="105"/>
      <c r="V843" s="105"/>
      <c r="W843" s="105"/>
    </row>
    <row r="844" ht="15.75" customHeight="1">
      <c r="U844" s="105"/>
      <c r="V844" s="105"/>
      <c r="W844" s="105"/>
    </row>
    <row r="845" ht="15.75" customHeight="1">
      <c r="U845" s="105"/>
      <c r="V845" s="105"/>
      <c r="W845" s="105"/>
    </row>
    <row r="846" ht="15.75" customHeight="1">
      <c r="U846" s="105"/>
      <c r="V846" s="105"/>
      <c r="W846" s="105"/>
    </row>
    <row r="847" ht="15.75" customHeight="1">
      <c r="U847" s="105"/>
      <c r="V847" s="105"/>
      <c r="W847" s="105"/>
    </row>
    <row r="848" ht="15.75" customHeight="1">
      <c r="U848" s="105"/>
      <c r="V848" s="105"/>
      <c r="W848" s="105"/>
    </row>
    <row r="849" ht="15.75" customHeight="1">
      <c r="U849" s="105"/>
      <c r="V849" s="105"/>
      <c r="W849" s="105"/>
    </row>
    <row r="850" ht="15.75" customHeight="1">
      <c r="U850" s="105"/>
      <c r="V850" s="105"/>
      <c r="W850" s="105"/>
    </row>
    <row r="851" ht="15.75" customHeight="1">
      <c r="U851" s="105"/>
      <c r="V851" s="105"/>
      <c r="W851" s="105"/>
    </row>
    <row r="852" ht="15.75" customHeight="1">
      <c r="U852" s="105"/>
      <c r="V852" s="105"/>
      <c r="W852" s="105"/>
    </row>
    <row r="853" ht="15.75" customHeight="1">
      <c r="U853" s="105"/>
      <c r="V853" s="105"/>
      <c r="W853" s="105"/>
    </row>
    <row r="854" ht="15.75" customHeight="1">
      <c r="U854" s="105"/>
      <c r="V854" s="105"/>
      <c r="W854" s="105"/>
    </row>
    <row r="855" ht="15.75" customHeight="1">
      <c r="U855" s="105"/>
      <c r="V855" s="105"/>
      <c r="W855" s="105"/>
    </row>
    <row r="856" ht="15.75" customHeight="1">
      <c r="U856" s="105"/>
      <c r="V856" s="105"/>
      <c r="W856" s="105"/>
    </row>
    <row r="857" ht="15.75" customHeight="1">
      <c r="U857" s="105"/>
      <c r="V857" s="105"/>
      <c r="W857" s="105"/>
    </row>
    <row r="858" ht="15.75" customHeight="1">
      <c r="U858" s="105"/>
      <c r="V858" s="105"/>
      <c r="W858" s="105"/>
    </row>
    <row r="859" ht="15.75" customHeight="1">
      <c r="U859" s="105"/>
      <c r="V859" s="105"/>
      <c r="W859" s="105"/>
    </row>
    <row r="860" ht="15.75" customHeight="1">
      <c r="U860" s="105"/>
      <c r="V860" s="105"/>
      <c r="W860" s="105"/>
    </row>
    <row r="861" ht="15.75" customHeight="1">
      <c r="U861" s="105"/>
      <c r="V861" s="105"/>
      <c r="W861" s="105"/>
    </row>
    <row r="862" ht="15.75" customHeight="1">
      <c r="U862" s="105"/>
      <c r="V862" s="105"/>
      <c r="W862" s="105"/>
    </row>
    <row r="863" ht="15.75" customHeight="1">
      <c r="U863" s="105"/>
      <c r="V863" s="105"/>
      <c r="W863" s="105"/>
    </row>
    <row r="864" ht="15.75" customHeight="1">
      <c r="U864" s="105"/>
      <c r="V864" s="105"/>
      <c r="W864" s="105"/>
    </row>
    <row r="865" ht="15.75" customHeight="1">
      <c r="U865" s="105"/>
      <c r="V865" s="105"/>
      <c r="W865" s="105"/>
    </row>
    <row r="866" ht="15.75" customHeight="1">
      <c r="U866" s="105"/>
      <c r="V866" s="105"/>
      <c r="W866" s="105"/>
    </row>
    <row r="867" ht="15.75" customHeight="1">
      <c r="U867" s="105"/>
      <c r="V867" s="105"/>
      <c r="W867" s="105"/>
    </row>
    <row r="868" ht="15.75" customHeight="1">
      <c r="U868" s="105"/>
      <c r="V868" s="105"/>
      <c r="W868" s="105"/>
    </row>
    <row r="869" ht="15.75" customHeight="1">
      <c r="U869" s="105"/>
      <c r="V869" s="105"/>
      <c r="W869" s="105"/>
    </row>
    <row r="870" ht="15.75" customHeight="1">
      <c r="U870" s="105"/>
      <c r="V870" s="105"/>
      <c r="W870" s="105"/>
    </row>
    <row r="871" ht="15.75" customHeight="1">
      <c r="U871" s="105"/>
      <c r="V871" s="105"/>
      <c r="W871" s="105"/>
    </row>
    <row r="872" ht="15.75" customHeight="1">
      <c r="U872" s="105"/>
      <c r="V872" s="105"/>
      <c r="W872" s="105"/>
    </row>
    <row r="873" ht="15.75" customHeight="1">
      <c r="U873" s="105"/>
      <c r="V873" s="105"/>
      <c r="W873" s="105"/>
    </row>
    <row r="874" ht="15.75" customHeight="1">
      <c r="U874" s="105"/>
      <c r="V874" s="105"/>
      <c r="W874" s="105"/>
    </row>
    <row r="875" ht="15.75" customHeight="1">
      <c r="U875" s="105"/>
      <c r="V875" s="105"/>
      <c r="W875" s="105"/>
    </row>
    <row r="876" ht="15.75" customHeight="1">
      <c r="U876" s="105"/>
      <c r="V876" s="105"/>
      <c r="W876" s="105"/>
    </row>
    <row r="877" ht="15.75" customHeight="1">
      <c r="U877" s="105"/>
      <c r="V877" s="105"/>
      <c r="W877" s="105"/>
    </row>
    <row r="878" ht="15.75" customHeight="1">
      <c r="U878" s="105"/>
      <c r="V878" s="105"/>
      <c r="W878" s="105"/>
    </row>
    <row r="879" ht="15.75" customHeight="1">
      <c r="U879" s="105"/>
      <c r="V879" s="105"/>
      <c r="W879" s="105"/>
    </row>
    <row r="880" ht="15.75" customHeight="1">
      <c r="U880" s="105"/>
      <c r="V880" s="105"/>
      <c r="W880" s="105"/>
    </row>
    <row r="881" ht="15.75" customHeight="1">
      <c r="U881" s="105"/>
      <c r="V881" s="105"/>
      <c r="W881" s="105"/>
    </row>
    <row r="882" ht="15.75" customHeight="1">
      <c r="U882" s="105"/>
      <c r="V882" s="105"/>
      <c r="W882" s="105"/>
    </row>
    <row r="883" ht="15.75" customHeight="1">
      <c r="U883" s="105"/>
      <c r="V883" s="105"/>
      <c r="W883" s="105"/>
    </row>
    <row r="884" ht="15.75" customHeight="1">
      <c r="U884" s="105"/>
      <c r="V884" s="105"/>
      <c r="W884" s="105"/>
    </row>
    <row r="885" ht="15.75" customHeight="1">
      <c r="U885" s="105"/>
      <c r="V885" s="105"/>
      <c r="W885" s="105"/>
    </row>
    <row r="886" ht="15.75" customHeight="1">
      <c r="U886" s="105"/>
      <c r="V886" s="105"/>
      <c r="W886" s="105"/>
    </row>
    <row r="887" ht="15.75" customHeight="1">
      <c r="U887" s="105"/>
      <c r="V887" s="105"/>
      <c r="W887" s="105"/>
    </row>
    <row r="888" ht="15.75" customHeight="1">
      <c r="U888" s="105"/>
      <c r="V888" s="105"/>
      <c r="W888" s="105"/>
    </row>
    <row r="889" ht="15.75" customHeight="1">
      <c r="U889" s="105"/>
      <c r="V889" s="105"/>
      <c r="W889" s="105"/>
    </row>
    <row r="890" ht="15.75" customHeight="1">
      <c r="U890" s="105"/>
      <c r="V890" s="105"/>
      <c r="W890" s="105"/>
    </row>
    <row r="891" ht="15.75" customHeight="1">
      <c r="U891" s="105"/>
      <c r="V891" s="105"/>
      <c r="W891" s="105"/>
    </row>
    <row r="892" ht="15.75" customHeight="1">
      <c r="U892" s="105"/>
      <c r="V892" s="105"/>
      <c r="W892" s="105"/>
    </row>
    <row r="893" ht="15.75" customHeight="1">
      <c r="U893" s="105"/>
      <c r="V893" s="105"/>
      <c r="W893" s="105"/>
    </row>
    <row r="894" ht="15.75" customHeight="1">
      <c r="U894" s="105"/>
      <c r="V894" s="105"/>
      <c r="W894" s="105"/>
    </row>
    <row r="895" ht="15.75" customHeight="1">
      <c r="U895" s="105"/>
      <c r="V895" s="105"/>
      <c r="W895" s="105"/>
    </row>
    <row r="896" ht="15.75" customHeight="1">
      <c r="U896" s="105"/>
      <c r="V896" s="105"/>
      <c r="W896" s="105"/>
    </row>
    <row r="897" ht="15.75" customHeight="1">
      <c r="U897" s="105"/>
      <c r="V897" s="105"/>
      <c r="W897" s="105"/>
    </row>
    <row r="898" ht="15.75" customHeight="1">
      <c r="U898" s="105"/>
      <c r="V898" s="105"/>
      <c r="W898" s="105"/>
    </row>
    <row r="899" ht="15.75" customHeight="1">
      <c r="U899" s="105"/>
      <c r="V899" s="105"/>
      <c r="W899" s="105"/>
    </row>
    <row r="900" ht="15.75" customHeight="1">
      <c r="U900" s="105"/>
      <c r="V900" s="105"/>
      <c r="W900" s="105"/>
    </row>
    <row r="901" ht="15.75" customHeight="1">
      <c r="U901" s="105"/>
      <c r="V901" s="105"/>
      <c r="W901" s="105"/>
    </row>
    <row r="902" ht="15.75" customHeight="1">
      <c r="U902" s="105"/>
      <c r="V902" s="105"/>
      <c r="W902" s="105"/>
    </row>
    <row r="903" ht="15.75" customHeight="1">
      <c r="U903" s="105"/>
      <c r="V903" s="105"/>
      <c r="W903" s="105"/>
    </row>
    <row r="904" ht="15.75" customHeight="1">
      <c r="U904" s="105"/>
      <c r="V904" s="105"/>
      <c r="W904" s="105"/>
    </row>
    <row r="905" ht="15.75" customHeight="1">
      <c r="U905" s="105"/>
      <c r="V905" s="105"/>
      <c r="W905" s="105"/>
    </row>
    <row r="906" ht="15.75" customHeight="1">
      <c r="U906" s="105"/>
      <c r="V906" s="105"/>
      <c r="W906" s="105"/>
    </row>
    <row r="907" ht="15.75" customHeight="1">
      <c r="U907" s="105"/>
      <c r="V907" s="105"/>
      <c r="W907" s="105"/>
    </row>
    <row r="908" ht="15.75" customHeight="1">
      <c r="U908" s="105"/>
      <c r="V908" s="105"/>
      <c r="W908" s="105"/>
    </row>
    <row r="909" ht="15.75" customHeight="1">
      <c r="U909" s="105"/>
      <c r="V909" s="105"/>
      <c r="W909" s="105"/>
    </row>
    <row r="910" ht="15.75" customHeight="1">
      <c r="U910" s="105"/>
      <c r="V910" s="105"/>
      <c r="W910" s="105"/>
    </row>
    <row r="911" ht="15.75" customHeight="1">
      <c r="U911" s="105"/>
      <c r="V911" s="105"/>
      <c r="W911" s="105"/>
    </row>
    <row r="912" ht="15.75" customHeight="1">
      <c r="U912" s="105"/>
      <c r="V912" s="105"/>
      <c r="W912" s="105"/>
    </row>
    <row r="913" ht="15.75" customHeight="1">
      <c r="U913" s="105"/>
      <c r="V913" s="105"/>
      <c r="W913" s="105"/>
    </row>
    <row r="914" ht="15.75" customHeight="1">
      <c r="U914" s="105"/>
      <c r="V914" s="105"/>
      <c r="W914" s="105"/>
    </row>
    <row r="915" ht="15.75" customHeight="1">
      <c r="U915" s="105"/>
      <c r="V915" s="105"/>
      <c r="W915" s="105"/>
    </row>
    <row r="916" ht="15.75" customHeight="1">
      <c r="U916" s="105"/>
      <c r="V916" s="105"/>
      <c r="W916" s="105"/>
    </row>
    <row r="917" ht="15.75" customHeight="1">
      <c r="U917" s="105"/>
      <c r="V917" s="105"/>
      <c r="W917" s="105"/>
    </row>
    <row r="918" ht="15.75" customHeight="1">
      <c r="U918" s="105"/>
      <c r="V918" s="105"/>
      <c r="W918" s="105"/>
    </row>
    <row r="919" ht="15.75" customHeight="1">
      <c r="U919" s="105"/>
      <c r="V919" s="105"/>
      <c r="W919" s="105"/>
    </row>
    <row r="920" ht="15.75" customHeight="1">
      <c r="U920" s="105"/>
      <c r="V920" s="105"/>
      <c r="W920" s="105"/>
    </row>
    <row r="921" ht="15.75" customHeight="1">
      <c r="U921" s="105"/>
      <c r="V921" s="105"/>
      <c r="W921" s="105"/>
    </row>
    <row r="922" ht="15.75" customHeight="1">
      <c r="U922" s="105"/>
      <c r="V922" s="105"/>
      <c r="W922" s="105"/>
    </row>
    <row r="923" ht="15.75" customHeight="1">
      <c r="U923" s="105"/>
      <c r="V923" s="105"/>
      <c r="W923" s="105"/>
    </row>
    <row r="924" ht="15.75" customHeight="1">
      <c r="U924" s="105"/>
      <c r="V924" s="105"/>
      <c r="W924" s="105"/>
    </row>
    <row r="925" ht="15.75" customHeight="1">
      <c r="U925" s="105"/>
      <c r="V925" s="105"/>
      <c r="W925" s="105"/>
    </row>
    <row r="926" ht="15.75" customHeight="1">
      <c r="U926" s="105"/>
      <c r="V926" s="105"/>
      <c r="W926" s="105"/>
    </row>
    <row r="927" ht="15.75" customHeight="1">
      <c r="U927" s="105"/>
      <c r="V927" s="105"/>
      <c r="W927" s="105"/>
    </row>
    <row r="928" ht="15.75" customHeight="1">
      <c r="U928" s="105"/>
      <c r="V928" s="105"/>
      <c r="W928" s="105"/>
    </row>
    <row r="929" ht="15.75" customHeight="1">
      <c r="U929" s="105"/>
      <c r="V929" s="105"/>
      <c r="W929" s="105"/>
    </row>
    <row r="930" ht="15.75" customHeight="1">
      <c r="U930" s="105"/>
      <c r="V930" s="105"/>
      <c r="W930" s="105"/>
    </row>
    <row r="931" ht="15.75" customHeight="1">
      <c r="U931" s="105"/>
      <c r="V931" s="105"/>
      <c r="W931" s="105"/>
    </row>
    <row r="932" ht="15.75" customHeight="1">
      <c r="U932" s="105"/>
      <c r="V932" s="105"/>
      <c r="W932" s="105"/>
    </row>
    <row r="933" ht="15.75" customHeight="1">
      <c r="U933" s="105"/>
      <c r="V933" s="105"/>
      <c r="W933" s="105"/>
    </row>
    <row r="934" ht="15.75" customHeight="1">
      <c r="U934" s="105"/>
      <c r="V934" s="105"/>
      <c r="W934" s="105"/>
    </row>
    <row r="935" ht="15.75" customHeight="1">
      <c r="U935" s="105"/>
      <c r="V935" s="105"/>
      <c r="W935" s="105"/>
    </row>
    <row r="936" ht="15.75" customHeight="1">
      <c r="U936" s="105"/>
      <c r="V936" s="105"/>
      <c r="W936" s="105"/>
    </row>
    <row r="937" ht="15.75" customHeight="1">
      <c r="U937" s="105"/>
      <c r="V937" s="105"/>
      <c r="W937" s="105"/>
    </row>
    <row r="938" ht="15.75" customHeight="1">
      <c r="U938" s="105"/>
      <c r="V938" s="105"/>
      <c r="W938" s="105"/>
    </row>
    <row r="939" ht="15.75" customHeight="1">
      <c r="U939" s="105"/>
      <c r="V939" s="105"/>
      <c r="W939" s="105"/>
    </row>
    <row r="940" ht="15.75" customHeight="1">
      <c r="U940" s="105"/>
      <c r="V940" s="105"/>
      <c r="W940" s="105"/>
    </row>
    <row r="941" ht="15.75" customHeight="1">
      <c r="U941" s="105"/>
      <c r="V941" s="105"/>
      <c r="W941" s="105"/>
    </row>
    <row r="942" ht="15.75" customHeight="1">
      <c r="U942" s="105"/>
      <c r="V942" s="105"/>
      <c r="W942" s="105"/>
    </row>
    <row r="943" ht="15.75" customHeight="1">
      <c r="U943" s="105"/>
      <c r="V943" s="105"/>
      <c r="W943" s="105"/>
    </row>
    <row r="944" ht="15.75" customHeight="1">
      <c r="U944" s="105"/>
      <c r="V944" s="105"/>
      <c r="W944" s="105"/>
    </row>
    <row r="945" ht="15.75" customHeight="1">
      <c r="U945" s="105"/>
      <c r="V945" s="105"/>
      <c r="W945" s="105"/>
    </row>
    <row r="946" ht="15.75" customHeight="1">
      <c r="U946" s="105"/>
      <c r="V946" s="105"/>
      <c r="W946" s="105"/>
    </row>
    <row r="947" ht="15.75" customHeight="1">
      <c r="U947" s="105"/>
      <c r="V947" s="105"/>
      <c r="W947" s="105"/>
    </row>
    <row r="948" ht="15.75" customHeight="1">
      <c r="U948" s="105"/>
      <c r="V948" s="105"/>
      <c r="W948" s="105"/>
    </row>
    <row r="949" ht="15.75" customHeight="1">
      <c r="U949" s="105"/>
      <c r="V949" s="105"/>
      <c r="W949" s="105"/>
    </row>
    <row r="950" ht="15.75" customHeight="1">
      <c r="U950" s="105"/>
      <c r="V950" s="105"/>
      <c r="W950" s="105"/>
    </row>
    <row r="951" ht="15.75" customHeight="1">
      <c r="U951" s="105"/>
      <c r="V951" s="105"/>
      <c r="W951" s="105"/>
    </row>
    <row r="952" ht="15.75" customHeight="1">
      <c r="U952" s="105"/>
      <c r="V952" s="105"/>
      <c r="W952" s="105"/>
    </row>
    <row r="953" ht="15.75" customHeight="1">
      <c r="U953" s="105"/>
      <c r="V953" s="105"/>
      <c r="W953" s="105"/>
    </row>
    <row r="954" ht="15.75" customHeight="1">
      <c r="U954" s="105"/>
      <c r="V954" s="105"/>
      <c r="W954" s="105"/>
    </row>
    <row r="955" ht="15.75" customHeight="1">
      <c r="U955" s="105"/>
      <c r="V955" s="105"/>
      <c r="W955" s="105"/>
    </row>
    <row r="956" ht="15.75" customHeight="1">
      <c r="U956" s="105"/>
      <c r="V956" s="105"/>
      <c r="W956" s="105"/>
    </row>
    <row r="957" ht="15.75" customHeight="1">
      <c r="U957" s="105"/>
      <c r="V957" s="105"/>
      <c r="W957" s="105"/>
    </row>
    <row r="958" ht="15.75" customHeight="1">
      <c r="U958" s="105"/>
      <c r="V958" s="105"/>
      <c r="W958" s="105"/>
    </row>
    <row r="959" ht="15.75" customHeight="1">
      <c r="U959" s="105"/>
      <c r="V959" s="105"/>
      <c r="W959" s="105"/>
    </row>
    <row r="960" ht="15.75" customHeight="1">
      <c r="U960" s="105"/>
      <c r="V960" s="105"/>
      <c r="W960" s="105"/>
    </row>
    <row r="961" ht="15.75" customHeight="1">
      <c r="U961" s="105"/>
      <c r="V961" s="105"/>
      <c r="W961" s="105"/>
    </row>
    <row r="962" ht="15.75" customHeight="1">
      <c r="U962" s="105"/>
      <c r="V962" s="105"/>
      <c r="W962" s="105"/>
    </row>
    <row r="963" ht="15.75" customHeight="1">
      <c r="U963" s="105"/>
      <c r="V963" s="105"/>
      <c r="W963" s="105"/>
    </row>
    <row r="964" ht="15.75" customHeight="1">
      <c r="U964" s="105"/>
      <c r="V964" s="105"/>
      <c r="W964" s="105"/>
    </row>
    <row r="965" ht="15.75" customHeight="1">
      <c r="U965" s="105"/>
      <c r="V965" s="105"/>
      <c r="W965" s="105"/>
    </row>
    <row r="966" ht="15.75" customHeight="1">
      <c r="U966" s="105"/>
      <c r="V966" s="105"/>
      <c r="W966" s="105"/>
    </row>
    <row r="967" ht="15.75" customHeight="1">
      <c r="U967" s="105"/>
      <c r="V967" s="105"/>
      <c r="W967" s="105"/>
    </row>
    <row r="968" ht="15.75" customHeight="1">
      <c r="U968" s="105"/>
      <c r="V968" s="105"/>
      <c r="W968" s="105"/>
    </row>
    <row r="969" ht="15.75" customHeight="1">
      <c r="U969" s="105"/>
      <c r="V969" s="105"/>
      <c r="W969" s="105"/>
    </row>
    <row r="970" ht="15.75" customHeight="1">
      <c r="U970" s="105"/>
      <c r="V970" s="105"/>
      <c r="W970" s="105"/>
    </row>
    <row r="971" ht="15.75" customHeight="1">
      <c r="U971" s="105"/>
      <c r="V971" s="105"/>
      <c r="W971" s="105"/>
    </row>
    <row r="972" ht="15.75" customHeight="1">
      <c r="U972" s="105"/>
      <c r="V972" s="105"/>
      <c r="W972" s="105"/>
    </row>
    <row r="973" ht="15.75" customHeight="1">
      <c r="U973" s="105"/>
      <c r="V973" s="105"/>
      <c r="W973" s="105"/>
    </row>
    <row r="974" ht="15.75" customHeight="1">
      <c r="U974" s="105"/>
      <c r="V974" s="105"/>
      <c r="W974" s="105"/>
    </row>
    <row r="975" ht="15.75" customHeight="1">
      <c r="U975" s="105"/>
      <c r="V975" s="105"/>
      <c r="W975" s="105"/>
    </row>
    <row r="976" ht="15.75" customHeight="1">
      <c r="U976" s="105"/>
      <c r="V976" s="105"/>
      <c r="W976" s="105"/>
    </row>
    <row r="977" ht="15.75" customHeight="1">
      <c r="U977" s="105"/>
      <c r="V977" s="105"/>
      <c r="W977" s="105"/>
    </row>
    <row r="978" ht="15.75" customHeight="1">
      <c r="U978" s="105"/>
      <c r="V978" s="105"/>
      <c r="W978" s="105"/>
    </row>
    <row r="979" ht="15.75" customHeight="1">
      <c r="U979" s="105"/>
      <c r="V979" s="105"/>
      <c r="W979" s="105"/>
    </row>
    <row r="980" ht="15.75" customHeight="1">
      <c r="U980" s="105"/>
      <c r="V980" s="105"/>
      <c r="W980" s="105"/>
    </row>
    <row r="981" ht="15.75" customHeight="1">
      <c r="U981" s="105"/>
      <c r="V981" s="105"/>
      <c r="W981" s="105"/>
    </row>
    <row r="982" ht="15.75" customHeight="1">
      <c r="U982" s="105"/>
      <c r="V982" s="105"/>
      <c r="W982" s="105"/>
    </row>
    <row r="983" ht="15.75" customHeight="1">
      <c r="U983" s="105"/>
      <c r="V983" s="105"/>
      <c r="W983" s="105"/>
    </row>
    <row r="984" ht="15.75" customHeight="1">
      <c r="U984" s="105"/>
      <c r="V984" s="105"/>
      <c r="W984" s="105"/>
    </row>
    <row r="985" ht="15.75" customHeight="1">
      <c r="U985" s="105"/>
      <c r="V985" s="105"/>
      <c r="W985" s="105"/>
    </row>
    <row r="986" ht="15.75" customHeight="1">
      <c r="U986" s="105"/>
      <c r="V986" s="105"/>
      <c r="W986" s="105"/>
    </row>
    <row r="987" ht="15.75" customHeight="1">
      <c r="U987" s="105"/>
      <c r="V987" s="105"/>
      <c r="W987" s="105"/>
    </row>
    <row r="988" ht="15.75" customHeight="1">
      <c r="U988" s="105"/>
      <c r="V988" s="105"/>
      <c r="W988" s="105"/>
    </row>
    <row r="989" ht="15.75" customHeight="1">
      <c r="U989" s="105"/>
      <c r="V989" s="105"/>
      <c r="W989" s="105"/>
    </row>
    <row r="990" ht="15.75" customHeight="1">
      <c r="U990" s="105"/>
      <c r="V990" s="105"/>
      <c r="W990" s="105"/>
    </row>
    <row r="991" ht="15.75" customHeight="1">
      <c r="U991" s="105"/>
      <c r="V991" s="105"/>
      <c r="W991" s="105"/>
    </row>
    <row r="992" ht="15.75" customHeight="1">
      <c r="U992" s="105"/>
      <c r="V992" s="105"/>
      <c r="W992" s="105"/>
    </row>
    <row r="993" ht="15.75" customHeight="1">
      <c r="U993" s="105"/>
      <c r="V993" s="105"/>
      <c r="W993" s="105"/>
    </row>
    <row r="994" ht="15.75" customHeight="1">
      <c r="U994" s="105"/>
      <c r="V994" s="105"/>
      <c r="W994" s="105"/>
    </row>
    <row r="995" ht="15.75" customHeight="1">
      <c r="U995" s="105"/>
      <c r="V995" s="105"/>
      <c r="W995" s="105"/>
    </row>
    <row r="996" ht="15.75" customHeight="1">
      <c r="U996" s="105"/>
      <c r="V996" s="105"/>
      <c r="W996" s="105"/>
    </row>
    <row r="997" ht="15.75" customHeight="1">
      <c r="U997" s="105"/>
      <c r="V997" s="105"/>
      <c r="W997" s="105"/>
    </row>
    <row r="998" ht="15.75" customHeight="1">
      <c r="U998" s="105"/>
      <c r="V998" s="105"/>
      <c r="W998" s="105"/>
    </row>
    <row r="999" ht="15.75" customHeight="1">
      <c r="U999" s="105"/>
      <c r="V999" s="105"/>
      <c r="W999" s="105"/>
    </row>
    <row r="1000" ht="15.75" customHeight="1">
      <c r="U1000" s="105"/>
      <c r="V1000" s="105"/>
      <c r="W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paperSize="9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21" max="22" width="16.13"/>
    <col customWidth="1" min="23" max="23" width="14.1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SUM(AA14,S19)</f>
        <v>6.1936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399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6.1936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455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452</v>
      </c>
      <c r="G12" s="4"/>
      <c r="H12" s="2"/>
      <c r="I12" s="29">
        <v>2.25</v>
      </c>
      <c r="J12" s="2"/>
      <c r="K12" s="53">
        <v>1.084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11"/>
      <c r="T12" s="2"/>
      <c r="U12" s="32" t="s">
        <v>456</v>
      </c>
      <c r="V12" s="32" t="s">
        <v>454</v>
      </c>
      <c r="W12" s="7" t="s">
        <v>388</v>
      </c>
      <c r="X12" s="2"/>
      <c r="Y12" s="7">
        <v>1.0</v>
      </c>
      <c r="Z12" s="2"/>
      <c r="AA12" s="10">
        <f>I12*K12*Y12</f>
        <v>2.439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2.439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53">
        <v>81.82</v>
      </c>
      <c r="N18" s="2"/>
      <c r="O18" s="41" t="s">
        <v>155</v>
      </c>
      <c r="P18" s="28"/>
      <c r="Q18" s="7">
        <v>3.0</v>
      </c>
      <c r="R18" s="2"/>
      <c r="S18" s="34">
        <f t="shared" si="1"/>
        <v>2.4546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3.7546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V32" s="105"/>
      <c r="W32" s="6"/>
      <c r="X32" s="6"/>
      <c r="Y32" s="6"/>
      <c r="Z32" s="6"/>
      <c r="AA32" s="6"/>
      <c r="AB32" s="6"/>
    </row>
    <row r="33" ht="15.75" customHeight="1">
      <c r="U33" s="105"/>
      <c r="V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105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5"/>
    </row>
    <row r="36" ht="15.75" customHeight="1">
      <c r="U36" s="105"/>
      <c r="V36" s="105"/>
      <c r="W36" s="10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  <c r="V63" s="105"/>
      <c r="W63" s="105"/>
    </row>
    <row r="64" ht="15.75" customHeight="1">
      <c r="U64" s="105"/>
      <c r="V64" s="105"/>
      <c r="W64" s="105"/>
    </row>
    <row r="65" ht="15.75" customHeight="1">
      <c r="U65" s="105"/>
      <c r="V65" s="105"/>
      <c r="W65" s="105"/>
    </row>
    <row r="66" ht="15.75" customHeight="1">
      <c r="U66" s="105"/>
      <c r="V66" s="105"/>
      <c r="W66" s="105"/>
    </row>
    <row r="67" ht="15.75" customHeight="1">
      <c r="U67" s="105"/>
      <c r="V67" s="105"/>
      <c r="W67" s="105"/>
    </row>
    <row r="68" ht="15.75" customHeight="1">
      <c r="U68" s="105"/>
      <c r="V68" s="105"/>
      <c r="W68" s="105"/>
    </row>
    <row r="69" ht="15.75" customHeight="1">
      <c r="U69" s="105"/>
      <c r="V69" s="105"/>
      <c r="W69" s="105"/>
    </row>
    <row r="70" ht="15.75" customHeight="1">
      <c r="U70" s="105"/>
      <c r="V70" s="105"/>
      <c r="W70" s="105"/>
    </row>
    <row r="71" ht="15.75" customHeight="1">
      <c r="U71" s="105"/>
      <c r="V71" s="105"/>
      <c r="W71" s="105"/>
    </row>
    <row r="72" ht="15.75" customHeight="1">
      <c r="U72" s="105"/>
      <c r="V72" s="105"/>
      <c r="W72" s="105"/>
    </row>
    <row r="73" ht="15.75" customHeight="1">
      <c r="U73" s="105"/>
      <c r="V73" s="105"/>
      <c r="W73" s="105"/>
    </row>
    <row r="74" ht="15.75" customHeight="1">
      <c r="U74" s="105"/>
      <c r="V74" s="105"/>
      <c r="W74" s="105"/>
    </row>
    <row r="75" ht="15.75" customHeight="1">
      <c r="U75" s="105"/>
      <c r="V75" s="105"/>
      <c r="W75" s="105"/>
    </row>
    <row r="76" ht="15.75" customHeight="1">
      <c r="U76" s="105"/>
      <c r="V76" s="105"/>
      <c r="W76" s="105"/>
    </row>
    <row r="77" ht="15.75" customHeight="1">
      <c r="U77" s="105"/>
      <c r="V77" s="105"/>
      <c r="W77" s="105"/>
    </row>
    <row r="78" ht="15.75" customHeight="1">
      <c r="U78" s="105"/>
      <c r="V78" s="105"/>
      <c r="W78" s="105"/>
    </row>
    <row r="79" ht="15.75" customHeight="1">
      <c r="U79" s="105"/>
      <c r="V79" s="105"/>
      <c r="W79" s="105"/>
    </row>
    <row r="80" ht="15.75" customHeight="1">
      <c r="U80" s="105"/>
      <c r="V80" s="105"/>
      <c r="W80" s="105"/>
    </row>
    <row r="81" ht="15.75" customHeight="1">
      <c r="U81" s="105"/>
      <c r="V81" s="105"/>
      <c r="W81" s="105"/>
    </row>
    <row r="82" ht="15.75" customHeight="1">
      <c r="U82" s="105"/>
      <c r="V82" s="105"/>
      <c r="W82" s="105"/>
    </row>
    <row r="83" ht="15.75" customHeight="1">
      <c r="U83" s="105"/>
      <c r="V83" s="105"/>
      <c r="W83" s="105"/>
    </row>
    <row r="84" ht="15.75" customHeight="1">
      <c r="U84" s="105"/>
      <c r="V84" s="105"/>
      <c r="W84" s="105"/>
    </row>
    <row r="85" ht="15.75" customHeight="1">
      <c r="U85" s="105"/>
      <c r="V85" s="105"/>
      <c r="W85" s="105"/>
    </row>
    <row r="86" ht="15.75" customHeight="1">
      <c r="U86" s="105"/>
      <c r="V86" s="105"/>
      <c r="W86" s="105"/>
    </row>
    <row r="87" ht="15.75" customHeight="1">
      <c r="U87" s="105"/>
      <c r="V87" s="105"/>
      <c r="W87" s="105"/>
    </row>
    <row r="88" ht="15.75" customHeight="1">
      <c r="U88" s="105"/>
      <c r="V88" s="105"/>
      <c r="W88" s="105"/>
    </row>
    <row r="89" ht="15.75" customHeight="1">
      <c r="U89" s="105"/>
      <c r="V89" s="105"/>
      <c r="W89" s="105"/>
    </row>
    <row r="90" ht="15.75" customHeight="1">
      <c r="U90" s="105"/>
      <c r="V90" s="105"/>
      <c r="W90" s="105"/>
    </row>
    <row r="91" ht="15.75" customHeight="1">
      <c r="U91" s="105"/>
      <c r="V91" s="105"/>
      <c r="W91" s="105"/>
    </row>
    <row r="92" ht="15.75" customHeight="1">
      <c r="U92" s="105"/>
      <c r="V92" s="105"/>
      <c r="W92" s="105"/>
    </row>
    <row r="93" ht="15.75" customHeight="1">
      <c r="U93" s="105"/>
      <c r="V93" s="105"/>
      <c r="W93" s="105"/>
    </row>
    <row r="94" ht="15.75" customHeight="1">
      <c r="U94" s="105"/>
      <c r="V94" s="105"/>
      <c r="W94" s="105"/>
    </row>
    <row r="95" ht="15.75" customHeight="1">
      <c r="U95" s="105"/>
      <c r="V95" s="105"/>
      <c r="W95" s="105"/>
    </row>
    <row r="96" ht="15.75" customHeight="1">
      <c r="U96" s="105"/>
      <c r="V96" s="105"/>
      <c r="W96" s="105"/>
    </row>
    <row r="97" ht="15.75" customHeight="1">
      <c r="U97" s="105"/>
      <c r="V97" s="105"/>
      <c r="W97" s="105"/>
    </row>
    <row r="98" ht="15.75" customHeight="1">
      <c r="U98" s="105"/>
      <c r="V98" s="105"/>
      <c r="W98" s="105"/>
    </row>
    <row r="99" ht="15.75" customHeight="1">
      <c r="U99" s="105"/>
      <c r="V99" s="105"/>
      <c r="W99" s="105"/>
    </row>
    <row r="100" ht="15.75" customHeight="1">
      <c r="U100" s="105"/>
      <c r="V100" s="105"/>
      <c r="W100" s="105"/>
    </row>
    <row r="101" ht="15.75" customHeight="1">
      <c r="U101" s="105"/>
      <c r="V101" s="105"/>
      <c r="W101" s="105"/>
    </row>
    <row r="102" ht="15.75" customHeight="1">
      <c r="U102" s="105"/>
      <c r="V102" s="105"/>
      <c r="W102" s="105"/>
    </row>
    <row r="103" ht="15.75" customHeight="1">
      <c r="U103" s="105"/>
      <c r="V103" s="105"/>
      <c r="W103" s="105"/>
    </row>
    <row r="104" ht="15.75" customHeight="1">
      <c r="U104" s="105"/>
      <c r="V104" s="105"/>
      <c r="W104" s="105"/>
    </row>
    <row r="105" ht="15.75" customHeight="1">
      <c r="U105" s="105"/>
      <c r="V105" s="105"/>
      <c r="W105" s="105"/>
    </row>
    <row r="106" ht="15.75" customHeight="1">
      <c r="U106" s="105"/>
      <c r="V106" s="105"/>
      <c r="W106" s="105"/>
    </row>
    <row r="107" ht="15.75" customHeight="1">
      <c r="U107" s="105"/>
      <c r="V107" s="105"/>
      <c r="W107" s="105"/>
    </row>
    <row r="108" ht="15.75" customHeight="1">
      <c r="U108" s="105"/>
      <c r="V108" s="105"/>
      <c r="W108" s="105"/>
    </row>
    <row r="109" ht="15.75" customHeight="1">
      <c r="U109" s="105"/>
      <c r="V109" s="105"/>
      <c r="W109" s="105"/>
    </row>
    <row r="110" ht="15.75" customHeight="1">
      <c r="U110" s="105"/>
      <c r="V110" s="105"/>
      <c r="W110" s="105"/>
    </row>
    <row r="111" ht="15.75" customHeight="1">
      <c r="U111" s="105"/>
      <c r="V111" s="105"/>
      <c r="W111" s="105"/>
    </row>
    <row r="112" ht="15.75" customHeight="1">
      <c r="U112" s="105"/>
      <c r="V112" s="105"/>
      <c r="W112" s="105"/>
    </row>
    <row r="113" ht="15.75" customHeight="1">
      <c r="U113" s="105"/>
      <c r="V113" s="105"/>
      <c r="W113" s="105"/>
    </row>
    <row r="114" ht="15.75" customHeight="1">
      <c r="U114" s="105"/>
      <c r="V114" s="105"/>
      <c r="W114" s="105"/>
    </row>
    <row r="115" ht="15.75" customHeight="1">
      <c r="U115" s="105"/>
      <c r="V115" s="105"/>
      <c r="W115" s="105"/>
    </row>
    <row r="116" ht="15.75" customHeight="1">
      <c r="U116" s="105"/>
      <c r="V116" s="105"/>
      <c r="W116" s="105"/>
    </row>
    <row r="117" ht="15.75" customHeight="1">
      <c r="U117" s="105"/>
      <c r="V117" s="105"/>
      <c r="W117" s="105"/>
    </row>
    <row r="118" ht="15.75" customHeight="1">
      <c r="U118" s="105"/>
      <c r="V118" s="105"/>
      <c r="W118" s="105"/>
    </row>
    <row r="119" ht="15.75" customHeight="1">
      <c r="U119" s="105"/>
      <c r="V119" s="105"/>
      <c r="W119" s="105"/>
    </row>
    <row r="120" ht="15.75" customHeight="1">
      <c r="U120" s="105"/>
      <c r="V120" s="105"/>
      <c r="W120" s="105"/>
    </row>
    <row r="121" ht="15.75" customHeight="1">
      <c r="U121" s="105"/>
      <c r="V121" s="105"/>
      <c r="W121" s="105"/>
    </row>
    <row r="122" ht="15.75" customHeight="1">
      <c r="U122" s="105"/>
      <c r="V122" s="105"/>
      <c r="W122" s="105"/>
    </row>
    <row r="123" ht="15.75" customHeight="1">
      <c r="U123" s="105"/>
      <c r="V123" s="105"/>
      <c r="W123" s="105"/>
    </row>
    <row r="124" ht="15.75" customHeight="1">
      <c r="U124" s="105"/>
      <c r="V124" s="105"/>
      <c r="W124" s="105"/>
    </row>
    <row r="125" ht="15.75" customHeight="1">
      <c r="U125" s="105"/>
      <c r="V125" s="105"/>
      <c r="W125" s="105"/>
    </row>
    <row r="126" ht="15.75" customHeight="1">
      <c r="U126" s="105"/>
      <c r="V126" s="105"/>
      <c r="W126" s="105"/>
    </row>
    <row r="127" ht="15.75" customHeight="1">
      <c r="U127" s="105"/>
      <c r="V127" s="105"/>
      <c r="W127" s="105"/>
    </row>
    <row r="128" ht="15.75" customHeight="1">
      <c r="U128" s="105"/>
      <c r="V128" s="105"/>
      <c r="W128" s="105"/>
    </row>
    <row r="129" ht="15.75" customHeight="1">
      <c r="U129" s="105"/>
      <c r="V129" s="105"/>
      <c r="W129" s="105"/>
    </row>
    <row r="130" ht="15.75" customHeight="1">
      <c r="U130" s="105"/>
      <c r="V130" s="105"/>
      <c r="W130" s="105"/>
    </row>
    <row r="131" ht="15.75" customHeight="1">
      <c r="U131" s="105"/>
      <c r="V131" s="105"/>
      <c r="W131" s="105"/>
    </row>
    <row r="132" ht="15.75" customHeight="1">
      <c r="U132" s="105"/>
      <c r="V132" s="105"/>
      <c r="W132" s="105"/>
    </row>
    <row r="133" ht="15.75" customHeight="1">
      <c r="U133" s="105"/>
      <c r="V133" s="105"/>
      <c r="W133" s="105"/>
    </row>
    <row r="134" ht="15.75" customHeight="1">
      <c r="U134" s="105"/>
      <c r="V134" s="105"/>
      <c r="W134" s="105"/>
    </row>
    <row r="135" ht="15.75" customHeight="1">
      <c r="U135" s="105"/>
      <c r="V135" s="105"/>
      <c r="W135" s="105"/>
    </row>
    <row r="136" ht="15.75" customHeight="1">
      <c r="U136" s="105"/>
      <c r="V136" s="105"/>
      <c r="W136" s="105"/>
    </row>
    <row r="137" ht="15.75" customHeight="1">
      <c r="U137" s="105"/>
      <c r="V137" s="105"/>
      <c r="W137" s="105"/>
    </row>
    <row r="138" ht="15.75" customHeight="1">
      <c r="U138" s="105"/>
      <c r="V138" s="105"/>
      <c r="W138" s="105"/>
    </row>
    <row r="139" ht="15.75" customHeight="1">
      <c r="U139" s="105"/>
      <c r="V139" s="105"/>
      <c r="W139" s="105"/>
    </row>
    <row r="140" ht="15.75" customHeight="1">
      <c r="U140" s="105"/>
      <c r="V140" s="105"/>
      <c r="W140" s="105"/>
    </row>
    <row r="141" ht="15.75" customHeight="1">
      <c r="U141" s="105"/>
      <c r="V141" s="105"/>
      <c r="W141" s="105"/>
    </row>
    <row r="142" ht="15.75" customHeight="1">
      <c r="U142" s="105"/>
      <c r="V142" s="105"/>
      <c r="W142" s="105"/>
    </row>
    <row r="143" ht="15.75" customHeight="1">
      <c r="U143" s="105"/>
      <c r="V143" s="105"/>
      <c r="W143" s="105"/>
    </row>
    <row r="144" ht="15.75" customHeight="1">
      <c r="U144" s="105"/>
      <c r="V144" s="105"/>
      <c r="W144" s="105"/>
    </row>
    <row r="145" ht="15.75" customHeight="1">
      <c r="U145" s="105"/>
      <c r="V145" s="105"/>
      <c r="W145" s="105"/>
    </row>
    <row r="146" ht="15.75" customHeight="1">
      <c r="U146" s="105"/>
      <c r="V146" s="105"/>
      <c r="W146" s="105"/>
    </row>
    <row r="147" ht="15.75" customHeight="1">
      <c r="U147" s="105"/>
      <c r="V147" s="105"/>
      <c r="W147" s="105"/>
    </row>
    <row r="148" ht="15.75" customHeight="1">
      <c r="U148" s="105"/>
      <c r="V148" s="105"/>
      <c r="W148" s="105"/>
    </row>
    <row r="149" ht="15.75" customHeight="1">
      <c r="U149" s="105"/>
      <c r="V149" s="105"/>
      <c r="W149" s="105"/>
    </row>
    <row r="150" ht="15.75" customHeight="1">
      <c r="U150" s="105"/>
      <c r="V150" s="105"/>
      <c r="W150" s="105"/>
    </row>
    <row r="151" ht="15.75" customHeight="1">
      <c r="U151" s="105"/>
      <c r="V151" s="105"/>
      <c r="W151" s="105"/>
    </row>
    <row r="152" ht="15.75" customHeight="1">
      <c r="U152" s="105"/>
      <c r="V152" s="105"/>
      <c r="W152" s="105"/>
    </row>
    <row r="153" ht="15.75" customHeight="1">
      <c r="U153" s="105"/>
      <c r="V153" s="105"/>
      <c r="W153" s="105"/>
    </row>
    <row r="154" ht="15.75" customHeight="1">
      <c r="U154" s="105"/>
      <c r="V154" s="105"/>
      <c r="W154" s="105"/>
    </row>
    <row r="155" ht="15.75" customHeight="1">
      <c r="U155" s="105"/>
      <c r="V155" s="105"/>
      <c r="W155" s="105"/>
    </row>
    <row r="156" ht="15.75" customHeight="1">
      <c r="U156" s="105"/>
      <c r="V156" s="105"/>
      <c r="W156" s="105"/>
    </row>
    <row r="157" ht="15.75" customHeight="1">
      <c r="U157" s="105"/>
      <c r="V157" s="105"/>
      <c r="W157" s="105"/>
    </row>
    <row r="158" ht="15.75" customHeight="1">
      <c r="U158" s="105"/>
      <c r="V158" s="105"/>
      <c r="W158" s="105"/>
    </row>
    <row r="159" ht="15.75" customHeight="1">
      <c r="U159" s="105"/>
      <c r="V159" s="105"/>
      <c r="W159" s="105"/>
    </row>
    <row r="160" ht="15.75" customHeight="1">
      <c r="U160" s="105"/>
      <c r="V160" s="105"/>
      <c r="W160" s="105"/>
    </row>
    <row r="161" ht="15.75" customHeight="1">
      <c r="U161" s="105"/>
      <c r="V161" s="105"/>
      <c r="W161" s="105"/>
    </row>
    <row r="162" ht="15.75" customHeight="1">
      <c r="U162" s="105"/>
      <c r="V162" s="105"/>
      <c r="W162" s="105"/>
    </row>
    <row r="163" ht="15.75" customHeight="1">
      <c r="U163" s="105"/>
      <c r="V163" s="105"/>
      <c r="W163" s="105"/>
    </row>
    <row r="164" ht="15.75" customHeight="1">
      <c r="U164" s="105"/>
      <c r="V164" s="105"/>
      <c r="W164" s="105"/>
    </row>
    <row r="165" ht="15.75" customHeight="1">
      <c r="U165" s="105"/>
      <c r="V165" s="105"/>
      <c r="W165" s="105"/>
    </row>
    <row r="166" ht="15.75" customHeight="1">
      <c r="U166" s="105"/>
      <c r="V166" s="105"/>
      <c r="W166" s="105"/>
    </row>
    <row r="167" ht="15.75" customHeight="1">
      <c r="U167" s="105"/>
      <c r="V167" s="105"/>
      <c r="W167" s="105"/>
    </row>
    <row r="168" ht="15.75" customHeight="1">
      <c r="U168" s="105"/>
      <c r="V168" s="105"/>
      <c r="W168" s="105"/>
    </row>
    <row r="169" ht="15.75" customHeight="1">
      <c r="U169" s="105"/>
      <c r="V169" s="105"/>
      <c r="W169" s="105"/>
    </row>
    <row r="170" ht="15.75" customHeight="1">
      <c r="U170" s="105"/>
      <c r="V170" s="105"/>
      <c r="W170" s="105"/>
    </row>
    <row r="171" ht="15.75" customHeight="1">
      <c r="U171" s="105"/>
      <c r="V171" s="105"/>
      <c r="W171" s="105"/>
    </row>
    <row r="172" ht="15.75" customHeight="1">
      <c r="U172" s="105"/>
      <c r="V172" s="105"/>
      <c r="W172" s="105"/>
    </row>
    <row r="173" ht="15.75" customHeight="1">
      <c r="U173" s="105"/>
      <c r="V173" s="105"/>
      <c r="W173" s="105"/>
    </row>
    <row r="174" ht="15.75" customHeight="1">
      <c r="U174" s="105"/>
      <c r="V174" s="105"/>
      <c r="W174" s="105"/>
    </row>
    <row r="175" ht="15.75" customHeight="1">
      <c r="U175" s="105"/>
      <c r="V175" s="105"/>
      <c r="W175" s="105"/>
    </row>
    <row r="176" ht="15.75" customHeight="1">
      <c r="U176" s="105"/>
      <c r="V176" s="105"/>
      <c r="W176" s="105"/>
    </row>
    <row r="177" ht="15.75" customHeight="1">
      <c r="U177" s="105"/>
      <c r="V177" s="105"/>
      <c r="W177" s="105"/>
    </row>
    <row r="178" ht="15.75" customHeight="1">
      <c r="U178" s="105"/>
      <c r="V178" s="105"/>
      <c r="W178" s="105"/>
    </row>
    <row r="179" ht="15.75" customHeight="1">
      <c r="U179" s="105"/>
      <c r="V179" s="105"/>
      <c r="W179" s="105"/>
    </row>
    <row r="180" ht="15.75" customHeight="1">
      <c r="U180" s="105"/>
      <c r="V180" s="105"/>
      <c r="W180" s="105"/>
    </row>
    <row r="181" ht="15.75" customHeight="1">
      <c r="U181" s="105"/>
      <c r="V181" s="105"/>
      <c r="W181" s="105"/>
    </row>
    <row r="182" ht="15.75" customHeight="1">
      <c r="U182" s="105"/>
      <c r="V182" s="105"/>
      <c r="W182" s="105"/>
    </row>
    <row r="183" ht="15.75" customHeight="1">
      <c r="U183" s="105"/>
      <c r="V183" s="105"/>
      <c r="W183" s="105"/>
    </row>
    <row r="184" ht="15.75" customHeight="1">
      <c r="U184" s="105"/>
      <c r="V184" s="105"/>
      <c r="W184" s="105"/>
    </row>
    <row r="185" ht="15.75" customHeight="1">
      <c r="U185" s="105"/>
      <c r="V185" s="105"/>
      <c r="W185" s="105"/>
    </row>
    <row r="186" ht="15.75" customHeight="1">
      <c r="U186" s="105"/>
      <c r="V186" s="105"/>
      <c r="W186" s="105"/>
    </row>
    <row r="187" ht="15.75" customHeight="1">
      <c r="U187" s="105"/>
      <c r="V187" s="105"/>
      <c r="W187" s="105"/>
    </row>
    <row r="188" ht="15.75" customHeight="1">
      <c r="U188" s="105"/>
      <c r="V188" s="105"/>
      <c r="W188" s="105"/>
    </row>
    <row r="189" ht="15.75" customHeight="1">
      <c r="U189" s="105"/>
      <c r="V189" s="105"/>
      <c r="W189" s="105"/>
    </row>
    <row r="190" ht="15.75" customHeight="1">
      <c r="U190" s="105"/>
      <c r="V190" s="105"/>
      <c r="W190" s="105"/>
    </row>
    <row r="191" ht="15.75" customHeight="1">
      <c r="U191" s="105"/>
      <c r="V191" s="105"/>
      <c r="W191" s="105"/>
    </row>
    <row r="192" ht="15.75" customHeight="1">
      <c r="U192" s="105"/>
      <c r="V192" s="105"/>
      <c r="W192" s="105"/>
    </row>
    <row r="193" ht="15.75" customHeight="1">
      <c r="U193" s="105"/>
      <c r="V193" s="105"/>
      <c r="W193" s="105"/>
    </row>
    <row r="194" ht="15.75" customHeight="1">
      <c r="U194" s="105"/>
      <c r="V194" s="105"/>
      <c r="W194" s="105"/>
    </row>
    <row r="195" ht="15.75" customHeight="1">
      <c r="U195" s="105"/>
      <c r="V195" s="105"/>
      <c r="W195" s="105"/>
    </row>
    <row r="196" ht="15.75" customHeight="1">
      <c r="U196" s="105"/>
      <c r="V196" s="105"/>
      <c r="W196" s="105"/>
    </row>
    <row r="197" ht="15.75" customHeight="1">
      <c r="U197" s="105"/>
      <c r="V197" s="105"/>
      <c r="W197" s="105"/>
    </row>
    <row r="198" ht="15.75" customHeight="1">
      <c r="U198" s="105"/>
      <c r="V198" s="105"/>
      <c r="W198" s="105"/>
    </row>
    <row r="199" ht="15.75" customHeight="1">
      <c r="U199" s="105"/>
      <c r="V199" s="105"/>
      <c r="W199" s="105"/>
    </row>
    <row r="200" ht="15.75" customHeight="1">
      <c r="U200" s="105"/>
      <c r="V200" s="105"/>
      <c r="W200" s="105"/>
    </row>
    <row r="201" ht="15.75" customHeight="1">
      <c r="U201" s="105"/>
      <c r="V201" s="105"/>
      <c r="W201" s="105"/>
    </row>
    <row r="202" ht="15.75" customHeight="1">
      <c r="U202" s="105"/>
      <c r="V202" s="105"/>
      <c r="W202" s="105"/>
    </row>
    <row r="203" ht="15.75" customHeight="1">
      <c r="U203" s="105"/>
      <c r="V203" s="105"/>
      <c r="W203" s="105"/>
    </row>
    <row r="204" ht="15.75" customHeight="1">
      <c r="U204" s="105"/>
      <c r="V204" s="105"/>
      <c r="W204" s="105"/>
    </row>
    <row r="205" ht="15.75" customHeight="1">
      <c r="U205" s="105"/>
      <c r="V205" s="105"/>
      <c r="W205" s="105"/>
    </row>
    <row r="206" ht="15.75" customHeight="1">
      <c r="U206" s="105"/>
      <c r="V206" s="105"/>
      <c r="W206" s="105"/>
    </row>
    <row r="207" ht="15.75" customHeight="1">
      <c r="U207" s="105"/>
      <c r="V207" s="105"/>
      <c r="W207" s="105"/>
    </row>
    <row r="208" ht="15.75" customHeight="1">
      <c r="U208" s="105"/>
      <c r="V208" s="105"/>
      <c r="W208" s="105"/>
    </row>
    <row r="209" ht="15.75" customHeight="1">
      <c r="U209" s="105"/>
      <c r="V209" s="105"/>
      <c r="W209" s="105"/>
    </row>
    <row r="210" ht="15.75" customHeight="1">
      <c r="U210" s="105"/>
      <c r="V210" s="105"/>
      <c r="W210" s="105"/>
    </row>
    <row r="211" ht="15.75" customHeight="1">
      <c r="U211" s="105"/>
      <c r="V211" s="105"/>
      <c r="W211" s="105"/>
    </row>
    <row r="212" ht="15.75" customHeight="1">
      <c r="U212" s="105"/>
      <c r="V212" s="105"/>
      <c r="W212" s="105"/>
    </row>
    <row r="213" ht="15.75" customHeight="1">
      <c r="U213" s="105"/>
      <c r="V213" s="105"/>
      <c r="W213" s="105"/>
    </row>
    <row r="214" ht="15.75" customHeight="1">
      <c r="U214" s="105"/>
      <c r="V214" s="105"/>
      <c r="W214" s="105"/>
    </row>
    <row r="215" ht="15.75" customHeight="1">
      <c r="U215" s="105"/>
      <c r="V215" s="105"/>
      <c r="W215" s="105"/>
    </row>
    <row r="216" ht="15.75" customHeight="1">
      <c r="U216" s="105"/>
      <c r="V216" s="105"/>
      <c r="W216" s="105"/>
    </row>
    <row r="217" ht="15.75" customHeight="1">
      <c r="U217" s="105"/>
      <c r="V217" s="105"/>
      <c r="W217" s="105"/>
    </row>
    <row r="218" ht="15.75" customHeight="1">
      <c r="U218" s="105"/>
      <c r="V218" s="105"/>
      <c r="W218" s="105"/>
    </row>
    <row r="219" ht="15.75" customHeight="1">
      <c r="U219" s="105"/>
      <c r="V219" s="105"/>
      <c r="W219" s="105"/>
    </row>
    <row r="220" ht="15.75" customHeight="1">
      <c r="U220" s="105"/>
      <c r="V220" s="105"/>
      <c r="W220" s="105"/>
    </row>
    <row r="221" ht="15.75" customHeight="1">
      <c r="U221" s="105"/>
      <c r="V221" s="105"/>
      <c r="W221" s="105"/>
    </row>
    <row r="222" ht="15.75" customHeight="1">
      <c r="U222" s="105"/>
      <c r="V222" s="105"/>
      <c r="W222" s="105"/>
    </row>
    <row r="223" ht="15.75" customHeight="1">
      <c r="U223" s="105"/>
      <c r="V223" s="105"/>
      <c r="W223" s="105"/>
    </row>
    <row r="224" ht="15.75" customHeight="1">
      <c r="U224" s="105"/>
      <c r="V224" s="105"/>
      <c r="W224" s="105"/>
    </row>
    <row r="225" ht="15.75" customHeight="1">
      <c r="U225" s="105"/>
      <c r="V225" s="105"/>
      <c r="W225" s="105"/>
    </row>
    <row r="226" ht="15.75" customHeight="1">
      <c r="U226" s="105"/>
      <c r="V226" s="105"/>
      <c r="W226" s="105"/>
    </row>
    <row r="227" ht="15.75" customHeight="1">
      <c r="U227" s="105"/>
      <c r="V227" s="105"/>
      <c r="W227" s="105"/>
    </row>
    <row r="228" ht="15.75" customHeight="1">
      <c r="U228" s="105"/>
      <c r="V228" s="105"/>
      <c r="W228" s="105"/>
    </row>
    <row r="229" ht="15.75" customHeight="1">
      <c r="U229" s="105"/>
      <c r="V229" s="105"/>
      <c r="W229" s="105"/>
    </row>
    <row r="230" ht="15.75" customHeight="1">
      <c r="U230" s="105"/>
      <c r="V230" s="105"/>
      <c r="W230" s="105"/>
    </row>
    <row r="231" ht="15.75" customHeight="1">
      <c r="U231" s="105"/>
      <c r="V231" s="105"/>
      <c r="W231" s="105"/>
    </row>
    <row r="232" ht="15.75" customHeight="1">
      <c r="U232" s="105"/>
      <c r="V232" s="105"/>
      <c r="W232" s="105"/>
    </row>
    <row r="233" ht="15.75" customHeight="1">
      <c r="U233" s="105"/>
      <c r="V233" s="105"/>
      <c r="W233" s="105"/>
    </row>
    <row r="234" ht="15.75" customHeight="1">
      <c r="U234" s="105"/>
      <c r="V234" s="105"/>
      <c r="W234" s="105"/>
    </row>
    <row r="235" ht="15.75" customHeight="1">
      <c r="U235" s="105"/>
      <c r="V235" s="105"/>
      <c r="W235" s="105"/>
    </row>
    <row r="236" ht="15.75" customHeight="1">
      <c r="U236" s="105"/>
      <c r="V236" s="105"/>
      <c r="W236" s="105"/>
    </row>
    <row r="237" ht="15.75" customHeight="1">
      <c r="U237" s="105"/>
      <c r="V237" s="105"/>
      <c r="W237" s="105"/>
    </row>
    <row r="238" ht="15.75" customHeight="1">
      <c r="U238" s="105"/>
      <c r="V238" s="105"/>
      <c r="W238" s="105"/>
    </row>
    <row r="239" ht="15.75" customHeight="1">
      <c r="U239" s="105"/>
      <c r="V239" s="105"/>
      <c r="W239" s="105"/>
    </row>
    <row r="240" ht="15.75" customHeight="1">
      <c r="U240" s="105"/>
      <c r="V240" s="105"/>
      <c r="W240" s="105"/>
    </row>
    <row r="241" ht="15.75" customHeight="1">
      <c r="U241" s="105"/>
      <c r="V241" s="105"/>
      <c r="W241" s="105"/>
    </row>
    <row r="242" ht="15.75" customHeight="1">
      <c r="U242" s="105"/>
      <c r="V242" s="105"/>
      <c r="W242" s="105"/>
    </row>
    <row r="243" ht="15.75" customHeight="1">
      <c r="U243" s="105"/>
      <c r="V243" s="105"/>
      <c r="W243" s="105"/>
    </row>
    <row r="244" ht="15.75" customHeight="1">
      <c r="U244" s="105"/>
      <c r="V244" s="105"/>
      <c r="W244" s="105"/>
    </row>
    <row r="245" ht="15.75" customHeight="1">
      <c r="U245" s="105"/>
      <c r="V245" s="105"/>
      <c r="W245" s="105"/>
    </row>
    <row r="246" ht="15.75" customHeight="1">
      <c r="U246" s="105"/>
      <c r="V246" s="105"/>
      <c r="W246" s="105"/>
    </row>
    <row r="247" ht="15.75" customHeight="1">
      <c r="U247" s="105"/>
      <c r="V247" s="105"/>
      <c r="W247" s="105"/>
    </row>
    <row r="248" ht="15.75" customHeight="1">
      <c r="U248" s="105"/>
      <c r="V248" s="105"/>
      <c r="W248" s="105"/>
    </row>
    <row r="249" ht="15.75" customHeight="1">
      <c r="U249" s="105"/>
      <c r="V249" s="105"/>
      <c r="W249" s="105"/>
    </row>
    <row r="250" ht="15.75" customHeight="1">
      <c r="U250" s="105"/>
      <c r="V250" s="105"/>
      <c r="W250" s="105"/>
    </row>
    <row r="251" ht="15.75" customHeight="1">
      <c r="U251" s="105"/>
      <c r="V251" s="105"/>
      <c r="W251" s="105"/>
    </row>
    <row r="252" ht="15.75" customHeight="1">
      <c r="U252" s="105"/>
      <c r="V252" s="105"/>
      <c r="W252" s="105"/>
    </row>
    <row r="253" ht="15.75" customHeight="1">
      <c r="U253" s="105"/>
      <c r="V253" s="105"/>
      <c r="W253" s="105"/>
    </row>
    <row r="254" ht="15.75" customHeight="1">
      <c r="U254" s="105"/>
      <c r="V254" s="105"/>
      <c r="W254" s="105"/>
    </row>
    <row r="255" ht="15.75" customHeight="1">
      <c r="U255" s="105"/>
      <c r="V255" s="105"/>
      <c r="W255" s="105"/>
    </row>
    <row r="256" ht="15.75" customHeight="1">
      <c r="U256" s="105"/>
      <c r="V256" s="105"/>
      <c r="W256" s="105"/>
    </row>
    <row r="257" ht="15.75" customHeight="1">
      <c r="U257" s="105"/>
      <c r="V257" s="105"/>
      <c r="W257" s="105"/>
    </row>
    <row r="258" ht="15.75" customHeight="1">
      <c r="U258" s="105"/>
      <c r="V258" s="105"/>
      <c r="W258" s="105"/>
    </row>
    <row r="259" ht="15.75" customHeight="1">
      <c r="U259" s="105"/>
      <c r="V259" s="105"/>
      <c r="W259" s="105"/>
    </row>
    <row r="260" ht="15.75" customHeight="1">
      <c r="U260" s="105"/>
      <c r="V260" s="105"/>
      <c r="W260" s="105"/>
    </row>
    <row r="261" ht="15.75" customHeight="1">
      <c r="U261" s="105"/>
      <c r="V261" s="105"/>
      <c r="W261" s="105"/>
    </row>
    <row r="262" ht="15.75" customHeight="1">
      <c r="U262" s="105"/>
      <c r="V262" s="105"/>
      <c r="W262" s="105"/>
    </row>
    <row r="263" ht="15.75" customHeight="1">
      <c r="U263" s="105"/>
      <c r="V263" s="105"/>
      <c r="W263" s="105"/>
    </row>
    <row r="264" ht="15.75" customHeight="1">
      <c r="U264" s="105"/>
      <c r="V264" s="105"/>
      <c r="W264" s="105"/>
    </row>
    <row r="265" ht="15.75" customHeight="1">
      <c r="U265" s="105"/>
      <c r="V265" s="105"/>
      <c r="W265" s="105"/>
    </row>
    <row r="266" ht="15.75" customHeight="1">
      <c r="U266" s="105"/>
      <c r="V266" s="105"/>
      <c r="W266" s="105"/>
    </row>
    <row r="267" ht="15.75" customHeight="1">
      <c r="U267" s="105"/>
      <c r="V267" s="105"/>
      <c r="W267" s="105"/>
    </row>
    <row r="268" ht="15.75" customHeight="1">
      <c r="U268" s="105"/>
      <c r="V268" s="105"/>
      <c r="W268" s="105"/>
    </row>
    <row r="269" ht="15.75" customHeight="1">
      <c r="U269" s="105"/>
      <c r="V269" s="105"/>
      <c r="W269" s="105"/>
    </row>
    <row r="270" ht="15.75" customHeight="1">
      <c r="U270" s="105"/>
      <c r="V270" s="105"/>
      <c r="W270" s="105"/>
    </row>
    <row r="271" ht="15.75" customHeight="1">
      <c r="U271" s="105"/>
      <c r="V271" s="105"/>
      <c r="W271" s="105"/>
    </row>
    <row r="272" ht="15.75" customHeight="1">
      <c r="U272" s="105"/>
      <c r="V272" s="105"/>
      <c r="W272" s="105"/>
    </row>
    <row r="273" ht="15.75" customHeight="1">
      <c r="U273" s="105"/>
      <c r="V273" s="105"/>
      <c r="W273" s="105"/>
    </row>
    <row r="274" ht="15.75" customHeight="1">
      <c r="U274" s="105"/>
      <c r="V274" s="105"/>
      <c r="W274" s="105"/>
    </row>
    <row r="275" ht="15.75" customHeight="1">
      <c r="U275" s="105"/>
      <c r="V275" s="105"/>
      <c r="W275" s="105"/>
    </row>
    <row r="276" ht="15.75" customHeight="1">
      <c r="U276" s="105"/>
      <c r="V276" s="105"/>
      <c r="W276" s="105"/>
    </row>
    <row r="277" ht="15.75" customHeight="1">
      <c r="U277" s="105"/>
      <c r="V277" s="105"/>
      <c r="W277" s="105"/>
    </row>
    <row r="278" ht="15.75" customHeight="1">
      <c r="U278" s="105"/>
      <c r="V278" s="105"/>
      <c r="W278" s="105"/>
    </row>
    <row r="279" ht="15.75" customHeight="1">
      <c r="U279" s="105"/>
      <c r="V279" s="105"/>
      <c r="W279" s="105"/>
    </row>
    <row r="280" ht="15.75" customHeight="1">
      <c r="U280" s="105"/>
      <c r="V280" s="105"/>
      <c r="W280" s="105"/>
    </row>
    <row r="281" ht="15.75" customHeight="1">
      <c r="U281" s="105"/>
      <c r="V281" s="105"/>
      <c r="W281" s="105"/>
    </row>
    <row r="282" ht="15.75" customHeight="1">
      <c r="U282" s="105"/>
      <c r="V282" s="105"/>
      <c r="W282" s="105"/>
    </row>
    <row r="283" ht="15.75" customHeight="1">
      <c r="U283" s="105"/>
      <c r="V283" s="105"/>
      <c r="W283" s="105"/>
    </row>
    <row r="284" ht="15.75" customHeight="1">
      <c r="U284" s="105"/>
      <c r="V284" s="105"/>
      <c r="W284" s="105"/>
    </row>
    <row r="285" ht="15.75" customHeight="1">
      <c r="U285" s="105"/>
      <c r="V285" s="105"/>
      <c r="W285" s="105"/>
    </row>
    <row r="286" ht="15.75" customHeight="1">
      <c r="U286" s="105"/>
      <c r="V286" s="105"/>
      <c r="W286" s="105"/>
    </row>
    <row r="287" ht="15.75" customHeight="1">
      <c r="U287" s="105"/>
      <c r="V287" s="105"/>
      <c r="W287" s="105"/>
    </row>
    <row r="288" ht="15.75" customHeight="1">
      <c r="U288" s="105"/>
      <c r="V288" s="105"/>
      <c r="W288" s="105"/>
    </row>
    <row r="289" ht="15.75" customHeight="1">
      <c r="U289" s="105"/>
      <c r="V289" s="105"/>
      <c r="W289" s="105"/>
    </row>
    <row r="290" ht="15.75" customHeight="1">
      <c r="U290" s="105"/>
      <c r="V290" s="105"/>
      <c r="W290" s="105"/>
    </row>
    <row r="291" ht="15.75" customHeight="1">
      <c r="U291" s="105"/>
      <c r="V291" s="105"/>
      <c r="W291" s="105"/>
    </row>
    <row r="292" ht="15.75" customHeight="1">
      <c r="U292" s="105"/>
      <c r="V292" s="105"/>
      <c r="W292" s="105"/>
    </row>
    <row r="293" ht="15.75" customHeight="1">
      <c r="U293" s="105"/>
      <c r="V293" s="105"/>
      <c r="W293" s="105"/>
    </row>
    <row r="294" ht="15.75" customHeight="1">
      <c r="U294" s="105"/>
      <c r="V294" s="105"/>
      <c r="W294" s="105"/>
    </row>
    <row r="295" ht="15.75" customHeight="1">
      <c r="U295" s="105"/>
      <c r="V295" s="105"/>
      <c r="W295" s="105"/>
    </row>
    <row r="296" ht="15.75" customHeight="1">
      <c r="U296" s="105"/>
      <c r="V296" s="105"/>
      <c r="W296" s="105"/>
    </row>
    <row r="297" ht="15.75" customHeight="1">
      <c r="U297" s="105"/>
      <c r="V297" s="105"/>
      <c r="W297" s="105"/>
    </row>
    <row r="298" ht="15.75" customHeight="1">
      <c r="U298" s="105"/>
      <c r="V298" s="105"/>
      <c r="W298" s="105"/>
    </row>
    <row r="299" ht="15.75" customHeight="1">
      <c r="U299" s="105"/>
      <c r="V299" s="105"/>
      <c r="W299" s="105"/>
    </row>
    <row r="300" ht="15.75" customHeight="1">
      <c r="U300" s="105"/>
      <c r="V300" s="105"/>
      <c r="W300" s="105"/>
    </row>
    <row r="301" ht="15.75" customHeight="1">
      <c r="U301" s="105"/>
      <c r="V301" s="105"/>
      <c r="W301" s="105"/>
    </row>
    <row r="302" ht="15.75" customHeight="1">
      <c r="U302" s="105"/>
      <c r="V302" s="105"/>
      <c r="W302" s="105"/>
    </row>
    <row r="303" ht="15.75" customHeight="1">
      <c r="U303" s="105"/>
      <c r="V303" s="105"/>
      <c r="W303" s="105"/>
    </row>
    <row r="304" ht="15.75" customHeight="1">
      <c r="U304" s="105"/>
      <c r="V304" s="105"/>
      <c r="W304" s="105"/>
    </row>
    <row r="305" ht="15.75" customHeight="1">
      <c r="U305" s="105"/>
      <c r="V305" s="105"/>
      <c r="W305" s="105"/>
    </row>
    <row r="306" ht="15.75" customHeight="1">
      <c r="U306" s="105"/>
      <c r="V306" s="105"/>
      <c r="W306" s="105"/>
    </row>
    <row r="307" ht="15.75" customHeight="1">
      <c r="U307" s="105"/>
      <c r="V307" s="105"/>
      <c r="W307" s="105"/>
    </row>
    <row r="308" ht="15.75" customHeight="1">
      <c r="U308" s="105"/>
      <c r="V308" s="105"/>
      <c r="W308" s="105"/>
    </row>
    <row r="309" ht="15.75" customHeight="1">
      <c r="U309" s="105"/>
      <c r="V309" s="105"/>
      <c r="W309" s="105"/>
    </row>
    <row r="310" ht="15.75" customHeight="1">
      <c r="U310" s="105"/>
      <c r="V310" s="105"/>
      <c r="W310" s="105"/>
    </row>
    <row r="311" ht="15.75" customHeight="1">
      <c r="U311" s="105"/>
      <c r="V311" s="105"/>
      <c r="W311" s="105"/>
    </row>
    <row r="312" ht="15.75" customHeight="1">
      <c r="U312" s="105"/>
      <c r="V312" s="105"/>
      <c r="W312" s="105"/>
    </row>
    <row r="313" ht="15.75" customHeight="1">
      <c r="U313" s="105"/>
      <c r="V313" s="105"/>
      <c r="W313" s="105"/>
    </row>
    <row r="314" ht="15.75" customHeight="1">
      <c r="U314" s="105"/>
      <c r="V314" s="105"/>
      <c r="W314" s="105"/>
    </row>
    <row r="315" ht="15.75" customHeight="1">
      <c r="U315" s="105"/>
      <c r="V315" s="105"/>
      <c r="W315" s="105"/>
    </row>
    <row r="316" ht="15.75" customHeight="1">
      <c r="U316" s="105"/>
      <c r="V316" s="105"/>
      <c r="W316" s="105"/>
    </row>
    <row r="317" ht="15.75" customHeight="1">
      <c r="U317" s="105"/>
      <c r="V317" s="105"/>
      <c r="W317" s="105"/>
    </row>
    <row r="318" ht="15.75" customHeight="1">
      <c r="U318" s="105"/>
      <c r="V318" s="105"/>
      <c r="W318" s="105"/>
    </row>
    <row r="319" ht="15.75" customHeight="1">
      <c r="U319" s="105"/>
      <c r="V319" s="105"/>
      <c r="W319" s="105"/>
    </row>
    <row r="320" ht="15.75" customHeight="1">
      <c r="U320" s="105"/>
      <c r="V320" s="105"/>
      <c r="W320" s="105"/>
    </row>
    <row r="321" ht="15.75" customHeight="1">
      <c r="U321" s="105"/>
      <c r="V321" s="105"/>
      <c r="W321" s="105"/>
    </row>
    <row r="322" ht="15.75" customHeight="1">
      <c r="U322" s="105"/>
      <c r="V322" s="105"/>
      <c r="W322" s="105"/>
    </row>
    <row r="323" ht="15.75" customHeight="1">
      <c r="U323" s="105"/>
      <c r="V323" s="105"/>
      <c r="W323" s="105"/>
    </row>
    <row r="324" ht="15.75" customHeight="1">
      <c r="U324" s="105"/>
      <c r="V324" s="105"/>
      <c r="W324" s="105"/>
    </row>
    <row r="325" ht="15.75" customHeight="1">
      <c r="U325" s="105"/>
      <c r="V325" s="105"/>
      <c r="W325" s="105"/>
    </row>
    <row r="326" ht="15.75" customHeight="1">
      <c r="U326" s="105"/>
      <c r="V326" s="105"/>
      <c r="W326" s="105"/>
    </row>
    <row r="327" ht="15.75" customHeight="1">
      <c r="U327" s="105"/>
      <c r="V327" s="105"/>
      <c r="W327" s="105"/>
    </row>
    <row r="328" ht="15.75" customHeight="1">
      <c r="U328" s="105"/>
      <c r="V328" s="105"/>
      <c r="W328" s="105"/>
    </row>
    <row r="329" ht="15.75" customHeight="1">
      <c r="U329" s="105"/>
      <c r="V329" s="105"/>
      <c r="W329" s="105"/>
    </row>
    <row r="330" ht="15.75" customHeight="1">
      <c r="U330" s="105"/>
      <c r="V330" s="105"/>
      <c r="W330" s="105"/>
    </row>
    <row r="331" ht="15.75" customHeight="1">
      <c r="U331" s="105"/>
      <c r="V331" s="105"/>
      <c r="W331" s="105"/>
    </row>
    <row r="332" ht="15.75" customHeight="1">
      <c r="U332" s="105"/>
      <c r="V332" s="105"/>
      <c r="W332" s="105"/>
    </row>
    <row r="333" ht="15.75" customHeight="1">
      <c r="U333" s="105"/>
      <c r="V333" s="105"/>
      <c r="W333" s="105"/>
    </row>
    <row r="334" ht="15.75" customHeight="1">
      <c r="U334" s="105"/>
      <c r="V334" s="105"/>
      <c r="W334" s="105"/>
    </row>
    <row r="335" ht="15.75" customHeight="1">
      <c r="U335" s="105"/>
      <c r="V335" s="105"/>
      <c r="W335" s="105"/>
    </row>
    <row r="336" ht="15.75" customHeight="1">
      <c r="U336" s="105"/>
      <c r="V336" s="105"/>
      <c r="W336" s="105"/>
    </row>
    <row r="337" ht="15.75" customHeight="1">
      <c r="U337" s="105"/>
      <c r="V337" s="105"/>
      <c r="W337" s="105"/>
    </row>
    <row r="338" ht="15.75" customHeight="1">
      <c r="U338" s="105"/>
      <c r="V338" s="105"/>
      <c r="W338" s="105"/>
    </row>
    <row r="339" ht="15.75" customHeight="1">
      <c r="U339" s="105"/>
      <c r="V339" s="105"/>
      <c r="W339" s="105"/>
    </row>
    <row r="340" ht="15.75" customHeight="1">
      <c r="U340" s="105"/>
      <c r="V340" s="105"/>
      <c r="W340" s="105"/>
    </row>
    <row r="341" ht="15.75" customHeight="1">
      <c r="U341" s="105"/>
      <c r="V341" s="105"/>
      <c r="W341" s="105"/>
    </row>
    <row r="342" ht="15.75" customHeight="1">
      <c r="U342" s="105"/>
      <c r="V342" s="105"/>
      <c r="W342" s="105"/>
    </row>
    <row r="343" ht="15.75" customHeight="1">
      <c r="U343" s="105"/>
      <c r="V343" s="105"/>
      <c r="W343" s="105"/>
    </row>
    <row r="344" ht="15.75" customHeight="1">
      <c r="U344" s="105"/>
      <c r="V344" s="105"/>
      <c r="W344" s="105"/>
    </row>
    <row r="345" ht="15.75" customHeight="1">
      <c r="U345" s="105"/>
      <c r="V345" s="105"/>
      <c r="W345" s="105"/>
    </row>
    <row r="346" ht="15.75" customHeight="1">
      <c r="U346" s="105"/>
      <c r="V346" s="105"/>
      <c r="W346" s="105"/>
    </row>
    <row r="347" ht="15.75" customHeight="1">
      <c r="U347" s="105"/>
      <c r="V347" s="105"/>
      <c r="W347" s="105"/>
    </row>
    <row r="348" ht="15.75" customHeight="1">
      <c r="U348" s="105"/>
      <c r="V348" s="105"/>
      <c r="W348" s="105"/>
    </row>
    <row r="349" ht="15.75" customHeight="1">
      <c r="U349" s="105"/>
      <c r="V349" s="105"/>
      <c r="W349" s="105"/>
    </row>
    <row r="350" ht="15.75" customHeight="1">
      <c r="U350" s="105"/>
      <c r="V350" s="105"/>
      <c r="W350" s="105"/>
    </row>
    <row r="351" ht="15.75" customHeight="1">
      <c r="U351" s="105"/>
      <c r="V351" s="105"/>
      <c r="W351" s="105"/>
    </row>
    <row r="352" ht="15.75" customHeight="1">
      <c r="U352" s="105"/>
      <c r="V352" s="105"/>
      <c r="W352" s="105"/>
    </row>
    <row r="353" ht="15.75" customHeight="1">
      <c r="U353" s="105"/>
      <c r="V353" s="105"/>
      <c r="W353" s="105"/>
    </row>
    <row r="354" ht="15.75" customHeight="1">
      <c r="U354" s="105"/>
      <c r="V354" s="105"/>
      <c r="W354" s="105"/>
    </row>
    <row r="355" ht="15.75" customHeight="1">
      <c r="U355" s="105"/>
      <c r="V355" s="105"/>
      <c r="W355" s="105"/>
    </row>
    <row r="356" ht="15.75" customHeight="1">
      <c r="U356" s="105"/>
      <c r="V356" s="105"/>
      <c r="W356" s="105"/>
    </row>
    <row r="357" ht="15.75" customHeight="1">
      <c r="U357" s="105"/>
      <c r="V357" s="105"/>
      <c r="W357" s="105"/>
    </row>
    <row r="358" ht="15.75" customHeight="1">
      <c r="U358" s="105"/>
      <c r="V358" s="105"/>
      <c r="W358" s="105"/>
    </row>
    <row r="359" ht="15.75" customHeight="1">
      <c r="U359" s="105"/>
      <c r="V359" s="105"/>
      <c r="W359" s="105"/>
    </row>
    <row r="360" ht="15.75" customHeight="1">
      <c r="U360" s="105"/>
      <c r="V360" s="105"/>
      <c r="W360" s="105"/>
    </row>
    <row r="361" ht="15.75" customHeight="1">
      <c r="U361" s="105"/>
      <c r="V361" s="105"/>
      <c r="W361" s="105"/>
    </row>
    <row r="362" ht="15.75" customHeight="1">
      <c r="U362" s="105"/>
      <c r="V362" s="105"/>
      <c r="W362" s="105"/>
    </row>
    <row r="363" ht="15.75" customHeight="1">
      <c r="U363" s="105"/>
      <c r="V363" s="105"/>
      <c r="W363" s="105"/>
    </row>
    <row r="364" ht="15.75" customHeight="1">
      <c r="U364" s="105"/>
      <c r="V364" s="105"/>
      <c r="W364" s="105"/>
    </row>
    <row r="365" ht="15.75" customHeight="1">
      <c r="U365" s="105"/>
      <c r="V365" s="105"/>
      <c r="W365" s="105"/>
    </row>
    <row r="366" ht="15.75" customHeight="1">
      <c r="U366" s="105"/>
      <c r="V366" s="105"/>
      <c r="W366" s="105"/>
    </row>
    <row r="367" ht="15.75" customHeight="1">
      <c r="U367" s="105"/>
      <c r="V367" s="105"/>
      <c r="W367" s="105"/>
    </row>
    <row r="368" ht="15.75" customHeight="1">
      <c r="U368" s="105"/>
      <c r="V368" s="105"/>
      <c r="W368" s="105"/>
    </row>
    <row r="369" ht="15.75" customHeight="1">
      <c r="U369" s="105"/>
      <c r="V369" s="105"/>
      <c r="W369" s="105"/>
    </row>
    <row r="370" ht="15.75" customHeight="1">
      <c r="U370" s="105"/>
      <c r="V370" s="105"/>
      <c r="W370" s="105"/>
    </row>
    <row r="371" ht="15.75" customHeight="1">
      <c r="U371" s="105"/>
      <c r="V371" s="105"/>
      <c r="W371" s="105"/>
    </row>
    <row r="372" ht="15.75" customHeight="1">
      <c r="U372" s="105"/>
      <c r="V372" s="105"/>
      <c r="W372" s="105"/>
    </row>
    <row r="373" ht="15.75" customHeight="1">
      <c r="U373" s="105"/>
      <c r="V373" s="105"/>
      <c r="W373" s="105"/>
    </row>
    <row r="374" ht="15.75" customHeight="1">
      <c r="U374" s="105"/>
      <c r="V374" s="105"/>
      <c r="W374" s="105"/>
    </row>
    <row r="375" ht="15.75" customHeight="1">
      <c r="U375" s="105"/>
      <c r="V375" s="105"/>
      <c r="W375" s="105"/>
    </row>
    <row r="376" ht="15.75" customHeight="1">
      <c r="U376" s="105"/>
      <c r="V376" s="105"/>
      <c r="W376" s="105"/>
    </row>
    <row r="377" ht="15.75" customHeight="1">
      <c r="U377" s="105"/>
      <c r="V377" s="105"/>
      <c r="W377" s="105"/>
    </row>
    <row r="378" ht="15.75" customHeight="1">
      <c r="U378" s="105"/>
      <c r="V378" s="105"/>
      <c r="W378" s="105"/>
    </row>
    <row r="379" ht="15.75" customHeight="1">
      <c r="U379" s="105"/>
      <c r="V379" s="105"/>
      <c r="W379" s="105"/>
    </row>
    <row r="380" ht="15.75" customHeight="1">
      <c r="U380" s="105"/>
      <c r="V380" s="105"/>
      <c r="W380" s="105"/>
    </row>
    <row r="381" ht="15.75" customHeight="1">
      <c r="U381" s="105"/>
      <c r="V381" s="105"/>
      <c r="W381" s="105"/>
    </row>
    <row r="382" ht="15.75" customHeight="1">
      <c r="U382" s="105"/>
      <c r="V382" s="105"/>
      <c r="W382" s="105"/>
    </row>
    <row r="383" ht="15.75" customHeight="1">
      <c r="U383" s="105"/>
      <c r="V383" s="105"/>
      <c r="W383" s="105"/>
    </row>
    <row r="384" ht="15.75" customHeight="1">
      <c r="U384" s="105"/>
      <c r="V384" s="105"/>
      <c r="W384" s="105"/>
    </row>
    <row r="385" ht="15.75" customHeight="1">
      <c r="U385" s="105"/>
      <c r="V385" s="105"/>
      <c r="W385" s="105"/>
    </row>
    <row r="386" ht="15.75" customHeight="1">
      <c r="U386" s="105"/>
      <c r="V386" s="105"/>
      <c r="W386" s="105"/>
    </row>
    <row r="387" ht="15.75" customHeight="1">
      <c r="U387" s="105"/>
      <c r="V387" s="105"/>
      <c r="W387" s="105"/>
    </row>
    <row r="388" ht="15.75" customHeight="1">
      <c r="U388" s="105"/>
      <c r="V388" s="105"/>
      <c r="W388" s="105"/>
    </row>
    <row r="389" ht="15.75" customHeight="1">
      <c r="U389" s="105"/>
      <c r="V389" s="105"/>
      <c r="W389" s="105"/>
    </row>
    <row r="390" ht="15.75" customHeight="1">
      <c r="U390" s="105"/>
      <c r="V390" s="105"/>
      <c r="W390" s="105"/>
    </row>
    <row r="391" ht="15.75" customHeight="1">
      <c r="U391" s="105"/>
      <c r="V391" s="105"/>
      <c r="W391" s="105"/>
    </row>
    <row r="392" ht="15.75" customHeight="1">
      <c r="U392" s="105"/>
      <c r="V392" s="105"/>
      <c r="W392" s="105"/>
    </row>
    <row r="393" ht="15.75" customHeight="1">
      <c r="U393" s="105"/>
      <c r="V393" s="105"/>
      <c r="W393" s="105"/>
    </row>
    <row r="394" ht="15.75" customHeight="1">
      <c r="U394" s="105"/>
      <c r="V394" s="105"/>
      <c r="W394" s="105"/>
    </row>
    <row r="395" ht="15.75" customHeight="1">
      <c r="U395" s="105"/>
      <c r="V395" s="105"/>
      <c r="W395" s="105"/>
    </row>
    <row r="396" ht="15.75" customHeight="1">
      <c r="U396" s="105"/>
      <c r="V396" s="105"/>
      <c r="W396" s="105"/>
    </row>
    <row r="397" ht="15.75" customHeight="1">
      <c r="U397" s="105"/>
      <c r="V397" s="105"/>
      <c r="W397" s="105"/>
    </row>
    <row r="398" ht="15.75" customHeight="1">
      <c r="U398" s="105"/>
      <c r="V398" s="105"/>
      <c r="W398" s="105"/>
    </row>
    <row r="399" ht="15.75" customHeight="1">
      <c r="U399" s="105"/>
      <c r="V399" s="105"/>
      <c r="W399" s="105"/>
    </row>
    <row r="400" ht="15.75" customHeight="1">
      <c r="U400" s="105"/>
      <c r="V400" s="105"/>
      <c r="W400" s="105"/>
    </row>
    <row r="401" ht="15.75" customHeight="1">
      <c r="U401" s="105"/>
      <c r="V401" s="105"/>
      <c r="W401" s="105"/>
    </row>
    <row r="402" ht="15.75" customHeight="1">
      <c r="U402" s="105"/>
      <c r="V402" s="105"/>
      <c r="W402" s="105"/>
    </row>
    <row r="403" ht="15.75" customHeight="1">
      <c r="U403" s="105"/>
      <c r="V403" s="105"/>
      <c r="W403" s="105"/>
    </row>
    <row r="404" ht="15.75" customHeight="1">
      <c r="U404" s="105"/>
      <c r="V404" s="105"/>
      <c r="W404" s="105"/>
    </row>
    <row r="405" ht="15.75" customHeight="1">
      <c r="U405" s="105"/>
      <c r="V405" s="105"/>
      <c r="W405" s="105"/>
    </row>
    <row r="406" ht="15.75" customHeight="1">
      <c r="U406" s="105"/>
      <c r="V406" s="105"/>
      <c r="W406" s="105"/>
    </row>
    <row r="407" ht="15.75" customHeight="1">
      <c r="U407" s="105"/>
      <c r="V407" s="105"/>
      <c r="W407" s="105"/>
    </row>
    <row r="408" ht="15.75" customHeight="1">
      <c r="U408" s="105"/>
      <c r="V408" s="105"/>
      <c r="W408" s="105"/>
    </row>
    <row r="409" ht="15.75" customHeight="1">
      <c r="U409" s="105"/>
      <c r="V409" s="105"/>
      <c r="W409" s="105"/>
    </row>
    <row r="410" ht="15.75" customHeight="1">
      <c r="U410" s="105"/>
      <c r="V410" s="105"/>
      <c r="W410" s="105"/>
    </row>
    <row r="411" ht="15.75" customHeight="1">
      <c r="U411" s="105"/>
      <c r="V411" s="105"/>
      <c r="W411" s="105"/>
    </row>
    <row r="412" ht="15.75" customHeight="1">
      <c r="U412" s="105"/>
      <c r="V412" s="105"/>
      <c r="W412" s="105"/>
    </row>
    <row r="413" ht="15.75" customHeight="1">
      <c r="U413" s="105"/>
      <c r="V413" s="105"/>
      <c r="W413" s="105"/>
    </row>
    <row r="414" ht="15.75" customHeight="1">
      <c r="U414" s="105"/>
      <c r="V414" s="105"/>
      <c r="W414" s="105"/>
    </row>
    <row r="415" ht="15.75" customHeight="1">
      <c r="U415" s="105"/>
      <c r="V415" s="105"/>
      <c r="W415" s="105"/>
    </row>
    <row r="416" ht="15.75" customHeight="1">
      <c r="U416" s="105"/>
      <c r="V416" s="105"/>
      <c r="W416" s="105"/>
    </row>
    <row r="417" ht="15.75" customHeight="1">
      <c r="U417" s="105"/>
      <c r="V417" s="105"/>
      <c r="W417" s="105"/>
    </row>
    <row r="418" ht="15.75" customHeight="1">
      <c r="U418" s="105"/>
      <c r="V418" s="105"/>
      <c r="W418" s="105"/>
    </row>
    <row r="419" ht="15.75" customHeight="1">
      <c r="U419" s="105"/>
      <c r="V419" s="105"/>
      <c r="W419" s="105"/>
    </row>
    <row r="420" ht="15.75" customHeight="1">
      <c r="U420" s="105"/>
      <c r="V420" s="105"/>
      <c r="W420" s="105"/>
    </row>
    <row r="421" ht="15.75" customHeight="1">
      <c r="U421" s="105"/>
      <c r="V421" s="105"/>
      <c r="W421" s="105"/>
    </row>
    <row r="422" ht="15.75" customHeight="1">
      <c r="U422" s="105"/>
      <c r="V422" s="105"/>
      <c r="W422" s="105"/>
    </row>
    <row r="423" ht="15.75" customHeight="1">
      <c r="U423" s="105"/>
      <c r="V423" s="105"/>
      <c r="W423" s="105"/>
    </row>
    <row r="424" ht="15.75" customHeight="1">
      <c r="U424" s="105"/>
      <c r="V424" s="105"/>
      <c r="W424" s="105"/>
    </row>
    <row r="425" ht="15.75" customHeight="1">
      <c r="U425" s="105"/>
      <c r="V425" s="105"/>
      <c r="W425" s="105"/>
    </row>
    <row r="426" ht="15.75" customHeight="1">
      <c r="U426" s="105"/>
      <c r="V426" s="105"/>
      <c r="W426" s="105"/>
    </row>
    <row r="427" ht="15.75" customHeight="1">
      <c r="U427" s="105"/>
      <c r="V427" s="105"/>
      <c r="W427" s="105"/>
    </row>
    <row r="428" ht="15.75" customHeight="1">
      <c r="U428" s="105"/>
      <c r="V428" s="105"/>
      <c r="W428" s="105"/>
    </row>
    <row r="429" ht="15.75" customHeight="1">
      <c r="U429" s="105"/>
      <c r="V429" s="105"/>
      <c r="W429" s="105"/>
    </row>
    <row r="430" ht="15.75" customHeight="1">
      <c r="U430" s="105"/>
      <c r="V430" s="105"/>
      <c r="W430" s="105"/>
    </row>
    <row r="431" ht="15.75" customHeight="1">
      <c r="U431" s="105"/>
      <c r="V431" s="105"/>
      <c r="W431" s="105"/>
    </row>
    <row r="432" ht="15.75" customHeight="1">
      <c r="U432" s="105"/>
      <c r="V432" s="105"/>
      <c r="W432" s="105"/>
    </row>
    <row r="433" ht="15.75" customHeight="1">
      <c r="U433" s="105"/>
      <c r="V433" s="105"/>
      <c r="W433" s="105"/>
    </row>
    <row r="434" ht="15.75" customHeight="1">
      <c r="U434" s="105"/>
      <c r="V434" s="105"/>
      <c r="W434" s="105"/>
    </row>
    <row r="435" ht="15.75" customHeight="1">
      <c r="U435" s="105"/>
      <c r="V435" s="105"/>
      <c r="W435" s="105"/>
    </row>
    <row r="436" ht="15.75" customHeight="1">
      <c r="U436" s="105"/>
      <c r="V436" s="105"/>
      <c r="W436" s="105"/>
    </row>
    <row r="437" ht="15.75" customHeight="1">
      <c r="U437" s="105"/>
      <c r="V437" s="105"/>
      <c r="W437" s="105"/>
    </row>
    <row r="438" ht="15.75" customHeight="1">
      <c r="U438" s="105"/>
      <c r="V438" s="105"/>
      <c r="W438" s="105"/>
    </row>
    <row r="439" ht="15.75" customHeight="1">
      <c r="U439" s="105"/>
      <c r="V439" s="105"/>
      <c r="W439" s="105"/>
    </row>
    <row r="440" ht="15.75" customHeight="1">
      <c r="U440" s="105"/>
      <c r="V440" s="105"/>
      <c r="W440" s="105"/>
    </row>
    <row r="441" ht="15.75" customHeight="1">
      <c r="U441" s="105"/>
      <c r="V441" s="105"/>
      <c r="W441" s="105"/>
    </row>
    <row r="442" ht="15.75" customHeight="1">
      <c r="U442" s="105"/>
      <c r="V442" s="105"/>
      <c r="W442" s="105"/>
    </row>
    <row r="443" ht="15.75" customHeight="1">
      <c r="U443" s="105"/>
      <c r="V443" s="105"/>
      <c r="W443" s="105"/>
    </row>
    <row r="444" ht="15.75" customHeight="1">
      <c r="U444" s="105"/>
      <c r="V444" s="105"/>
      <c r="W444" s="105"/>
    </row>
    <row r="445" ht="15.75" customHeight="1">
      <c r="U445" s="105"/>
      <c r="V445" s="105"/>
      <c r="W445" s="105"/>
    </row>
    <row r="446" ht="15.75" customHeight="1">
      <c r="U446" s="105"/>
      <c r="V446" s="105"/>
      <c r="W446" s="105"/>
    </row>
    <row r="447" ht="15.75" customHeight="1">
      <c r="U447" s="105"/>
      <c r="V447" s="105"/>
      <c r="W447" s="105"/>
    </row>
    <row r="448" ht="15.75" customHeight="1">
      <c r="U448" s="105"/>
      <c r="V448" s="105"/>
      <c r="W448" s="105"/>
    </row>
    <row r="449" ht="15.75" customHeight="1">
      <c r="U449" s="105"/>
      <c r="V449" s="105"/>
      <c r="W449" s="105"/>
    </row>
    <row r="450" ht="15.75" customHeight="1">
      <c r="U450" s="105"/>
      <c r="V450" s="105"/>
      <c r="W450" s="105"/>
    </row>
    <row r="451" ht="15.75" customHeight="1">
      <c r="U451" s="105"/>
      <c r="V451" s="105"/>
      <c r="W451" s="105"/>
    </row>
    <row r="452" ht="15.75" customHeight="1">
      <c r="U452" s="105"/>
      <c r="V452" s="105"/>
      <c r="W452" s="105"/>
    </row>
    <row r="453" ht="15.75" customHeight="1">
      <c r="U453" s="105"/>
      <c r="V453" s="105"/>
      <c r="W453" s="105"/>
    </row>
    <row r="454" ht="15.75" customHeight="1">
      <c r="U454" s="105"/>
      <c r="V454" s="105"/>
      <c r="W454" s="105"/>
    </row>
    <row r="455" ht="15.75" customHeight="1">
      <c r="U455" s="105"/>
      <c r="V455" s="105"/>
      <c r="W455" s="105"/>
    </row>
    <row r="456" ht="15.75" customHeight="1">
      <c r="U456" s="105"/>
      <c r="V456" s="105"/>
      <c r="W456" s="105"/>
    </row>
    <row r="457" ht="15.75" customHeight="1">
      <c r="U457" s="105"/>
      <c r="V457" s="105"/>
      <c r="W457" s="105"/>
    </row>
    <row r="458" ht="15.75" customHeight="1">
      <c r="U458" s="105"/>
      <c r="V458" s="105"/>
      <c r="W458" s="105"/>
    </row>
    <row r="459" ht="15.75" customHeight="1">
      <c r="U459" s="105"/>
      <c r="V459" s="105"/>
      <c r="W459" s="105"/>
    </row>
    <row r="460" ht="15.75" customHeight="1">
      <c r="U460" s="105"/>
      <c r="V460" s="105"/>
      <c r="W460" s="105"/>
    </row>
    <row r="461" ht="15.75" customHeight="1">
      <c r="U461" s="105"/>
      <c r="V461" s="105"/>
      <c r="W461" s="105"/>
    </row>
    <row r="462" ht="15.75" customHeight="1">
      <c r="U462" s="105"/>
      <c r="V462" s="105"/>
      <c r="W462" s="105"/>
    </row>
    <row r="463" ht="15.75" customHeight="1">
      <c r="U463" s="105"/>
      <c r="V463" s="105"/>
      <c r="W463" s="105"/>
    </row>
    <row r="464" ht="15.75" customHeight="1">
      <c r="U464" s="105"/>
      <c r="V464" s="105"/>
      <c r="W464" s="105"/>
    </row>
    <row r="465" ht="15.75" customHeight="1">
      <c r="U465" s="105"/>
      <c r="V465" s="105"/>
      <c r="W465" s="105"/>
    </row>
    <row r="466" ht="15.75" customHeight="1">
      <c r="U466" s="105"/>
      <c r="V466" s="105"/>
      <c r="W466" s="105"/>
    </row>
    <row r="467" ht="15.75" customHeight="1">
      <c r="U467" s="105"/>
      <c r="V467" s="105"/>
      <c r="W467" s="105"/>
    </row>
    <row r="468" ht="15.75" customHeight="1">
      <c r="U468" s="105"/>
      <c r="V468" s="105"/>
      <c r="W468" s="105"/>
    </row>
    <row r="469" ht="15.75" customHeight="1">
      <c r="U469" s="105"/>
      <c r="V469" s="105"/>
      <c r="W469" s="105"/>
    </row>
    <row r="470" ht="15.75" customHeight="1">
      <c r="U470" s="105"/>
      <c r="V470" s="105"/>
      <c r="W470" s="105"/>
    </row>
    <row r="471" ht="15.75" customHeight="1">
      <c r="U471" s="105"/>
      <c r="V471" s="105"/>
      <c r="W471" s="105"/>
    </row>
    <row r="472" ht="15.75" customHeight="1">
      <c r="U472" s="105"/>
      <c r="V472" s="105"/>
      <c r="W472" s="105"/>
    </row>
    <row r="473" ht="15.75" customHeight="1">
      <c r="U473" s="105"/>
      <c r="V473" s="105"/>
      <c r="W473" s="105"/>
    </row>
    <row r="474" ht="15.75" customHeight="1">
      <c r="U474" s="105"/>
      <c r="V474" s="105"/>
      <c r="W474" s="105"/>
    </row>
    <row r="475" ht="15.75" customHeight="1">
      <c r="U475" s="105"/>
      <c r="V475" s="105"/>
      <c r="W475" s="105"/>
    </row>
    <row r="476" ht="15.75" customHeight="1">
      <c r="U476" s="105"/>
      <c r="V476" s="105"/>
      <c r="W476" s="105"/>
    </row>
    <row r="477" ht="15.75" customHeight="1">
      <c r="U477" s="105"/>
      <c r="V477" s="105"/>
      <c r="W477" s="105"/>
    </row>
    <row r="478" ht="15.75" customHeight="1">
      <c r="U478" s="105"/>
      <c r="V478" s="105"/>
      <c r="W478" s="105"/>
    </row>
    <row r="479" ht="15.75" customHeight="1">
      <c r="U479" s="105"/>
      <c r="V479" s="105"/>
      <c r="W479" s="105"/>
    </row>
    <row r="480" ht="15.75" customHeight="1">
      <c r="U480" s="105"/>
      <c r="V480" s="105"/>
      <c r="W480" s="105"/>
    </row>
    <row r="481" ht="15.75" customHeight="1">
      <c r="U481" s="105"/>
      <c r="V481" s="105"/>
      <c r="W481" s="105"/>
    </row>
    <row r="482" ht="15.75" customHeight="1">
      <c r="U482" s="105"/>
      <c r="V482" s="105"/>
      <c r="W482" s="105"/>
    </row>
    <row r="483" ht="15.75" customHeight="1">
      <c r="U483" s="105"/>
      <c r="V483" s="105"/>
      <c r="W483" s="105"/>
    </row>
    <row r="484" ht="15.75" customHeight="1">
      <c r="U484" s="105"/>
      <c r="V484" s="105"/>
      <c r="W484" s="105"/>
    </row>
    <row r="485" ht="15.75" customHeight="1">
      <c r="U485" s="105"/>
      <c r="V485" s="105"/>
      <c r="W485" s="105"/>
    </row>
    <row r="486" ht="15.75" customHeight="1">
      <c r="U486" s="105"/>
      <c r="V486" s="105"/>
      <c r="W486" s="105"/>
    </row>
    <row r="487" ht="15.75" customHeight="1">
      <c r="U487" s="105"/>
      <c r="V487" s="105"/>
      <c r="W487" s="105"/>
    </row>
    <row r="488" ht="15.75" customHeight="1">
      <c r="U488" s="105"/>
      <c r="V488" s="105"/>
      <c r="W488" s="105"/>
    </row>
    <row r="489" ht="15.75" customHeight="1">
      <c r="U489" s="105"/>
      <c r="V489" s="105"/>
      <c r="W489" s="105"/>
    </row>
    <row r="490" ht="15.75" customHeight="1">
      <c r="U490" s="105"/>
      <c r="V490" s="105"/>
      <c r="W490" s="105"/>
    </row>
    <row r="491" ht="15.75" customHeight="1">
      <c r="U491" s="105"/>
      <c r="V491" s="105"/>
      <c r="W491" s="105"/>
    </row>
    <row r="492" ht="15.75" customHeight="1">
      <c r="U492" s="105"/>
      <c r="V492" s="105"/>
      <c r="W492" s="105"/>
    </row>
    <row r="493" ht="15.75" customHeight="1">
      <c r="U493" s="105"/>
      <c r="V493" s="105"/>
      <c r="W493" s="105"/>
    </row>
    <row r="494" ht="15.75" customHeight="1">
      <c r="U494" s="105"/>
      <c r="V494" s="105"/>
      <c r="W494" s="105"/>
    </row>
    <row r="495" ht="15.75" customHeight="1">
      <c r="U495" s="105"/>
      <c r="V495" s="105"/>
      <c r="W495" s="105"/>
    </row>
    <row r="496" ht="15.75" customHeight="1">
      <c r="U496" s="105"/>
      <c r="V496" s="105"/>
      <c r="W496" s="105"/>
    </row>
    <row r="497" ht="15.75" customHeight="1">
      <c r="U497" s="105"/>
      <c r="V497" s="105"/>
      <c r="W497" s="105"/>
    </row>
    <row r="498" ht="15.75" customHeight="1">
      <c r="U498" s="105"/>
      <c r="V498" s="105"/>
      <c r="W498" s="105"/>
    </row>
    <row r="499" ht="15.75" customHeight="1">
      <c r="U499" s="105"/>
      <c r="V499" s="105"/>
      <c r="W499" s="105"/>
    </row>
    <row r="500" ht="15.75" customHeight="1">
      <c r="U500" s="105"/>
      <c r="V500" s="105"/>
      <c r="W500" s="105"/>
    </row>
    <row r="501" ht="15.75" customHeight="1">
      <c r="U501" s="105"/>
      <c r="V501" s="105"/>
      <c r="W501" s="105"/>
    </row>
    <row r="502" ht="15.75" customHeight="1">
      <c r="U502" s="105"/>
      <c r="V502" s="105"/>
      <c r="W502" s="105"/>
    </row>
    <row r="503" ht="15.75" customHeight="1">
      <c r="U503" s="105"/>
      <c r="V503" s="105"/>
      <c r="W503" s="105"/>
    </row>
    <row r="504" ht="15.75" customHeight="1">
      <c r="U504" s="105"/>
      <c r="V504" s="105"/>
      <c r="W504" s="105"/>
    </row>
    <row r="505" ht="15.75" customHeight="1">
      <c r="U505" s="105"/>
      <c r="V505" s="105"/>
      <c r="W505" s="105"/>
    </row>
    <row r="506" ht="15.75" customHeight="1">
      <c r="U506" s="105"/>
      <c r="V506" s="105"/>
      <c r="W506" s="105"/>
    </row>
    <row r="507" ht="15.75" customHeight="1">
      <c r="U507" s="105"/>
      <c r="V507" s="105"/>
      <c r="W507" s="105"/>
    </row>
    <row r="508" ht="15.75" customHeight="1">
      <c r="U508" s="105"/>
      <c r="V508" s="105"/>
      <c r="W508" s="105"/>
    </row>
    <row r="509" ht="15.75" customHeight="1">
      <c r="U509" s="105"/>
      <c r="V509" s="105"/>
      <c r="W509" s="105"/>
    </row>
    <row r="510" ht="15.75" customHeight="1">
      <c r="U510" s="105"/>
      <c r="V510" s="105"/>
      <c r="W510" s="105"/>
    </row>
    <row r="511" ht="15.75" customHeight="1">
      <c r="U511" s="105"/>
      <c r="V511" s="105"/>
      <c r="W511" s="105"/>
    </row>
    <row r="512" ht="15.75" customHeight="1">
      <c r="U512" s="105"/>
      <c r="V512" s="105"/>
      <c r="W512" s="105"/>
    </row>
    <row r="513" ht="15.75" customHeight="1">
      <c r="U513" s="105"/>
      <c r="V513" s="105"/>
      <c r="W513" s="105"/>
    </row>
    <row r="514" ht="15.75" customHeight="1">
      <c r="U514" s="105"/>
      <c r="V514" s="105"/>
      <c r="W514" s="105"/>
    </row>
    <row r="515" ht="15.75" customHeight="1">
      <c r="U515" s="105"/>
      <c r="V515" s="105"/>
      <c r="W515" s="105"/>
    </row>
    <row r="516" ht="15.75" customHeight="1">
      <c r="U516" s="105"/>
      <c r="V516" s="105"/>
      <c r="W516" s="105"/>
    </row>
    <row r="517" ht="15.75" customHeight="1">
      <c r="U517" s="105"/>
      <c r="V517" s="105"/>
      <c r="W517" s="105"/>
    </row>
    <row r="518" ht="15.75" customHeight="1">
      <c r="U518" s="105"/>
      <c r="V518" s="105"/>
      <c r="W518" s="105"/>
    </row>
    <row r="519" ht="15.75" customHeight="1">
      <c r="U519" s="105"/>
      <c r="V519" s="105"/>
      <c r="W519" s="105"/>
    </row>
    <row r="520" ht="15.75" customHeight="1">
      <c r="U520" s="105"/>
      <c r="V520" s="105"/>
      <c r="W520" s="105"/>
    </row>
    <row r="521" ht="15.75" customHeight="1">
      <c r="U521" s="105"/>
      <c r="V521" s="105"/>
      <c r="W521" s="105"/>
    </row>
    <row r="522" ht="15.75" customHeight="1">
      <c r="U522" s="105"/>
      <c r="V522" s="105"/>
      <c r="W522" s="105"/>
    </row>
    <row r="523" ht="15.75" customHeight="1">
      <c r="U523" s="105"/>
      <c r="V523" s="105"/>
      <c r="W523" s="105"/>
    </row>
    <row r="524" ht="15.75" customHeight="1">
      <c r="U524" s="105"/>
      <c r="V524" s="105"/>
      <c r="W524" s="105"/>
    </row>
    <row r="525" ht="15.75" customHeight="1">
      <c r="U525" s="105"/>
      <c r="V525" s="105"/>
      <c r="W525" s="105"/>
    </row>
    <row r="526" ht="15.75" customHeight="1">
      <c r="U526" s="105"/>
      <c r="V526" s="105"/>
      <c r="W526" s="105"/>
    </row>
    <row r="527" ht="15.75" customHeight="1">
      <c r="U527" s="105"/>
      <c r="V527" s="105"/>
      <c r="W527" s="105"/>
    </row>
    <row r="528" ht="15.75" customHeight="1">
      <c r="U528" s="105"/>
      <c r="V528" s="105"/>
      <c r="W528" s="105"/>
    </row>
    <row r="529" ht="15.75" customHeight="1">
      <c r="U529" s="105"/>
      <c r="V529" s="105"/>
      <c r="W529" s="105"/>
    </row>
    <row r="530" ht="15.75" customHeight="1">
      <c r="U530" s="105"/>
      <c r="V530" s="105"/>
      <c r="W530" s="105"/>
    </row>
    <row r="531" ht="15.75" customHeight="1">
      <c r="U531" s="105"/>
      <c r="V531" s="105"/>
      <c r="W531" s="105"/>
    </row>
    <row r="532" ht="15.75" customHeight="1">
      <c r="U532" s="105"/>
      <c r="V532" s="105"/>
      <c r="W532" s="105"/>
    </row>
    <row r="533" ht="15.75" customHeight="1">
      <c r="U533" s="105"/>
      <c r="V533" s="105"/>
      <c r="W533" s="105"/>
    </row>
    <row r="534" ht="15.75" customHeight="1">
      <c r="U534" s="105"/>
      <c r="V534" s="105"/>
      <c r="W534" s="105"/>
    </row>
    <row r="535" ht="15.75" customHeight="1">
      <c r="U535" s="105"/>
      <c r="V535" s="105"/>
      <c r="W535" s="105"/>
    </row>
    <row r="536" ht="15.75" customHeight="1">
      <c r="U536" s="105"/>
      <c r="V536" s="105"/>
      <c r="W536" s="105"/>
    </row>
    <row r="537" ht="15.75" customHeight="1">
      <c r="U537" s="105"/>
      <c r="V537" s="105"/>
      <c r="W537" s="105"/>
    </row>
    <row r="538" ht="15.75" customHeight="1">
      <c r="U538" s="105"/>
      <c r="V538" s="105"/>
      <c r="W538" s="105"/>
    </row>
    <row r="539" ht="15.75" customHeight="1">
      <c r="U539" s="105"/>
      <c r="V539" s="105"/>
      <c r="W539" s="105"/>
    </row>
    <row r="540" ht="15.75" customHeight="1">
      <c r="U540" s="105"/>
      <c r="V540" s="105"/>
      <c r="W540" s="105"/>
    </row>
    <row r="541" ht="15.75" customHeight="1">
      <c r="U541" s="105"/>
      <c r="V541" s="105"/>
      <c r="W541" s="105"/>
    </row>
    <row r="542" ht="15.75" customHeight="1">
      <c r="U542" s="105"/>
      <c r="V542" s="105"/>
      <c r="W542" s="105"/>
    </row>
    <row r="543" ht="15.75" customHeight="1">
      <c r="U543" s="105"/>
      <c r="V543" s="105"/>
      <c r="W543" s="105"/>
    </row>
    <row r="544" ht="15.75" customHeight="1">
      <c r="U544" s="105"/>
      <c r="V544" s="105"/>
      <c r="W544" s="105"/>
    </row>
    <row r="545" ht="15.75" customHeight="1">
      <c r="U545" s="105"/>
      <c r="V545" s="105"/>
      <c r="W545" s="105"/>
    </row>
    <row r="546" ht="15.75" customHeight="1">
      <c r="U546" s="105"/>
      <c r="V546" s="105"/>
      <c r="W546" s="105"/>
    </row>
    <row r="547" ht="15.75" customHeight="1">
      <c r="U547" s="105"/>
      <c r="V547" s="105"/>
      <c r="W547" s="105"/>
    </row>
    <row r="548" ht="15.75" customHeight="1">
      <c r="U548" s="105"/>
      <c r="V548" s="105"/>
      <c r="W548" s="105"/>
    </row>
    <row r="549" ht="15.75" customHeight="1">
      <c r="U549" s="105"/>
      <c r="V549" s="105"/>
      <c r="W549" s="105"/>
    </row>
    <row r="550" ht="15.75" customHeight="1">
      <c r="U550" s="105"/>
      <c r="V550" s="105"/>
      <c r="W550" s="105"/>
    </row>
    <row r="551" ht="15.75" customHeight="1">
      <c r="U551" s="105"/>
      <c r="V551" s="105"/>
      <c r="W551" s="105"/>
    </row>
    <row r="552" ht="15.75" customHeight="1">
      <c r="U552" s="105"/>
      <c r="V552" s="105"/>
      <c r="W552" s="105"/>
    </row>
    <row r="553" ht="15.75" customHeight="1">
      <c r="U553" s="105"/>
      <c r="V553" s="105"/>
      <c r="W553" s="105"/>
    </row>
    <row r="554" ht="15.75" customHeight="1">
      <c r="U554" s="105"/>
      <c r="V554" s="105"/>
      <c r="W554" s="105"/>
    </row>
    <row r="555" ht="15.75" customHeight="1">
      <c r="U555" s="105"/>
      <c r="V555" s="105"/>
      <c r="W555" s="105"/>
    </row>
    <row r="556" ht="15.75" customHeight="1">
      <c r="U556" s="105"/>
      <c r="V556" s="105"/>
      <c r="W556" s="105"/>
    </row>
    <row r="557" ht="15.75" customHeight="1">
      <c r="U557" s="105"/>
      <c r="V557" s="105"/>
      <c r="W557" s="105"/>
    </row>
    <row r="558" ht="15.75" customHeight="1">
      <c r="U558" s="105"/>
      <c r="V558" s="105"/>
      <c r="W558" s="105"/>
    </row>
    <row r="559" ht="15.75" customHeight="1">
      <c r="U559" s="105"/>
      <c r="V559" s="105"/>
      <c r="W559" s="105"/>
    </row>
    <row r="560" ht="15.75" customHeight="1">
      <c r="U560" s="105"/>
      <c r="V560" s="105"/>
      <c r="W560" s="105"/>
    </row>
    <row r="561" ht="15.75" customHeight="1">
      <c r="U561" s="105"/>
      <c r="V561" s="105"/>
      <c r="W561" s="105"/>
    </row>
    <row r="562" ht="15.75" customHeight="1">
      <c r="U562" s="105"/>
      <c r="V562" s="105"/>
      <c r="W562" s="105"/>
    </row>
    <row r="563" ht="15.75" customHeight="1">
      <c r="U563" s="105"/>
      <c r="V563" s="105"/>
      <c r="W563" s="105"/>
    </row>
    <row r="564" ht="15.75" customHeight="1">
      <c r="U564" s="105"/>
      <c r="V564" s="105"/>
      <c r="W564" s="105"/>
    </row>
    <row r="565" ht="15.75" customHeight="1">
      <c r="U565" s="105"/>
      <c r="V565" s="105"/>
      <c r="W565" s="105"/>
    </row>
    <row r="566" ht="15.75" customHeight="1">
      <c r="U566" s="105"/>
      <c r="V566" s="105"/>
      <c r="W566" s="105"/>
    </row>
    <row r="567" ht="15.75" customHeight="1">
      <c r="U567" s="105"/>
      <c r="V567" s="105"/>
      <c r="W567" s="105"/>
    </row>
    <row r="568" ht="15.75" customHeight="1">
      <c r="U568" s="105"/>
      <c r="V568" s="105"/>
      <c r="W568" s="105"/>
    </row>
    <row r="569" ht="15.75" customHeight="1">
      <c r="U569" s="105"/>
      <c r="V569" s="105"/>
      <c r="W569" s="105"/>
    </row>
    <row r="570" ht="15.75" customHeight="1">
      <c r="U570" s="105"/>
      <c r="V570" s="105"/>
      <c r="W570" s="105"/>
    </row>
    <row r="571" ht="15.75" customHeight="1">
      <c r="U571" s="105"/>
      <c r="V571" s="105"/>
      <c r="W571" s="105"/>
    </row>
    <row r="572" ht="15.75" customHeight="1">
      <c r="U572" s="105"/>
      <c r="V572" s="105"/>
      <c r="W572" s="105"/>
    </row>
    <row r="573" ht="15.75" customHeight="1">
      <c r="U573" s="105"/>
      <c r="V573" s="105"/>
      <c r="W573" s="105"/>
    </row>
    <row r="574" ht="15.75" customHeight="1">
      <c r="U574" s="105"/>
      <c r="V574" s="105"/>
      <c r="W574" s="105"/>
    </row>
    <row r="575" ht="15.75" customHeight="1">
      <c r="U575" s="105"/>
      <c r="V575" s="105"/>
      <c r="W575" s="105"/>
    </row>
    <row r="576" ht="15.75" customHeight="1">
      <c r="U576" s="105"/>
      <c r="V576" s="105"/>
      <c r="W576" s="105"/>
    </row>
    <row r="577" ht="15.75" customHeight="1">
      <c r="U577" s="105"/>
      <c r="V577" s="105"/>
      <c r="W577" s="105"/>
    </row>
    <row r="578" ht="15.75" customHeight="1">
      <c r="U578" s="105"/>
      <c r="V578" s="105"/>
      <c r="W578" s="105"/>
    </row>
    <row r="579" ht="15.75" customHeight="1">
      <c r="U579" s="105"/>
      <c r="V579" s="105"/>
      <c r="W579" s="105"/>
    </row>
    <row r="580" ht="15.75" customHeight="1">
      <c r="U580" s="105"/>
      <c r="V580" s="105"/>
      <c r="W580" s="105"/>
    </row>
    <row r="581" ht="15.75" customHeight="1">
      <c r="U581" s="105"/>
      <c r="V581" s="105"/>
      <c r="W581" s="105"/>
    </row>
    <row r="582" ht="15.75" customHeight="1">
      <c r="U582" s="105"/>
      <c r="V582" s="105"/>
      <c r="W582" s="105"/>
    </row>
    <row r="583" ht="15.75" customHeight="1">
      <c r="U583" s="105"/>
      <c r="V583" s="105"/>
      <c r="W583" s="105"/>
    </row>
    <row r="584" ht="15.75" customHeight="1">
      <c r="U584" s="105"/>
      <c r="V584" s="105"/>
      <c r="W584" s="105"/>
    </row>
    <row r="585" ht="15.75" customHeight="1">
      <c r="U585" s="105"/>
      <c r="V585" s="105"/>
      <c r="W585" s="105"/>
    </row>
    <row r="586" ht="15.75" customHeight="1">
      <c r="U586" s="105"/>
      <c r="V586" s="105"/>
      <c r="W586" s="105"/>
    </row>
    <row r="587" ht="15.75" customHeight="1">
      <c r="U587" s="105"/>
      <c r="V587" s="105"/>
      <c r="W587" s="105"/>
    </row>
    <row r="588" ht="15.75" customHeight="1">
      <c r="U588" s="105"/>
      <c r="V588" s="105"/>
      <c r="W588" s="105"/>
    </row>
    <row r="589" ht="15.75" customHeight="1">
      <c r="U589" s="105"/>
      <c r="V589" s="105"/>
      <c r="W589" s="105"/>
    </row>
    <row r="590" ht="15.75" customHeight="1">
      <c r="U590" s="105"/>
      <c r="V590" s="105"/>
      <c r="W590" s="105"/>
    </row>
    <row r="591" ht="15.75" customHeight="1">
      <c r="U591" s="105"/>
      <c r="V591" s="105"/>
      <c r="W591" s="105"/>
    </row>
    <row r="592" ht="15.75" customHeight="1">
      <c r="U592" s="105"/>
      <c r="V592" s="105"/>
      <c r="W592" s="105"/>
    </row>
    <row r="593" ht="15.75" customHeight="1">
      <c r="U593" s="105"/>
      <c r="V593" s="105"/>
      <c r="W593" s="105"/>
    </row>
    <row r="594" ht="15.75" customHeight="1">
      <c r="U594" s="105"/>
      <c r="V594" s="105"/>
      <c r="W594" s="105"/>
    </row>
    <row r="595" ht="15.75" customHeight="1">
      <c r="U595" s="105"/>
      <c r="V595" s="105"/>
      <c r="W595" s="105"/>
    </row>
    <row r="596" ht="15.75" customHeight="1">
      <c r="U596" s="105"/>
      <c r="V596" s="105"/>
      <c r="W596" s="105"/>
    </row>
    <row r="597" ht="15.75" customHeight="1">
      <c r="U597" s="105"/>
      <c r="V597" s="105"/>
      <c r="W597" s="105"/>
    </row>
    <row r="598" ht="15.75" customHeight="1">
      <c r="U598" s="105"/>
      <c r="V598" s="105"/>
      <c r="W598" s="105"/>
    </row>
    <row r="599" ht="15.75" customHeight="1">
      <c r="U599" s="105"/>
      <c r="V599" s="105"/>
      <c r="W599" s="105"/>
    </row>
    <row r="600" ht="15.75" customHeight="1">
      <c r="U600" s="105"/>
      <c r="V600" s="105"/>
      <c r="W600" s="105"/>
    </row>
    <row r="601" ht="15.75" customHeight="1">
      <c r="U601" s="105"/>
      <c r="V601" s="105"/>
      <c r="W601" s="105"/>
    </row>
    <row r="602" ht="15.75" customHeight="1">
      <c r="U602" s="105"/>
      <c r="V602" s="105"/>
      <c r="W602" s="105"/>
    </row>
    <row r="603" ht="15.75" customHeight="1">
      <c r="U603" s="105"/>
      <c r="V603" s="105"/>
      <c r="W603" s="105"/>
    </row>
    <row r="604" ht="15.75" customHeight="1">
      <c r="U604" s="105"/>
      <c r="V604" s="105"/>
      <c r="W604" s="105"/>
    </row>
    <row r="605" ht="15.75" customHeight="1">
      <c r="U605" s="105"/>
      <c r="V605" s="105"/>
      <c r="W605" s="105"/>
    </row>
    <row r="606" ht="15.75" customHeight="1">
      <c r="U606" s="105"/>
      <c r="V606" s="105"/>
      <c r="W606" s="105"/>
    </row>
    <row r="607" ht="15.75" customHeight="1">
      <c r="U607" s="105"/>
      <c r="V607" s="105"/>
      <c r="W607" s="105"/>
    </row>
    <row r="608" ht="15.75" customHeight="1">
      <c r="U608" s="105"/>
      <c r="V608" s="105"/>
      <c r="W608" s="105"/>
    </row>
    <row r="609" ht="15.75" customHeight="1">
      <c r="U609" s="105"/>
      <c r="V609" s="105"/>
      <c r="W609" s="105"/>
    </row>
    <row r="610" ht="15.75" customHeight="1">
      <c r="U610" s="105"/>
      <c r="V610" s="105"/>
      <c r="W610" s="105"/>
    </row>
    <row r="611" ht="15.75" customHeight="1">
      <c r="U611" s="105"/>
      <c r="V611" s="105"/>
      <c r="W611" s="105"/>
    </row>
    <row r="612" ht="15.75" customHeight="1">
      <c r="U612" s="105"/>
      <c r="V612" s="105"/>
      <c r="W612" s="105"/>
    </row>
    <row r="613" ht="15.75" customHeight="1">
      <c r="U613" s="105"/>
      <c r="V613" s="105"/>
      <c r="W613" s="105"/>
    </row>
    <row r="614" ht="15.75" customHeight="1">
      <c r="U614" s="105"/>
      <c r="V614" s="105"/>
      <c r="W614" s="105"/>
    </row>
    <row r="615" ht="15.75" customHeight="1">
      <c r="U615" s="105"/>
      <c r="V615" s="105"/>
      <c r="W615" s="105"/>
    </row>
    <row r="616" ht="15.75" customHeight="1">
      <c r="U616" s="105"/>
      <c r="V616" s="105"/>
      <c r="W616" s="105"/>
    </row>
    <row r="617" ht="15.75" customHeight="1">
      <c r="U617" s="105"/>
      <c r="V617" s="105"/>
      <c r="W617" s="105"/>
    </row>
    <row r="618" ht="15.75" customHeight="1">
      <c r="U618" s="105"/>
      <c r="V618" s="105"/>
      <c r="W618" s="105"/>
    </row>
    <row r="619" ht="15.75" customHeight="1">
      <c r="U619" s="105"/>
      <c r="V619" s="105"/>
      <c r="W619" s="105"/>
    </row>
    <row r="620" ht="15.75" customHeight="1">
      <c r="U620" s="105"/>
      <c r="V620" s="105"/>
      <c r="W620" s="105"/>
    </row>
    <row r="621" ht="15.75" customHeight="1">
      <c r="U621" s="105"/>
      <c r="V621" s="105"/>
      <c r="W621" s="105"/>
    </row>
    <row r="622" ht="15.75" customHeight="1">
      <c r="U622" s="105"/>
      <c r="V622" s="105"/>
      <c r="W622" s="105"/>
    </row>
    <row r="623" ht="15.75" customHeight="1">
      <c r="U623" s="105"/>
      <c r="V623" s="105"/>
      <c r="W623" s="105"/>
    </row>
    <row r="624" ht="15.75" customHeight="1">
      <c r="U624" s="105"/>
      <c r="V624" s="105"/>
      <c r="W624" s="105"/>
    </row>
    <row r="625" ht="15.75" customHeight="1">
      <c r="U625" s="105"/>
      <c r="V625" s="105"/>
      <c r="W625" s="105"/>
    </row>
    <row r="626" ht="15.75" customHeight="1">
      <c r="U626" s="105"/>
      <c r="V626" s="105"/>
      <c r="W626" s="105"/>
    </row>
    <row r="627" ht="15.75" customHeight="1">
      <c r="U627" s="105"/>
      <c r="V627" s="105"/>
      <c r="W627" s="105"/>
    </row>
    <row r="628" ht="15.75" customHeight="1">
      <c r="U628" s="105"/>
      <c r="V628" s="105"/>
      <c r="W628" s="105"/>
    </row>
    <row r="629" ht="15.75" customHeight="1">
      <c r="U629" s="105"/>
      <c r="V629" s="105"/>
      <c r="W629" s="105"/>
    </row>
    <row r="630" ht="15.75" customHeight="1">
      <c r="U630" s="105"/>
      <c r="V630" s="105"/>
      <c r="W630" s="105"/>
    </row>
    <row r="631" ht="15.75" customHeight="1">
      <c r="U631" s="105"/>
      <c r="V631" s="105"/>
      <c r="W631" s="105"/>
    </row>
    <row r="632" ht="15.75" customHeight="1">
      <c r="U632" s="105"/>
      <c r="V632" s="105"/>
      <c r="W632" s="105"/>
    </row>
    <row r="633" ht="15.75" customHeight="1">
      <c r="U633" s="105"/>
      <c r="V633" s="105"/>
      <c r="W633" s="105"/>
    </row>
    <row r="634" ht="15.75" customHeight="1">
      <c r="U634" s="105"/>
      <c r="V634" s="105"/>
      <c r="W634" s="105"/>
    </row>
    <row r="635" ht="15.75" customHeight="1">
      <c r="U635" s="105"/>
      <c r="V635" s="105"/>
      <c r="W635" s="105"/>
    </row>
    <row r="636" ht="15.75" customHeight="1">
      <c r="U636" s="105"/>
      <c r="V636" s="105"/>
      <c r="W636" s="105"/>
    </row>
    <row r="637" ht="15.75" customHeight="1">
      <c r="U637" s="105"/>
      <c r="V637" s="105"/>
      <c r="W637" s="105"/>
    </row>
    <row r="638" ht="15.75" customHeight="1">
      <c r="U638" s="105"/>
      <c r="V638" s="105"/>
      <c r="W638" s="105"/>
    </row>
    <row r="639" ht="15.75" customHeight="1">
      <c r="U639" s="105"/>
      <c r="V639" s="105"/>
      <c r="W639" s="105"/>
    </row>
    <row r="640" ht="15.75" customHeight="1">
      <c r="U640" s="105"/>
      <c r="V640" s="105"/>
      <c r="W640" s="105"/>
    </row>
    <row r="641" ht="15.75" customHeight="1">
      <c r="U641" s="105"/>
      <c r="V641" s="105"/>
      <c r="W641" s="105"/>
    </row>
    <row r="642" ht="15.75" customHeight="1">
      <c r="U642" s="105"/>
      <c r="V642" s="105"/>
      <c r="W642" s="105"/>
    </row>
    <row r="643" ht="15.75" customHeight="1">
      <c r="U643" s="105"/>
      <c r="V643" s="105"/>
      <c r="W643" s="105"/>
    </row>
    <row r="644" ht="15.75" customHeight="1">
      <c r="U644" s="105"/>
      <c r="V644" s="105"/>
      <c r="W644" s="105"/>
    </row>
    <row r="645" ht="15.75" customHeight="1">
      <c r="U645" s="105"/>
      <c r="V645" s="105"/>
      <c r="W645" s="105"/>
    </row>
    <row r="646" ht="15.75" customHeight="1">
      <c r="U646" s="105"/>
      <c r="V646" s="105"/>
      <c r="W646" s="105"/>
    </row>
    <row r="647" ht="15.75" customHeight="1">
      <c r="U647" s="105"/>
      <c r="V647" s="105"/>
      <c r="W647" s="105"/>
    </row>
    <row r="648" ht="15.75" customHeight="1">
      <c r="U648" s="105"/>
      <c r="V648" s="105"/>
      <c r="W648" s="105"/>
    </row>
    <row r="649" ht="15.75" customHeight="1">
      <c r="U649" s="105"/>
      <c r="V649" s="105"/>
      <c r="W649" s="105"/>
    </row>
    <row r="650" ht="15.75" customHeight="1">
      <c r="U650" s="105"/>
      <c r="V650" s="105"/>
      <c r="W650" s="105"/>
    </row>
    <row r="651" ht="15.75" customHeight="1">
      <c r="U651" s="105"/>
      <c r="V651" s="105"/>
      <c r="W651" s="105"/>
    </row>
    <row r="652" ht="15.75" customHeight="1">
      <c r="U652" s="105"/>
      <c r="V652" s="105"/>
      <c r="W652" s="105"/>
    </row>
    <row r="653" ht="15.75" customHeight="1">
      <c r="U653" s="105"/>
      <c r="V653" s="105"/>
      <c r="W653" s="105"/>
    </row>
    <row r="654" ht="15.75" customHeight="1">
      <c r="U654" s="105"/>
      <c r="V654" s="105"/>
      <c r="W654" s="105"/>
    </row>
    <row r="655" ht="15.75" customHeight="1">
      <c r="U655" s="105"/>
      <c r="V655" s="105"/>
      <c r="W655" s="105"/>
    </row>
    <row r="656" ht="15.75" customHeight="1">
      <c r="U656" s="105"/>
      <c r="V656" s="105"/>
      <c r="W656" s="105"/>
    </row>
    <row r="657" ht="15.75" customHeight="1">
      <c r="U657" s="105"/>
      <c r="V657" s="105"/>
      <c r="W657" s="105"/>
    </row>
    <row r="658" ht="15.75" customHeight="1">
      <c r="U658" s="105"/>
      <c r="V658" s="105"/>
      <c r="W658" s="105"/>
    </row>
    <row r="659" ht="15.75" customHeight="1">
      <c r="U659" s="105"/>
      <c r="V659" s="105"/>
      <c r="W659" s="105"/>
    </row>
    <row r="660" ht="15.75" customHeight="1">
      <c r="U660" s="105"/>
      <c r="V660" s="105"/>
      <c r="W660" s="105"/>
    </row>
    <row r="661" ht="15.75" customHeight="1">
      <c r="U661" s="105"/>
      <c r="V661" s="105"/>
      <c r="W661" s="105"/>
    </row>
    <row r="662" ht="15.75" customHeight="1">
      <c r="U662" s="105"/>
      <c r="V662" s="105"/>
      <c r="W662" s="105"/>
    </row>
    <row r="663" ht="15.75" customHeight="1">
      <c r="U663" s="105"/>
      <c r="V663" s="105"/>
      <c r="W663" s="105"/>
    </row>
    <row r="664" ht="15.75" customHeight="1">
      <c r="U664" s="105"/>
      <c r="V664" s="105"/>
      <c r="W664" s="105"/>
    </row>
    <row r="665" ht="15.75" customHeight="1">
      <c r="U665" s="105"/>
      <c r="V665" s="105"/>
      <c r="W665" s="105"/>
    </row>
    <row r="666" ht="15.75" customHeight="1">
      <c r="U666" s="105"/>
      <c r="V666" s="105"/>
      <c r="W666" s="105"/>
    </row>
    <row r="667" ht="15.75" customHeight="1">
      <c r="U667" s="105"/>
      <c r="V667" s="105"/>
      <c r="W667" s="105"/>
    </row>
    <row r="668" ht="15.75" customHeight="1">
      <c r="U668" s="105"/>
      <c r="V668" s="105"/>
      <c r="W668" s="105"/>
    </row>
    <row r="669" ht="15.75" customHeight="1">
      <c r="U669" s="105"/>
      <c r="V669" s="105"/>
      <c r="W669" s="105"/>
    </row>
    <row r="670" ht="15.75" customHeight="1">
      <c r="U670" s="105"/>
      <c r="V670" s="105"/>
      <c r="W670" s="105"/>
    </row>
    <row r="671" ht="15.75" customHeight="1">
      <c r="U671" s="105"/>
      <c r="V671" s="105"/>
      <c r="W671" s="105"/>
    </row>
    <row r="672" ht="15.75" customHeight="1">
      <c r="U672" s="105"/>
      <c r="V672" s="105"/>
      <c r="W672" s="105"/>
    </row>
    <row r="673" ht="15.75" customHeight="1">
      <c r="U673" s="105"/>
      <c r="V673" s="105"/>
      <c r="W673" s="105"/>
    </row>
    <row r="674" ht="15.75" customHeight="1">
      <c r="U674" s="105"/>
      <c r="V674" s="105"/>
      <c r="W674" s="105"/>
    </row>
    <row r="675" ht="15.75" customHeight="1">
      <c r="U675" s="105"/>
      <c r="V675" s="105"/>
      <c r="W675" s="105"/>
    </row>
    <row r="676" ht="15.75" customHeight="1">
      <c r="U676" s="105"/>
      <c r="V676" s="105"/>
      <c r="W676" s="105"/>
    </row>
    <row r="677" ht="15.75" customHeight="1">
      <c r="U677" s="105"/>
      <c r="V677" s="105"/>
      <c r="W677" s="105"/>
    </row>
    <row r="678" ht="15.75" customHeight="1">
      <c r="U678" s="105"/>
      <c r="V678" s="105"/>
      <c r="W678" s="105"/>
    </row>
    <row r="679" ht="15.75" customHeight="1">
      <c r="U679" s="105"/>
      <c r="V679" s="105"/>
      <c r="W679" s="105"/>
    </row>
    <row r="680" ht="15.75" customHeight="1">
      <c r="U680" s="105"/>
      <c r="V680" s="105"/>
      <c r="W680" s="105"/>
    </row>
    <row r="681" ht="15.75" customHeight="1">
      <c r="U681" s="105"/>
      <c r="V681" s="105"/>
      <c r="W681" s="105"/>
    </row>
    <row r="682" ht="15.75" customHeight="1">
      <c r="U682" s="105"/>
      <c r="V682" s="105"/>
      <c r="W682" s="105"/>
    </row>
    <row r="683" ht="15.75" customHeight="1">
      <c r="U683" s="105"/>
      <c r="V683" s="105"/>
      <c r="W683" s="105"/>
    </row>
    <row r="684" ht="15.75" customHeight="1">
      <c r="U684" s="105"/>
      <c r="V684" s="105"/>
      <c r="W684" s="105"/>
    </row>
    <row r="685" ht="15.75" customHeight="1">
      <c r="U685" s="105"/>
      <c r="V685" s="105"/>
      <c r="W685" s="105"/>
    </row>
    <row r="686" ht="15.75" customHeight="1">
      <c r="U686" s="105"/>
      <c r="V686" s="105"/>
      <c r="W686" s="105"/>
    </row>
    <row r="687" ht="15.75" customHeight="1">
      <c r="U687" s="105"/>
      <c r="V687" s="105"/>
      <c r="W687" s="105"/>
    </row>
    <row r="688" ht="15.75" customHeight="1">
      <c r="U688" s="105"/>
      <c r="V688" s="105"/>
      <c r="W688" s="105"/>
    </row>
    <row r="689" ht="15.75" customHeight="1">
      <c r="U689" s="105"/>
      <c r="V689" s="105"/>
      <c r="W689" s="105"/>
    </row>
    <row r="690" ht="15.75" customHeight="1">
      <c r="U690" s="105"/>
      <c r="V690" s="105"/>
      <c r="W690" s="105"/>
    </row>
    <row r="691" ht="15.75" customHeight="1">
      <c r="U691" s="105"/>
      <c r="V691" s="105"/>
      <c r="W691" s="105"/>
    </row>
    <row r="692" ht="15.75" customHeight="1">
      <c r="U692" s="105"/>
      <c r="V692" s="105"/>
      <c r="W692" s="105"/>
    </row>
    <row r="693" ht="15.75" customHeight="1">
      <c r="U693" s="105"/>
      <c r="V693" s="105"/>
      <c r="W693" s="105"/>
    </row>
    <row r="694" ht="15.75" customHeight="1">
      <c r="U694" s="105"/>
      <c r="V694" s="105"/>
      <c r="W694" s="105"/>
    </row>
    <row r="695" ht="15.75" customHeight="1">
      <c r="U695" s="105"/>
      <c r="V695" s="105"/>
      <c r="W695" s="105"/>
    </row>
    <row r="696" ht="15.75" customHeight="1">
      <c r="U696" s="105"/>
      <c r="V696" s="105"/>
      <c r="W696" s="105"/>
    </row>
    <row r="697" ht="15.75" customHeight="1">
      <c r="U697" s="105"/>
      <c r="V697" s="105"/>
      <c r="W697" s="105"/>
    </row>
    <row r="698" ht="15.75" customHeight="1">
      <c r="U698" s="105"/>
      <c r="V698" s="105"/>
      <c r="W698" s="105"/>
    </row>
    <row r="699" ht="15.75" customHeight="1">
      <c r="U699" s="105"/>
      <c r="V699" s="105"/>
      <c r="W699" s="105"/>
    </row>
    <row r="700" ht="15.75" customHeight="1">
      <c r="U700" s="105"/>
      <c r="V700" s="105"/>
      <c r="W700" s="105"/>
    </row>
    <row r="701" ht="15.75" customHeight="1">
      <c r="U701" s="105"/>
      <c r="V701" s="105"/>
      <c r="W701" s="105"/>
    </row>
    <row r="702" ht="15.75" customHeight="1">
      <c r="U702" s="105"/>
      <c r="V702" s="105"/>
      <c r="W702" s="105"/>
    </row>
    <row r="703" ht="15.75" customHeight="1">
      <c r="U703" s="105"/>
      <c r="V703" s="105"/>
      <c r="W703" s="105"/>
    </row>
    <row r="704" ht="15.75" customHeight="1">
      <c r="U704" s="105"/>
      <c r="V704" s="105"/>
      <c r="W704" s="105"/>
    </row>
    <row r="705" ht="15.75" customHeight="1">
      <c r="U705" s="105"/>
      <c r="V705" s="105"/>
      <c r="W705" s="105"/>
    </row>
    <row r="706" ht="15.75" customHeight="1">
      <c r="U706" s="105"/>
      <c r="V706" s="105"/>
      <c r="W706" s="105"/>
    </row>
    <row r="707" ht="15.75" customHeight="1">
      <c r="U707" s="105"/>
      <c r="V707" s="105"/>
      <c r="W707" s="105"/>
    </row>
    <row r="708" ht="15.75" customHeight="1">
      <c r="U708" s="105"/>
      <c r="V708" s="105"/>
      <c r="W708" s="105"/>
    </row>
    <row r="709" ht="15.75" customHeight="1">
      <c r="U709" s="105"/>
      <c r="V709" s="105"/>
      <c r="W709" s="105"/>
    </row>
    <row r="710" ht="15.75" customHeight="1">
      <c r="U710" s="105"/>
      <c r="V710" s="105"/>
      <c r="W710" s="105"/>
    </row>
    <row r="711" ht="15.75" customHeight="1">
      <c r="U711" s="105"/>
      <c r="V711" s="105"/>
      <c r="W711" s="105"/>
    </row>
    <row r="712" ht="15.75" customHeight="1">
      <c r="U712" s="105"/>
      <c r="V712" s="105"/>
      <c r="W712" s="105"/>
    </row>
    <row r="713" ht="15.75" customHeight="1">
      <c r="U713" s="105"/>
      <c r="V713" s="105"/>
      <c r="W713" s="105"/>
    </row>
    <row r="714" ht="15.75" customHeight="1">
      <c r="U714" s="105"/>
      <c r="V714" s="105"/>
      <c r="W714" s="105"/>
    </row>
    <row r="715" ht="15.75" customHeight="1">
      <c r="U715" s="105"/>
      <c r="V715" s="105"/>
      <c r="W715" s="105"/>
    </row>
    <row r="716" ht="15.75" customHeight="1">
      <c r="U716" s="105"/>
      <c r="V716" s="105"/>
      <c r="W716" s="105"/>
    </row>
    <row r="717" ht="15.75" customHeight="1">
      <c r="U717" s="105"/>
      <c r="V717" s="105"/>
      <c r="W717" s="105"/>
    </row>
    <row r="718" ht="15.75" customHeight="1">
      <c r="U718" s="105"/>
      <c r="V718" s="105"/>
      <c r="W718" s="105"/>
    </row>
    <row r="719" ht="15.75" customHeight="1">
      <c r="U719" s="105"/>
      <c r="V719" s="105"/>
      <c r="W719" s="105"/>
    </row>
    <row r="720" ht="15.75" customHeight="1">
      <c r="U720" s="105"/>
      <c r="V720" s="105"/>
      <c r="W720" s="105"/>
    </row>
    <row r="721" ht="15.75" customHeight="1">
      <c r="U721" s="105"/>
      <c r="V721" s="105"/>
      <c r="W721" s="105"/>
    </row>
    <row r="722" ht="15.75" customHeight="1">
      <c r="U722" s="105"/>
      <c r="V722" s="105"/>
      <c r="W722" s="105"/>
    </row>
    <row r="723" ht="15.75" customHeight="1">
      <c r="U723" s="105"/>
      <c r="V723" s="105"/>
      <c r="W723" s="105"/>
    </row>
    <row r="724" ht="15.75" customHeight="1">
      <c r="U724" s="105"/>
      <c r="V724" s="105"/>
      <c r="W724" s="105"/>
    </row>
    <row r="725" ht="15.75" customHeight="1">
      <c r="U725" s="105"/>
      <c r="V725" s="105"/>
      <c r="W725" s="105"/>
    </row>
    <row r="726" ht="15.75" customHeight="1">
      <c r="U726" s="105"/>
      <c r="V726" s="105"/>
      <c r="W726" s="105"/>
    </row>
    <row r="727" ht="15.75" customHeight="1">
      <c r="U727" s="105"/>
      <c r="V727" s="105"/>
      <c r="W727" s="105"/>
    </row>
    <row r="728" ht="15.75" customHeight="1">
      <c r="U728" s="105"/>
      <c r="V728" s="105"/>
      <c r="W728" s="105"/>
    </row>
    <row r="729" ht="15.75" customHeight="1">
      <c r="U729" s="105"/>
      <c r="V729" s="105"/>
      <c r="W729" s="105"/>
    </row>
    <row r="730" ht="15.75" customHeight="1">
      <c r="U730" s="105"/>
      <c r="V730" s="105"/>
      <c r="W730" s="105"/>
    </row>
    <row r="731" ht="15.75" customHeight="1">
      <c r="U731" s="105"/>
      <c r="V731" s="105"/>
      <c r="W731" s="105"/>
    </row>
    <row r="732" ht="15.75" customHeight="1">
      <c r="U732" s="105"/>
      <c r="V732" s="105"/>
      <c r="W732" s="105"/>
    </row>
    <row r="733" ht="15.75" customHeight="1">
      <c r="U733" s="105"/>
      <c r="V733" s="105"/>
      <c r="W733" s="105"/>
    </row>
    <row r="734" ht="15.75" customHeight="1">
      <c r="U734" s="105"/>
      <c r="V734" s="105"/>
      <c r="W734" s="105"/>
    </row>
    <row r="735" ht="15.75" customHeight="1">
      <c r="U735" s="105"/>
      <c r="V735" s="105"/>
      <c r="W735" s="105"/>
    </row>
    <row r="736" ht="15.75" customHeight="1">
      <c r="U736" s="105"/>
      <c r="V736" s="105"/>
      <c r="W736" s="105"/>
    </row>
    <row r="737" ht="15.75" customHeight="1">
      <c r="U737" s="105"/>
      <c r="V737" s="105"/>
      <c r="W737" s="105"/>
    </row>
    <row r="738" ht="15.75" customHeight="1">
      <c r="U738" s="105"/>
      <c r="V738" s="105"/>
      <c r="W738" s="105"/>
    </row>
    <row r="739" ht="15.75" customHeight="1">
      <c r="U739" s="105"/>
      <c r="V739" s="105"/>
      <c r="W739" s="105"/>
    </row>
    <row r="740" ht="15.75" customHeight="1">
      <c r="U740" s="105"/>
      <c r="V740" s="105"/>
      <c r="W740" s="105"/>
    </row>
    <row r="741" ht="15.75" customHeight="1">
      <c r="U741" s="105"/>
      <c r="V741" s="105"/>
      <c r="W741" s="105"/>
    </row>
    <row r="742" ht="15.75" customHeight="1">
      <c r="U742" s="105"/>
      <c r="V742" s="105"/>
      <c r="W742" s="105"/>
    </row>
    <row r="743" ht="15.75" customHeight="1">
      <c r="U743" s="105"/>
      <c r="V743" s="105"/>
      <c r="W743" s="105"/>
    </row>
    <row r="744" ht="15.75" customHeight="1">
      <c r="U744" s="105"/>
      <c r="V744" s="105"/>
      <c r="W744" s="105"/>
    </row>
    <row r="745" ht="15.75" customHeight="1">
      <c r="U745" s="105"/>
      <c r="V745" s="105"/>
      <c r="W745" s="105"/>
    </row>
    <row r="746" ht="15.75" customHeight="1">
      <c r="U746" s="105"/>
      <c r="V746" s="105"/>
      <c r="W746" s="105"/>
    </row>
    <row r="747" ht="15.75" customHeight="1">
      <c r="U747" s="105"/>
      <c r="V747" s="105"/>
      <c r="W747" s="105"/>
    </row>
    <row r="748" ht="15.75" customHeight="1">
      <c r="U748" s="105"/>
      <c r="V748" s="105"/>
      <c r="W748" s="105"/>
    </row>
    <row r="749" ht="15.75" customHeight="1">
      <c r="U749" s="105"/>
      <c r="V749" s="105"/>
      <c r="W749" s="105"/>
    </row>
    <row r="750" ht="15.75" customHeight="1">
      <c r="U750" s="105"/>
      <c r="V750" s="105"/>
      <c r="W750" s="105"/>
    </row>
    <row r="751" ht="15.75" customHeight="1">
      <c r="U751" s="105"/>
      <c r="V751" s="105"/>
      <c r="W751" s="105"/>
    </row>
    <row r="752" ht="15.75" customHeight="1">
      <c r="U752" s="105"/>
      <c r="V752" s="105"/>
      <c r="W752" s="105"/>
    </row>
    <row r="753" ht="15.75" customHeight="1">
      <c r="U753" s="105"/>
      <c r="V753" s="105"/>
      <c r="W753" s="105"/>
    </row>
    <row r="754" ht="15.75" customHeight="1">
      <c r="U754" s="105"/>
      <c r="V754" s="105"/>
      <c r="W754" s="105"/>
    </row>
    <row r="755" ht="15.75" customHeight="1">
      <c r="U755" s="105"/>
      <c r="V755" s="105"/>
      <c r="W755" s="105"/>
    </row>
    <row r="756" ht="15.75" customHeight="1">
      <c r="U756" s="105"/>
      <c r="V756" s="105"/>
      <c r="W756" s="105"/>
    </row>
    <row r="757" ht="15.75" customHeight="1">
      <c r="U757" s="105"/>
      <c r="V757" s="105"/>
      <c r="W757" s="105"/>
    </row>
    <row r="758" ht="15.75" customHeight="1">
      <c r="U758" s="105"/>
      <c r="V758" s="105"/>
      <c r="W758" s="105"/>
    </row>
    <row r="759" ht="15.75" customHeight="1">
      <c r="U759" s="105"/>
      <c r="V759" s="105"/>
      <c r="W759" s="105"/>
    </row>
    <row r="760" ht="15.75" customHeight="1">
      <c r="U760" s="105"/>
      <c r="V760" s="105"/>
      <c r="W760" s="105"/>
    </row>
    <row r="761" ht="15.75" customHeight="1">
      <c r="U761" s="105"/>
      <c r="V761" s="105"/>
      <c r="W761" s="105"/>
    </row>
    <row r="762" ht="15.75" customHeight="1">
      <c r="U762" s="105"/>
      <c r="V762" s="105"/>
      <c r="W762" s="105"/>
    </row>
    <row r="763" ht="15.75" customHeight="1">
      <c r="U763" s="105"/>
      <c r="V763" s="105"/>
      <c r="W763" s="105"/>
    </row>
    <row r="764" ht="15.75" customHeight="1">
      <c r="U764" s="105"/>
      <c r="V764" s="105"/>
      <c r="W764" s="105"/>
    </row>
    <row r="765" ht="15.75" customHeight="1">
      <c r="U765" s="105"/>
      <c r="V765" s="105"/>
      <c r="W765" s="105"/>
    </row>
    <row r="766" ht="15.75" customHeight="1">
      <c r="U766" s="105"/>
      <c r="V766" s="105"/>
      <c r="W766" s="105"/>
    </row>
    <row r="767" ht="15.75" customHeight="1">
      <c r="U767" s="105"/>
      <c r="V767" s="105"/>
      <c r="W767" s="105"/>
    </row>
    <row r="768" ht="15.75" customHeight="1">
      <c r="U768" s="105"/>
      <c r="V768" s="105"/>
      <c r="W768" s="105"/>
    </row>
    <row r="769" ht="15.75" customHeight="1">
      <c r="U769" s="105"/>
      <c r="V769" s="105"/>
      <c r="W769" s="105"/>
    </row>
    <row r="770" ht="15.75" customHeight="1">
      <c r="U770" s="105"/>
      <c r="V770" s="105"/>
      <c r="W770" s="105"/>
    </row>
    <row r="771" ht="15.75" customHeight="1">
      <c r="U771" s="105"/>
      <c r="V771" s="105"/>
      <c r="W771" s="105"/>
    </row>
    <row r="772" ht="15.75" customHeight="1">
      <c r="U772" s="105"/>
      <c r="V772" s="105"/>
      <c r="W772" s="105"/>
    </row>
    <row r="773" ht="15.75" customHeight="1">
      <c r="U773" s="105"/>
      <c r="V773" s="105"/>
      <c r="W773" s="105"/>
    </row>
    <row r="774" ht="15.75" customHeight="1">
      <c r="U774" s="105"/>
      <c r="V774" s="105"/>
      <c r="W774" s="105"/>
    </row>
    <row r="775" ht="15.75" customHeight="1">
      <c r="U775" s="105"/>
      <c r="V775" s="105"/>
      <c r="W775" s="105"/>
    </row>
    <row r="776" ht="15.75" customHeight="1">
      <c r="U776" s="105"/>
      <c r="V776" s="105"/>
      <c r="W776" s="105"/>
    </row>
    <row r="777" ht="15.75" customHeight="1">
      <c r="U777" s="105"/>
      <c r="V777" s="105"/>
      <c r="W777" s="105"/>
    </row>
    <row r="778" ht="15.75" customHeight="1">
      <c r="U778" s="105"/>
      <c r="V778" s="105"/>
      <c r="W778" s="105"/>
    </row>
    <row r="779" ht="15.75" customHeight="1">
      <c r="U779" s="105"/>
      <c r="V779" s="105"/>
      <c r="W779" s="105"/>
    </row>
    <row r="780" ht="15.75" customHeight="1">
      <c r="U780" s="105"/>
      <c r="V780" s="105"/>
      <c r="W780" s="105"/>
    </row>
    <row r="781" ht="15.75" customHeight="1">
      <c r="U781" s="105"/>
      <c r="V781" s="105"/>
      <c r="W781" s="105"/>
    </row>
    <row r="782" ht="15.75" customHeight="1">
      <c r="U782" s="105"/>
      <c r="V782" s="105"/>
      <c r="W782" s="105"/>
    </row>
    <row r="783" ht="15.75" customHeight="1">
      <c r="U783" s="105"/>
      <c r="V783" s="105"/>
      <c r="W783" s="105"/>
    </row>
    <row r="784" ht="15.75" customHeight="1">
      <c r="U784" s="105"/>
      <c r="V784" s="105"/>
      <c r="W784" s="105"/>
    </row>
    <row r="785" ht="15.75" customHeight="1">
      <c r="U785" s="105"/>
      <c r="V785" s="105"/>
      <c r="W785" s="105"/>
    </row>
    <row r="786" ht="15.75" customHeight="1">
      <c r="U786" s="105"/>
      <c r="V786" s="105"/>
      <c r="W786" s="105"/>
    </row>
    <row r="787" ht="15.75" customHeight="1">
      <c r="U787" s="105"/>
      <c r="V787" s="105"/>
      <c r="W787" s="105"/>
    </row>
    <row r="788" ht="15.75" customHeight="1">
      <c r="U788" s="105"/>
      <c r="V788" s="105"/>
      <c r="W788" s="105"/>
    </row>
    <row r="789" ht="15.75" customHeight="1">
      <c r="U789" s="105"/>
      <c r="V789" s="105"/>
      <c r="W789" s="105"/>
    </row>
    <row r="790" ht="15.75" customHeight="1">
      <c r="U790" s="105"/>
      <c r="V790" s="105"/>
      <c r="W790" s="105"/>
    </row>
    <row r="791" ht="15.75" customHeight="1">
      <c r="U791" s="105"/>
      <c r="V791" s="105"/>
      <c r="W791" s="105"/>
    </row>
    <row r="792" ht="15.75" customHeight="1">
      <c r="U792" s="105"/>
      <c r="V792" s="105"/>
      <c r="W792" s="105"/>
    </row>
    <row r="793" ht="15.75" customHeight="1">
      <c r="U793" s="105"/>
      <c r="V793" s="105"/>
      <c r="W793" s="105"/>
    </row>
    <row r="794" ht="15.75" customHeight="1">
      <c r="U794" s="105"/>
      <c r="V794" s="105"/>
      <c r="W794" s="105"/>
    </row>
    <row r="795" ht="15.75" customHeight="1">
      <c r="U795" s="105"/>
      <c r="V795" s="105"/>
      <c r="W795" s="105"/>
    </row>
    <row r="796" ht="15.75" customHeight="1">
      <c r="U796" s="105"/>
      <c r="V796" s="105"/>
      <c r="W796" s="105"/>
    </row>
    <row r="797" ht="15.75" customHeight="1">
      <c r="U797" s="105"/>
      <c r="V797" s="105"/>
      <c r="W797" s="105"/>
    </row>
    <row r="798" ht="15.75" customHeight="1">
      <c r="U798" s="105"/>
      <c r="V798" s="105"/>
      <c r="W798" s="105"/>
    </row>
    <row r="799" ht="15.75" customHeight="1">
      <c r="U799" s="105"/>
      <c r="V799" s="105"/>
      <c r="W799" s="105"/>
    </row>
    <row r="800" ht="15.75" customHeight="1">
      <c r="U800" s="105"/>
      <c r="V800" s="105"/>
      <c r="W800" s="105"/>
    </row>
    <row r="801" ht="15.75" customHeight="1">
      <c r="U801" s="105"/>
      <c r="V801" s="105"/>
      <c r="W801" s="105"/>
    </row>
    <row r="802" ht="15.75" customHeight="1">
      <c r="U802" s="105"/>
      <c r="V802" s="105"/>
      <c r="W802" s="105"/>
    </row>
    <row r="803" ht="15.75" customHeight="1">
      <c r="U803" s="105"/>
      <c r="V803" s="105"/>
      <c r="W803" s="105"/>
    </row>
    <row r="804" ht="15.75" customHeight="1">
      <c r="U804" s="105"/>
      <c r="V804" s="105"/>
      <c r="W804" s="105"/>
    </row>
    <row r="805" ht="15.75" customHeight="1">
      <c r="U805" s="105"/>
      <c r="V805" s="105"/>
      <c r="W805" s="105"/>
    </row>
    <row r="806" ht="15.75" customHeight="1">
      <c r="U806" s="105"/>
      <c r="V806" s="105"/>
      <c r="W806" s="105"/>
    </row>
    <row r="807" ht="15.75" customHeight="1">
      <c r="U807" s="105"/>
      <c r="V807" s="105"/>
      <c r="W807" s="105"/>
    </row>
    <row r="808" ht="15.75" customHeight="1">
      <c r="U808" s="105"/>
      <c r="V808" s="105"/>
      <c r="W808" s="105"/>
    </row>
    <row r="809" ht="15.75" customHeight="1">
      <c r="U809" s="105"/>
      <c r="V809" s="105"/>
      <c r="W809" s="105"/>
    </row>
    <row r="810" ht="15.75" customHeight="1">
      <c r="U810" s="105"/>
      <c r="V810" s="105"/>
      <c r="W810" s="105"/>
    </row>
    <row r="811" ht="15.75" customHeight="1">
      <c r="U811" s="105"/>
      <c r="V811" s="105"/>
      <c r="W811" s="105"/>
    </row>
    <row r="812" ht="15.75" customHeight="1">
      <c r="U812" s="105"/>
      <c r="V812" s="105"/>
      <c r="W812" s="105"/>
    </row>
    <row r="813" ht="15.75" customHeight="1">
      <c r="U813" s="105"/>
      <c r="V813" s="105"/>
      <c r="W813" s="105"/>
    </row>
    <row r="814" ht="15.75" customHeight="1">
      <c r="U814" s="105"/>
      <c r="V814" s="105"/>
      <c r="W814" s="105"/>
    </row>
    <row r="815" ht="15.75" customHeight="1">
      <c r="U815" s="105"/>
      <c r="V815" s="105"/>
      <c r="W815" s="105"/>
    </row>
    <row r="816" ht="15.75" customHeight="1">
      <c r="U816" s="105"/>
      <c r="V816" s="105"/>
      <c r="W816" s="105"/>
    </row>
    <row r="817" ht="15.75" customHeight="1">
      <c r="U817" s="105"/>
      <c r="V817" s="105"/>
      <c r="W817" s="105"/>
    </row>
    <row r="818" ht="15.75" customHeight="1">
      <c r="U818" s="105"/>
      <c r="V818" s="105"/>
      <c r="W818" s="105"/>
    </row>
    <row r="819" ht="15.75" customHeight="1">
      <c r="U819" s="105"/>
      <c r="V819" s="105"/>
      <c r="W819" s="105"/>
    </row>
    <row r="820" ht="15.75" customHeight="1">
      <c r="U820" s="105"/>
      <c r="V820" s="105"/>
      <c r="W820" s="105"/>
    </row>
    <row r="821" ht="15.75" customHeight="1">
      <c r="U821" s="105"/>
      <c r="V821" s="105"/>
      <c r="W821" s="105"/>
    </row>
    <row r="822" ht="15.75" customHeight="1">
      <c r="U822" s="105"/>
      <c r="V822" s="105"/>
      <c r="W822" s="105"/>
    </row>
    <row r="823" ht="15.75" customHeight="1">
      <c r="U823" s="105"/>
      <c r="V823" s="105"/>
      <c r="W823" s="105"/>
    </row>
    <row r="824" ht="15.75" customHeight="1">
      <c r="U824" s="105"/>
      <c r="V824" s="105"/>
      <c r="W824" s="105"/>
    </row>
    <row r="825" ht="15.75" customHeight="1">
      <c r="U825" s="105"/>
      <c r="V825" s="105"/>
      <c r="W825" s="105"/>
    </row>
    <row r="826" ht="15.75" customHeight="1">
      <c r="U826" s="105"/>
      <c r="V826" s="105"/>
      <c r="W826" s="105"/>
    </row>
    <row r="827" ht="15.75" customHeight="1">
      <c r="U827" s="105"/>
      <c r="V827" s="105"/>
      <c r="W827" s="105"/>
    </row>
    <row r="828" ht="15.75" customHeight="1">
      <c r="U828" s="105"/>
      <c r="V828" s="105"/>
      <c r="W828" s="105"/>
    </row>
    <row r="829" ht="15.75" customHeight="1">
      <c r="U829" s="105"/>
      <c r="V829" s="105"/>
      <c r="W829" s="105"/>
    </row>
    <row r="830" ht="15.75" customHeight="1">
      <c r="U830" s="105"/>
      <c r="V830" s="105"/>
      <c r="W830" s="105"/>
    </row>
    <row r="831" ht="15.75" customHeight="1">
      <c r="U831" s="105"/>
      <c r="V831" s="105"/>
      <c r="W831" s="105"/>
    </row>
    <row r="832" ht="15.75" customHeight="1">
      <c r="U832" s="105"/>
      <c r="V832" s="105"/>
      <c r="W832" s="105"/>
    </row>
    <row r="833" ht="15.75" customHeight="1">
      <c r="U833" s="105"/>
      <c r="V833" s="105"/>
      <c r="W833" s="105"/>
    </row>
    <row r="834" ht="15.75" customHeight="1">
      <c r="U834" s="105"/>
      <c r="V834" s="105"/>
      <c r="W834" s="105"/>
    </row>
    <row r="835" ht="15.75" customHeight="1">
      <c r="U835" s="105"/>
      <c r="V835" s="105"/>
      <c r="W835" s="105"/>
    </row>
    <row r="836" ht="15.75" customHeight="1">
      <c r="U836" s="105"/>
      <c r="V836" s="105"/>
      <c r="W836" s="105"/>
    </row>
    <row r="837" ht="15.75" customHeight="1">
      <c r="U837" s="105"/>
      <c r="V837" s="105"/>
      <c r="W837" s="105"/>
    </row>
    <row r="838" ht="15.75" customHeight="1">
      <c r="U838" s="105"/>
      <c r="V838" s="105"/>
      <c r="W838" s="105"/>
    </row>
    <row r="839" ht="15.75" customHeight="1">
      <c r="U839" s="105"/>
      <c r="V839" s="105"/>
      <c r="W839" s="105"/>
    </row>
    <row r="840" ht="15.75" customHeight="1">
      <c r="U840" s="105"/>
      <c r="V840" s="105"/>
      <c r="W840" s="105"/>
    </row>
    <row r="841" ht="15.75" customHeight="1">
      <c r="U841" s="105"/>
      <c r="V841" s="105"/>
      <c r="W841" s="105"/>
    </row>
    <row r="842" ht="15.75" customHeight="1">
      <c r="U842" s="105"/>
      <c r="V842" s="105"/>
      <c r="W842" s="105"/>
    </row>
    <row r="843" ht="15.75" customHeight="1">
      <c r="U843" s="105"/>
      <c r="V843" s="105"/>
      <c r="W843" s="105"/>
    </row>
    <row r="844" ht="15.75" customHeight="1">
      <c r="U844" s="105"/>
      <c r="V844" s="105"/>
      <c r="W844" s="105"/>
    </row>
    <row r="845" ht="15.75" customHeight="1">
      <c r="U845" s="105"/>
      <c r="V845" s="105"/>
      <c r="W845" s="105"/>
    </row>
    <row r="846" ht="15.75" customHeight="1">
      <c r="U846" s="105"/>
      <c r="V846" s="105"/>
      <c r="W846" s="105"/>
    </row>
    <row r="847" ht="15.75" customHeight="1">
      <c r="U847" s="105"/>
      <c r="V847" s="105"/>
      <c r="W847" s="105"/>
    </row>
    <row r="848" ht="15.75" customHeight="1">
      <c r="U848" s="105"/>
      <c r="V848" s="105"/>
      <c r="W848" s="105"/>
    </row>
    <row r="849" ht="15.75" customHeight="1">
      <c r="U849" s="105"/>
      <c r="V849" s="105"/>
      <c r="W849" s="105"/>
    </row>
    <row r="850" ht="15.75" customHeight="1">
      <c r="U850" s="105"/>
      <c r="V850" s="105"/>
      <c r="W850" s="105"/>
    </row>
    <row r="851" ht="15.75" customHeight="1">
      <c r="U851" s="105"/>
      <c r="V851" s="105"/>
      <c r="W851" s="105"/>
    </row>
    <row r="852" ht="15.75" customHeight="1">
      <c r="U852" s="105"/>
      <c r="V852" s="105"/>
      <c r="W852" s="105"/>
    </row>
    <row r="853" ht="15.75" customHeight="1">
      <c r="U853" s="105"/>
      <c r="V853" s="105"/>
      <c r="W853" s="105"/>
    </row>
    <row r="854" ht="15.75" customHeight="1">
      <c r="U854" s="105"/>
      <c r="V854" s="105"/>
      <c r="W854" s="105"/>
    </row>
    <row r="855" ht="15.75" customHeight="1">
      <c r="U855" s="105"/>
      <c r="V855" s="105"/>
      <c r="W855" s="105"/>
    </row>
    <row r="856" ht="15.75" customHeight="1">
      <c r="U856" s="105"/>
      <c r="V856" s="105"/>
      <c r="W856" s="105"/>
    </row>
    <row r="857" ht="15.75" customHeight="1">
      <c r="U857" s="105"/>
      <c r="V857" s="105"/>
      <c r="W857" s="105"/>
    </row>
    <row r="858" ht="15.75" customHeight="1">
      <c r="U858" s="105"/>
      <c r="V858" s="105"/>
      <c r="W858" s="105"/>
    </row>
    <row r="859" ht="15.75" customHeight="1">
      <c r="U859" s="105"/>
      <c r="V859" s="105"/>
      <c r="W859" s="105"/>
    </row>
    <row r="860" ht="15.75" customHeight="1">
      <c r="U860" s="105"/>
      <c r="V860" s="105"/>
      <c r="W860" s="105"/>
    </row>
    <row r="861" ht="15.75" customHeight="1">
      <c r="U861" s="105"/>
      <c r="V861" s="105"/>
      <c r="W861" s="105"/>
    </row>
    <row r="862" ht="15.75" customHeight="1">
      <c r="U862" s="105"/>
      <c r="V862" s="105"/>
      <c r="W862" s="105"/>
    </row>
    <row r="863" ht="15.75" customHeight="1">
      <c r="U863" s="105"/>
      <c r="V863" s="105"/>
      <c r="W863" s="105"/>
    </row>
    <row r="864" ht="15.75" customHeight="1">
      <c r="U864" s="105"/>
      <c r="V864" s="105"/>
      <c r="W864" s="105"/>
    </row>
    <row r="865" ht="15.75" customHeight="1">
      <c r="U865" s="105"/>
      <c r="V865" s="105"/>
      <c r="W865" s="105"/>
    </row>
    <row r="866" ht="15.75" customHeight="1">
      <c r="U866" s="105"/>
      <c r="V866" s="105"/>
      <c r="W866" s="105"/>
    </row>
    <row r="867" ht="15.75" customHeight="1">
      <c r="U867" s="105"/>
      <c r="V867" s="105"/>
      <c r="W867" s="105"/>
    </row>
    <row r="868" ht="15.75" customHeight="1">
      <c r="U868" s="105"/>
      <c r="V868" s="105"/>
      <c r="W868" s="105"/>
    </row>
    <row r="869" ht="15.75" customHeight="1">
      <c r="U869" s="105"/>
      <c r="V869" s="105"/>
      <c r="W869" s="105"/>
    </row>
    <row r="870" ht="15.75" customHeight="1">
      <c r="U870" s="105"/>
      <c r="V870" s="105"/>
      <c r="W870" s="105"/>
    </row>
    <row r="871" ht="15.75" customHeight="1">
      <c r="U871" s="105"/>
      <c r="V871" s="105"/>
      <c r="W871" s="105"/>
    </row>
    <row r="872" ht="15.75" customHeight="1">
      <c r="U872" s="105"/>
      <c r="V872" s="105"/>
      <c r="W872" s="105"/>
    </row>
    <row r="873" ht="15.75" customHeight="1">
      <c r="U873" s="105"/>
      <c r="V873" s="105"/>
      <c r="W873" s="105"/>
    </row>
    <row r="874" ht="15.75" customHeight="1">
      <c r="U874" s="105"/>
      <c r="V874" s="105"/>
      <c r="W874" s="105"/>
    </row>
    <row r="875" ht="15.75" customHeight="1">
      <c r="U875" s="105"/>
      <c r="V875" s="105"/>
      <c r="W875" s="105"/>
    </row>
    <row r="876" ht="15.75" customHeight="1">
      <c r="U876" s="105"/>
      <c r="V876" s="105"/>
      <c r="W876" s="105"/>
    </row>
    <row r="877" ht="15.75" customHeight="1">
      <c r="U877" s="105"/>
      <c r="V877" s="105"/>
      <c r="W877" s="105"/>
    </row>
    <row r="878" ht="15.75" customHeight="1">
      <c r="U878" s="105"/>
      <c r="V878" s="105"/>
      <c r="W878" s="105"/>
    </row>
    <row r="879" ht="15.75" customHeight="1">
      <c r="U879" s="105"/>
      <c r="V879" s="105"/>
      <c r="W879" s="105"/>
    </row>
    <row r="880" ht="15.75" customHeight="1">
      <c r="U880" s="105"/>
      <c r="V880" s="105"/>
      <c r="W880" s="105"/>
    </row>
    <row r="881" ht="15.75" customHeight="1">
      <c r="U881" s="105"/>
      <c r="V881" s="105"/>
      <c r="W881" s="105"/>
    </row>
    <row r="882" ht="15.75" customHeight="1">
      <c r="U882" s="105"/>
      <c r="V882" s="105"/>
      <c r="W882" s="105"/>
    </row>
    <row r="883" ht="15.75" customHeight="1">
      <c r="U883" s="105"/>
      <c r="V883" s="105"/>
      <c r="W883" s="105"/>
    </row>
    <row r="884" ht="15.75" customHeight="1">
      <c r="U884" s="105"/>
      <c r="V884" s="105"/>
      <c r="W884" s="105"/>
    </row>
    <row r="885" ht="15.75" customHeight="1">
      <c r="U885" s="105"/>
      <c r="V885" s="105"/>
      <c r="W885" s="105"/>
    </row>
    <row r="886" ht="15.75" customHeight="1">
      <c r="U886" s="105"/>
      <c r="V886" s="105"/>
      <c r="W886" s="105"/>
    </row>
    <row r="887" ht="15.75" customHeight="1">
      <c r="U887" s="105"/>
      <c r="V887" s="105"/>
      <c r="W887" s="105"/>
    </row>
    <row r="888" ht="15.75" customHeight="1">
      <c r="U888" s="105"/>
      <c r="V888" s="105"/>
      <c r="W888" s="105"/>
    </row>
    <row r="889" ht="15.75" customHeight="1">
      <c r="U889" s="105"/>
      <c r="V889" s="105"/>
      <c r="W889" s="105"/>
    </row>
    <row r="890" ht="15.75" customHeight="1">
      <c r="U890" s="105"/>
      <c r="V890" s="105"/>
      <c r="W890" s="105"/>
    </row>
    <row r="891" ht="15.75" customHeight="1">
      <c r="U891" s="105"/>
      <c r="V891" s="105"/>
      <c r="W891" s="105"/>
    </row>
    <row r="892" ht="15.75" customHeight="1">
      <c r="U892" s="105"/>
      <c r="V892" s="105"/>
      <c r="W892" s="105"/>
    </row>
    <row r="893" ht="15.75" customHeight="1">
      <c r="U893" s="105"/>
      <c r="V893" s="105"/>
      <c r="W893" s="105"/>
    </row>
    <row r="894" ht="15.75" customHeight="1">
      <c r="U894" s="105"/>
      <c r="V894" s="105"/>
      <c r="W894" s="105"/>
    </row>
    <row r="895" ht="15.75" customHeight="1">
      <c r="U895" s="105"/>
      <c r="V895" s="105"/>
      <c r="W895" s="105"/>
    </row>
    <row r="896" ht="15.75" customHeight="1">
      <c r="U896" s="105"/>
      <c r="V896" s="105"/>
      <c r="W896" s="105"/>
    </row>
    <row r="897" ht="15.75" customHeight="1">
      <c r="U897" s="105"/>
      <c r="V897" s="105"/>
      <c r="W897" s="105"/>
    </row>
    <row r="898" ht="15.75" customHeight="1">
      <c r="U898" s="105"/>
      <c r="V898" s="105"/>
      <c r="W898" s="105"/>
    </row>
    <row r="899" ht="15.75" customHeight="1">
      <c r="U899" s="105"/>
      <c r="V899" s="105"/>
      <c r="W899" s="105"/>
    </row>
    <row r="900" ht="15.75" customHeight="1">
      <c r="U900" s="105"/>
      <c r="V900" s="105"/>
      <c r="W900" s="105"/>
    </row>
    <row r="901" ht="15.75" customHeight="1">
      <c r="U901" s="105"/>
      <c r="V901" s="105"/>
      <c r="W901" s="105"/>
    </row>
    <row r="902" ht="15.75" customHeight="1">
      <c r="U902" s="105"/>
      <c r="V902" s="105"/>
      <c r="W902" s="105"/>
    </row>
    <row r="903" ht="15.75" customHeight="1">
      <c r="U903" s="105"/>
      <c r="V903" s="105"/>
      <c r="W903" s="105"/>
    </row>
    <row r="904" ht="15.75" customHeight="1">
      <c r="U904" s="105"/>
      <c r="V904" s="105"/>
      <c r="W904" s="105"/>
    </row>
    <row r="905" ht="15.75" customHeight="1">
      <c r="U905" s="105"/>
      <c r="V905" s="105"/>
      <c r="W905" s="105"/>
    </row>
    <row r="906" ht="15.75" customHeight="1">
      <c r="U906" s="105"/>
      <c r="V906" s="105"/>
      <c r="W906" s="105"/>
    </row>
    <row r="907" ht="15.75" customHeight="1">
      <c r="U907" s="105"/>
      <c r="V907" s="105"/>
      <c r="W907" s="105"/>
    </row>
    <row r="908" ht="15.75" customHeight="1">
      <c r="U908" s="105"/>
      <c r="V908" s="105"/>
      <c r="W908" s="105"/>
    </row>
    <row r="909" ht="15.75" customHeight="1">
      <c r="U909" s="105"/>
      <c r="V909" s="105"/>
      <c r="W909" s="105"/>
    </row>
    <row r="910" ht="15.75" customHeight="1">
      <c r="U910" s="105"/>
      <c r="V910" s="105"/>
      <c r="W910" s="105"/>
    </row>
    <row r="911" ht="15.75" customHeight="1">
      <c r="U911" s="105"/>
      <c r="V911" s="105"/>
      <c r="W911" s="105"/>
    </row>
    <row r="912" ht="15.75" customHeight="1">
      <c r="U912" s="105"/>
      <c r="V912" s="105"/>
      <c r="W912" s="105"/>
    </row>
    <row r="913" ht="15.75" customHeight="1">
      <c r="U913" s="105"/>
      <c r="V913" s="105"/>
      <c r="W913" s="105"/>
    </row>
    <row r="914" ht="15.75" customHeight="1">
      <c r="U914" s="105"/>
      <c r="V914" s="105"/>
      <c r="W914" s="105"/>
    </row>
    <row r="915" ht="15.75" customHeight="1">
      <c r="U915" s="105"/>
      <c r="V915" s="105"/>
      <c r="W915" s="105"/>
    </row>
    <row r="916" ht="15.75" customHeight="1">
      <c r="U916" s="105"/>
      <c r="V916" s="105"/>
      <c r="W916" s="105"/>
    </row>
    <row r="917" ht="15.75" customHeight="1">
      <c r="U917" s="105"/>
      <c r="V917" s="105"/>
      <c r="W917" s="105"/>
    </row>
    <row r="918" ht="15.75" customHeight="1">
      <c r="U918" s="105"/>
      <c r="V918" s="105"/>
      <c r="W918" s="105"/>
    </row>
    <row r="919" ht="15.75" customHeight="1">
      <c r="U919" s="105"/>
      <c r="V919" s="105"/>
      <c r="W919" s="105"/>
    </row>
    <row r="920" ht="15.75" customHeight="1">
      <c r="U920" s="105"/>
      <c r="V920" s="105"/>
      <c r="W920" s="105"/>
    </row>
    <row r="921" ht="15.75" customHeight="1">
      <c r="U921" s="105"/>
      <c r="V921" s="105"/>
      <c r="W921" s="105"/>
    </row>
    <row r="922" ht="15.75" customHeight="1">
      <c r="U922" s="105"/>
      <c r="V922" s="105"/>
      <c r="W922" s="105"/>
    </row>
    <row r="923" ht="15.75" customHeight="1">
      <c r="U923" s="105"/>
      <c r="V923" s="105"/>
      <c r="W923" s="105"/>
    </row>
    <row r="924" ht="15.75" customHeight="1">
      <c r="U924" s="105"/>
      <c r="V924" s="105"/>
      <c r="W924" s="105"/>
    </row>
    <row r="925" ht="15.75" customHeight="1">
      <c r="U925" s="105"/>
      <c r="V925" s="105"/>
      <c r="W925" s="105"/>
    </row>
    <row r="926" ht="15.75" customHeight="1">
      <c r="U926" s="105"/>
      <c r="V926" s="105"/>
      <c r="W926" s="105"/>
    </row>
    <row r="927" ht="15.75" customHeight="1">
      <c r="U927" s="105"/>
      <c r="V927" s="105"/>
      <c r="W927" s="105"/>
    </row>
    <row r="928" ht="15.75" customHeight="1">
      <c r="U928" s="105"/>
      <c r="V928" s="105"/>
      <c r="W928" s="105"/>
    </row>
    <row r="929" ht="15.75" customHeight="1">
      <c r="U929" s="105"/>
      <c r="V929" s="105"/>
      <c r="W929" s="105"/>
    </row>
    <row r="930" ht="15.75" customHeight="1">
      <c r="U930" s="105"/>
      <c r="V930" s="105"/>
      <c r="W930" s="105"/>
    </row>
    <row r="931" ht="15.75" customHeight="1">
      <c r="U931" s="105"/>
      <c r="V931" s="105"/>
      <c r="W931" s="105"/>
    </row>
    <row r="932" ht="15.75" customHeight="1">
      <c r="U932" s="105"/>
      <c r="V932" s="105"/>
      <c r="W932" s="105"/>
    </row>
    <row r="933" ht="15.75" customHeight="1">
      <c r="U933" s="105"/>
      <c r="V933" s="105"/>
      <c r="W933" s="105"/>
    </row>
    <row r="934" ht="15.75" customHeight="1">
      <c r="U934" s="105"/>
      <c r="V934" s="105"/>
      <c r="W934" s="105"/>
    </row>
    <row r="935" ht="15.75" customHeight="1">
      <c r="U935" s="105"/>
      <c r="V935" s="105"/>
      <c r="W935" s="105"/>
    </row>
    <row r="936" ht="15.75" customHeight="1">
      <c r="U936" s="105"/>
      <c r="V936" s="105"/>
      <c r="W936" s="105"/>
    </row>
    <row r="937" ht="15.75" customHeight="1">
      <c r="U937" s="105"/>
      <c r="V937" s="105"/>
      <c r="W937" s="105"/>
    </row>
    <row r="938" ht="15.75" customHeight="1">
      <c r="U938" s="105"/>
      <c r="V938" s="105"/>
      <c r="W938" s="105"/>
    </row>
    <row r="939" ht="15.75" customHeight="1">
      <c r="U939" s="105"/>
      <c r="V939" s="105"/>
      <c r="W939" s="105"/>
    </row>
    <row r="940" ht="15.75" customHeight="1">
      <c r="U940" s="105"/>
      <c r="V940" s="105"/>
      <c r="W940" s="105"/>
    </row>
    <row r="941" ht="15.75" customHeight="1">
      <c r="U941" s="105"/>
      <c r="V941" s="105"/>
      <c r="W941" s="105"/>
    </row>
    <row r="942" ht="15.75" customHeight="1">
      <c r="U942" s="105"/>
      <c r="V942" s="105"/>
      <c r="W942" s="105"/>
    </row>
    <row r="943" ht="15.75" customHeight="1">
      <c r="U943" s="105"/>
      <c r="V943" s="105"/>
      <c r="W943" s="105"/>
    </row>
    <row r="944" ht="15.75" customHeight="1">
      <c r="U944" s="105"/>
      <c r="V944" s="105"/>
      <c r="W944" s="105"/>
    </row>
    <row r="945" ht="15.75" customHeight="1">
      <c r="U945" s="105"/>
      <c r="V945" s="105"/>
      <c r="W945" s="105"/>
    </row>
    <row r="946" ht="15.75" customHeight="1">
      <c r="U946" s="105"/>
      <c r="V946" s="105"/>
      <c r="W946" s="105"/>
    </row>
    <row r="947" ht="15.75" customHeight="1">
      <c r="U947" s="105"/>
      <c r="V947" s="105"/>
      <c r="W947" s="105"/>
    </row>
    <row r="948" ht="15.75" customHeight="1">
      <c r="U948" s="105"/>
      <c r="V948" s="105"/>
      <c r="W948" s="105"/>
    </row>
    <row r="949" ht="15.75" customHeight="1">
      <c r="U949" s="105"/>
      <c r="V949" s="105"/>
      <c r="W949" s="105"/>
    </row>
    <row r="950" ht="15.75" customHeight="1">
      <c r="U950" s="105"/>
      <c r="V950" s="105"/>
      <c r="W950" s="105"/>
    </row>
    <row r="951" ht="15.75" customHeight="1">
      <c r="U951" s="105"/>
      <c r="V951" s="105"/>
      <c r="W951" s="105"/>
    </row>
    <row r="952" ht="15.75" customHeight="1">
      <c r="U952" s="105"/>
      <c r="V952" s="105"/>
      <c r="W952" s="105"/>
    </row>
    <row r="953" ht="15.75" customHeight="1">
      <c r="U953" s="105"/>
      <c r="V953" s="105"/>
      <c r="W953" s="105"/>
    </row>
    <row r="954" ht="15.75" customHeight="1">
      <c r="U954" s="105"/>
      <c r="V954" s="105"/>
      <c r="W954" s="105"/>
    </row>
    <row r="955" ht="15.75" customHeight="1">
      <c r="U955" s="105"/>
      <c r="V955" s="105"/>
      <c r="W955" s="105"/>
    </row>
    <row r="956" ht="15.75" customHeight="1">
      <c r="U956" s="105"/>
      <c r="V956" s="105"/>
      <c r="W956" s="105"/>
    </row>
    <row r="957" ht="15.75" customHeight="1">
      <c r="U957" s="105"/>
      <c r="V957" s="105"/>
      <c r="W957" s="105"/>
    </row>
    <row r="958" ht="15.75" customHeight="1">
      <c r="U958" s="105"/>
      <c r="V958" s="105"/>
      <c r="W958" s="105"/>
    </row>
    <row r="959" ht="15.75" customHeight="1">
      <c r="U959" s="105"/>
      <c r="V959" s="105"/>
      <c r="W959" s="105"/>
    </row>
    <row r="960" ht="15.75" customHeight="1">
      <c r="U960" s="105"/>
      <c r="V960" s="105"/>
      <c r="W960" s="105"/>
    </row>
    <row r="961" ht="15.75" customHeight="1">
      <c r="U961" s="105"/>
      <c r="V961" s="105"/>
      <c r="W961" s="105"/>
    </row>
    <row r="962" ht="15.75" customHeight="1">
      <c r="U962" s="105"/>
      <c r="V962" s="105"/>
      <c r="W962" s="105"/>
    </row>
    <row r="963" ht="15.75" customHeight="1">
      <c r="U963" s="105"/>
      <c r="V963" s="105"/>
      <c r="W963" s="105"/>
    </row>
    <row r="964" ht="15.75" customHeight="1">
      <c r="U964" s="105"/>
      <c r="V964" s="105"/>
      <c r="W964" s="105"/>
    </row>
    <row r="965" ht="15.75" customHeight="1">
      <c r="U965" s="105"/>
      <c r="V965" s="105"/>
      <c r="W965" s="105"/>
    </row>
    <row r="966" ht="15.75" customHeight="1">
      <c r="U966" s="105"/>
      <c r="V966" s="105"/>
      <c r="W966" s="105"/>
    </row>
    <row r="967" ht="15.75" customHeight="1">
      <c r="U967" s="105"/>
      <c r="V967" s="105"/>
      <c r="W967" s="105"/>
    </row>
    <row r="968" ht="15.75" customHeight="1">
      <c r="U968" s="105"/>
      <c r="V968" s="105"/>
      <c r="W968" s="105"/>
    </row>
    <row r="969" ht="15.75" customHeight="1">
      <c r="U969" s="105"/>
      <c r="V969" s="105"/>
      <c r="W969" s="105"/>
    </row>
    <row r="970" ht="15.75" customHeight="1">
      <c r="U970" s="105"/>
      <c r="V970" s="105"/>
      <c r="W970" s="105"/>
    </row>
    <row r="971" ht="15.75" customHeight="1">
      <c r="U971" s="105"/>
      <c r="V971" s="105"/>
      <c r="W971" s="105"/>
    </row>
    <row r="972" ht="15.75" customHeight="1">
      <c r="U972" s="105"/>
      <c r="V972" s="105"/>
      <c r="W972" s="105"/>
    </row>
    <row r="973" ht="15.75" customHeight="1">
      <c r="U973" s="105"/>
      <c r="V973" s="105"/>
      <c r="W973" s="105"/>
    </row>
    <row r="974" ht="15.75" customHeight="1">
      <c r="U974" s="105"/>
      <c r="V974" s="105"/>
      <c r="W974" s="105"/>
    </row>
    <row r="975" ht="15.75" customHeight="1">
      <c r="U975" s="105"/>
      <c r="V975" s="105"/>
      <c r="W975" s="105"/>
    </row>
    <row r="976" ht="15.75" customHeight="1">
      <c r="U976" s="105"/>
      <c r="V976" s="105"/>
      <c r="W976" s="105"/>
    </row>
    <row r="977" ht="15.75" customHeight="1">
      <c r="U977" s="105"/>
      <c r="V977" s="105"/>
      <c r="W977" s="105"/>
    </row>
    <row r="978" ht="15.75" customHeight="1">
      <c r="U978" s="105"/>
      <c r="V978" s="105"/>
      <c r="W978" s="105"/>
    </row>
    <row r="979" ht="15.75" customHeight="1">
      <c r="U979" s="105"/>
      <c r="V979" s="105"/>
      <c r="W979" s="105"/>
    </row>
    <row r="980" ht="15.75" customHeight="1">
      <c r="U980" s="105"/>
      <c r="V980" s="105"/>
      <c r="W980" s="105"/>
    </row>
    <row r="981" ht="15.75" customHeight="1">
      <c r="U981" s="105"/>
      <c r="V981" s="105"/>
      <c r="W981" s="105"/>
    </row>
    <row r="982" ht="15.75" customHeight="1">
      <c r="U982" s="105"/>
      <c r="V982" s="105"/>
      <c r="W982" s="105"/>
    </row>
    <row r="983" ht="15.75" customHeight="1">
      <c r="U983" s="105"/>
      <c r="V983" s="105"/>
      <c r="W983" s="105"/>
    </row>
    <row r="984" ht="15.75" customHeight="1">
      <c r="U984" s="105"/>
      <c r="V984" s="105"/>
      <c r="W984" s="105"/>
    </row>
    <row r="985" ht="15.75" customHeight="1">
      <c r="U985" s="105"/>
      <c r="V985" s="105"/>
      <c r="W985" s="105"/>
    </row>
    <row r="986" ht="15.75" customHeight="1">
      <c r="U986" s="105"/>
      <c r="V986" s="105"/>
      <c r="W986" s="105"/>
    </row>
    <row r="987" ht="15.75" customHeight="1">
      <c r="U987" s="105"/>
      <c r="V987" s="105"/>
      <c r="W987" s="105"/>
    </row>
    <row r="988" ht="15.75" customHeight="1">
      <c r="U988" s="105"/>
      <c r="V988" s="105"/>
      <c r="W988" s="105"/>
    </row>
    <row r="989" ht="15.75" customHeight="1">
      <c r="U989" s="105"/>
      <c r="V989" s="105"/>
      <c r="W989" s="105"/>
    </row>
    <row r="990" ht="15.75" customHeight="1">
      <c r="U990" s="105"/>
      <c r="V990" s="105"/>
      <c r="W990" s="105"/>
    </row>
    <row r="991" ht="15.75" customHeight="1">
      <c r="U991" s="105"/>
      <c r="V991" s="105"/>
      <c r="W991" s="105"/>
    </row>
    <row r="992" ht="15.75" customHeight="1">
      <c r="U992" s="105"/>
      <c r="V992" s="105"/>
      <c r="W992" s="105"/>
    </row>
    <row r="993" ht="15.75" customHeight="1">
      <c r="U993" s="105"/>
      <c r="V993" s="105"/>
      <c r="W993" s="105"/>
    </row>
    <row r="994" ht="15.75" customHeight="1">
      <c r="U994" s="105"/>
      <c r="V994" s="105"/>
      <c r="W994" s="105"/>
    </row>
    <row r="995" ht="15.75" customHeight="1">
      <c r="U995" s="105"/>
      <c r="V995" s="105"/>
      <c r="W995" s="105"/>
    </row>
    <row r="996" ht="15.75" customHeight="1">
      <c r="U996" s="105"/>
      <c r="V996" s="105"/>
      <c r="W996" s="105"/>
    </row>
    <row r="997" ht="15.75" customHeight="1">
      <c r="U997" s="105"/>
      <c r="V997" s="105"/>
      <c r="W997" s="105"/>
    </row>
    <row r="998" ht="15.75" customHeight="1">
      <c r="U998" s="105"/>
      <c r="V998" s="105"/>
      <c r="W998" s="105"/>
    </row>
    <row r="999" ht="15.75" customHeight="1">
      <c r="U999" s="105"/>
      <c r="V999" s="105"/>
      <c r="W999" s="105"/>
    </row>
    <row r="1000" ht="15.75" customHeight="1">
      <c r="U1000" s="105"/>
      <c r="V1000" s="105"/>
      <c r="W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paperSize="9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6.13"/>
    <col customWidth="1" min="22" max="22" width="15.63"/>
    <col customWidth="1" min="23" max="23" width="14.1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SUM(AA14,S19)</f>
        <v>2.0848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457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2.0848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458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452</v>
      </c>
      <c r="G12" s="4"/>
      <c r="H12" s="2"/>
      <c r="I12" s="29">
        <v>2.25</v>
      </c>
      <c r="J12" s="2"/>
      <c r="K12" s="7">
        <v>0.15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11"/>
      <c r="T12" s="2"/>
      <c r="U12" s="32" t="s">
        <v>459</v>
      </c>
      <c r="V12" s="32" t="s">
        <v>460</v>
      </c>
      <c r="W12" s="7" t="s">
        <v>388</v>
      </c>
      <c r="X12" s="2"/>
      <c r="Y12" s="7">
        <v>1.0</v>
      </c>
      <c r="Z12" s="2"/>
      <c r="AA12" s="10">
        <f>I12*K12*Y12</f>
        <v>0.3375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0.3375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14.91</v>
      </c>
      <c r="N18" s="2"/>
      <c r="O18" s="41" t="s">
        <v>155</v>
      </c>
      <c r="P18" s="28"/>
      <c r="Q18" s="7">
        <v>3.0</v>
      </c>
      <c r="R18" s="2"/>
      <c r="S18" s="34">
        <f t="shared" si="1"/>
        <v>0.4473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1.7473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V32" s="105"/>
      <c r="W32" s="6"/>
      <c r="X32" s="6"/>
      <c r="Y32" s="6"/>
      <c r="Z32" s="6"/>
      <c r="AA32" s="6"/>
      <c r="AB32" s="6"/>
    </row>
    <row r="33" ht="15.75" customHeight="1">
      <c r="U33" s="105"/>
      <c r="V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105"/>
    </row>
    <row r="35" ht="15.75" customHeight="1">
      <c r="U35" s="105"/>
      <c r="V35" s="105"/>
      <c r="W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10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  <c r="V63" s="105"/>
      <c r="W63" s="105"/>
    </row>
    <row r="64" ht="15.75" customHeight="1">
      <c r="U64" s="105"/>
      <c r="V64" s="105"/>
      <c r="W64" s="105"/>
    </row>
    <row r="65" ht="15.75" customHeight="1">
      <c r="U65" s="105"/>
      <c r="V65" s="105"/>
      <c r="W65" s="105"/>
    </row>
    <row r="66" ht="15.75" customHeight="1">
      <c r="U66" s="105"/>
      <c r="V66" s="105"/>
      <c r="W66" s="105"/>
    </row>
    <row r="67" ht="15.75" customHeight="1">
      <c r="U67" s="105"/>
      <c r="V67" s="105"/>
      <c r="W67" s="105"/>
    </row>
    <row r="68" ht="15.75" customHeight="1">
      <c r="U68" s="105"/>
      <c r="V68" s="105"/>
      <c r="W68" s="105"/>
    </row>
    <row r="69" ht="15.75" customHeight="1">
      <c r="U69" s="105"/>
      <c r="V69" s="105"/>
      <c r="W69" s="105"/>
    </row>
    <row r="70" ht="15.75" customHeight="1">
      <c r="U70" s="105"/>
      <c r="V70" s="105"/>
      <c r="W70" s="105"/>
    </row>
    <row r="71" ht="15.75" customHeight="1">
      <c r="U71" s="105"/>
      <c r="V71" s="105"/>
      <c r="W71" s="105"/>
    </row>
    <row r="72" ht="15.75" customHeight="1">
      <c r="U72" s="105"/>
      <c r="V72" s="105"/>
      <c r="W72" s="105"/>
    </row>
    <row r="73" ht="15.75" customHeight="1">
      <c r="U73" s="105"/>
      <c r="V73" s="105"/>
      <c r="W73" s="105"/>
    </row>
    <row r="74" ht="15.75" customHeight="1">
      <c r="U74" s="105"/>
      <c r="V74" s="105"/>
      <c r="W74" s="105"/>
    </row>
    <row r="75" ht="15.75" customHeight="1">
      <c r="U75" s="105"/>
      <c r="V75" s="105"/>
      <c r="W75" s="105"/>
    </row>
    <row r="76" ht="15.75" customHeight="1">
      <c r="U76" s="105"/>
      <c r="V76" s="105"/>
      <c r="W76" s="105"/>
    </row>
    <row r="77" ht="15.75" customHeight="1">
      <c r="U77" s="105"/>
      <c r="V77" s="105"/>
      <c r="W77" s="105"/>
    </row>
    <row r="78" ht="15.75" customHeight="1">
      <c r="U78" s="105"/>
      <c r="V78" s="105"/>
      <c r="W78" s="105"/>
    </row>
    <row r="79" ht="15.75" customHeight="1">
      <c r="U79" s="105"/>
      <c r="V79" s="105"/>
      <c r="W79" s="105"/>
    </row>
    <row r="80" ht="15.75" customHeight="1">
      <c r="U80" s="105"/>
      <c r="V80" s="105"/>
      <c r="W80" s="105"/>
    </row>
    <row r="81" ht="15.75" customHeight="1">
      <c r="U81" s="105"/>
      <c r="V81" s="105"/>
      <c r="W81" s="105"/>
    </row>
    <row r="82" ht="15.75" customHeight="1">
      <c r="U82" s="105"/>
      <c r="V82" s="105"/>
      <c r="W82" s="105"/>
    </row>
    <row r="83" ht="15.75" customHeight="1">
      <c r="U83" s="105"/>
      <c r="V83" s="105"/>
      <c r="W83" s="105"/>
    </row>
    <row r="84" ht="15.75" customHeight="1">
      <c r="U84" s="105"/>
      <c r="V84" s="105"/>
      <c r="W84" s="105"/>
    </row>
    <row r="85" ht="15.75" customHeight="1">
      <c r="U85" s="105"/>
      <c r="V85" s="105"/>
      <c r="W85" s="105"/>
    </row>
    <row r="86" ht="15.75" customHeight="1">
      <c r="U86" s="105"/>
      <c r="V86" s="105"/>
      <c r="W86" s="105"/>
    </row>
    <row r="87" ht="15.75" customHeight="1">
      <c r="U87" s="105"/>
      <c r="V87" s="105"/>
      <c r="W87" s="105"/>
    </row>
    <row r="88" ht="15.75" customHeight="1">
      <c r="U88" s="105"/>
      <c r="V88" s="105"/>
      <c r="W88" s="105"/>
    </row>
    <row r="89" ht="15.75" customHeight="1">
      <c r="U89" s="105"/>
      <c r="V89" s="105"/>
      <c r="W89" s="105"/>
    </row>
    <row r="90" ht="15.75" customHeight="1">
      <c r="U90" s="105"/>
      <c r="V90" s="105"/>
      <c r="W90" s="105"/>
    </row>
    <row r="91" ht="15.75" customHeight="1">
      <c r="U91" s="105"/>
      <c r="V91" s="105"/>
      <c r="W91" s="105"/>
    </row>
    <row r="92" ht="15.75" customHeight="1">
      <c r="U92" s="105"/>
      <c r="V92" s="105"/>
      <c r="W92" s="105"/>
    </row>
    <row r="93" ht="15.75" customHeight="1">
      <c r="U93" s="105"/>
      <c r="V93" s="105"/>
      <c r="W93" s="105"/>
    </row>
    <row r="94" ht="15.75" customHeight="1">
      <c r="U94" s="105"/>
      <c r="V94" s="105"/>
      <c r="W94" s="105"/>
    </row>
    <row r="95" ht="15.75" customHeight="1">
      <c r="U95" s="105"/>
      <c r="V95" s="105"/>
      <c r="W95" s="105"/>
    </row>
    <row r="96" ht="15.75" customHeight="1">
      <c r="U96" s="105"/>
      <c r="V96" s="105"/>
      <c r="W96" s="105"/>
    </row>
    <row r="97" ht="15.75" customHeight="1">
      <c r="U97" s="105"/>
      <c r="V97" s="105"/>
      <c r="W97" s="105"/>
    </row>
    <row r="98" ht="15.75" customHeight="1">
      <c r="U98" s="105"/>
      <c r="V98" s="105"/>
      <c r="W98" s="105"/>
    </row>
    <row r="99" ht="15.75" customHeight="1">
      <c r="U99" s="105"/>
      <c r="V99" s="105"/>
      <c r="W99" s="105"/>
    </row>
    <row r="100" ht="15.75" customHeight="1">
      <c r="U100" s="105"/>
      <c r="V100" s="105"/>
      <c r="W100" s="105"/>
    </row>
    <row r="101" ht="15.75" customHeight="1">
      <c r="U101" s="105"/>
      <c r="V101" s="105"/>
      <c r="W101" s="105"/>
    </row>
    <row r="102" ht="15.75" customHeight="1">
      <c r="U102" s="105"/>
      <c r="V102" s="105"/>
      <c r="W102" s="105"/>
    </row>
    <row r="103" ht="15.75" customHeight="1">
      <c r="U103" s="105"/>
      <c r="V103" s="105"/>
      <c r="W103" s="105"/>
    </row>
    <row r="104" ht="15.75" customHeight="1">
      <c r="U104" s="105"/>
      <c r="V104" s="105"/>
      <c r="W104" s="105"/>
    </row>
    <row r="105" ht="15.75" customHeight="1">
      <c r="U105" s="105"/>
      <c r="V105" s="105"/>
      <c r="W105" s="105"/>
    </row>
    <row r="106" ht="15.75" customHeight="1">
      <c r="U106" s="105"/>
      <c r="V106" s="105"/>
      <c r="W106" s="105"/>
    </row>
    <row r="107" ht="15.75" customHeight="1">
      <c r="U107" s="105"/>
      <c r="V107" s="105"/>
      <c r="W107" s="105"/>
    </row>
    <row r="108" ht="15.75" customHeight="1">
      <c r="U108" s="105"/>
      <c r="V108" s="105"/>
      <c r="W108" s="105"/>
    </row>
    <row r="109" ht="15.75" customHeight="1">
      <c r="U109" s="105"/>
      <c r="V109" s="105"/>
      <c r="W109" s="105"/>
    </row>
    <row r="110" ht="15.75" customHeight="1">
      <c r="U110" s="105"/>
      <c r="V110" s="105"/>
      <c r="W110" s="105"/>
    </row>
    <row r="111" ht="15.75" customHeight="1">
      <c r="U111" s="105"/>
      <c r="V111" s="105"/>
      <c r="W111" s="105"/>
    </row>
    <row r="112" ht="15.75" customHeight="1">
      <c r="U112" s="105"/>
      <c r="V112" s="105"/>
      <c r="W112" s="105"/>
    </row>
    <row r="113" ht="15.75" customHeight="1">
      <c r="U113" s="105"/>
      <c r="V113" s="105"/>
      <c r="W113" s="105"/>
    </row>
    <row r="114" ht="15.75" customHeight="1">
      <c r="U114" s="105"/>
      <c r="V114" s="105"/>
      <c r="W114" s="105"/>
    </row>
    <row r="115" ht="15.75" customHeight="1">
      <c r="U115" s="105"/>
      <c r="V115" s="105"/>
      <c r="W115" s="105"/>
    </row>
    <row r="116" ht="15.75" customHeight="1">
      <c r="U116" s="105"/>
      <c r="V116" s="105"/>
      <c r="W116" s="105"/>
    </row>
    <row r="117" ht="15.75" customHeight="1">
      <c r="U117" s="105"/>
      <c r="V117" s="105"/>
      <c r="W117" s="105"/>
    </row>
    <row r="118" ht="15.75" customHeight="1">
      <c r="U118" s="105"/>
      <c r="V118" s="105"/>
      <c r="W118" s="105"/>
    </row>
    <row r="119" ht="15.75" customHeight="1">
      <c r="U119" s="105"/>
      <c r="V119" s="105"/>
      <c r="W119" s="105"/>
    </row>
    <row r="120" ht="15.75" customHeight="1">
      <c r="U120" s="105"/>
      <c r="V120" s="105"/>
      <c r="W120" s="105"/>
    </row>
    <row r="121" ht="15.75" customHeight="1">
      <c r="U121" s="105"/>
      <c r="V121" s="105"/>
      <c r="W121" s="105"/>
    </row>
    <row r="122" ht="15.75" customHeight="1">
      <c r="U122" s="105"/>
      <c r="V122" s="105"/>
      <c r="W122" s="105"/>
    </row>
    <row r="123" ht="15.75" customHeight="1">
      <c r="U123" s="105"/>
      <c r="V123" s="105"/>
      <c r="W123" s="105"/>
    </row>
    <row r="124" ht="15.75" customHeight="1">
      <c r="U124" s="105"/>
      <c r="V124" s="105"/>
      <c r="W124" s="105"/>
    </row>
    <row r="125" ht="15.75" customHeight="1">
      <c r="U125" s="105"/>
      <c r="V125" s="105"/>
      <c r="W125" s="105"/>
    </row>
    <row r="126" ht="15.75" customHeight="1">
      <c r="U126" s="105"/>
      <c r="V126" s="105"/>
      <c r="W126" s="105"/>
    </row>
    <row r="127" ht="15.75" customHeight="1">
      <c r="U127" s="105"/>
      <c r="V127" s="105"/>
      <c r="W127" s="105"/>
    </row>
    <row r="128" ht="15.75" customHeight="1">
      <c r="U128" s="105"/>
      <c r="V128" s="105"/>
      <c r="W128" s="105"/>
    </row>
    <row r="129" ht="15.75" customHeight="1">
      <c r="U129" s="105"/>
      <c r="V129" s="105"/>
      <c r="W129" s="105"/>
    </row>
    <row r="130" ht="15.75" customHeight="1">
      <c r="U130" s="105"/>
      <c r="V130" s="105"/>
      <c r="W130" s="105"/>
    </row>
    <row r="131" ht="15.75" customHeight="1">
      <c r="U131" s="105"/>
      <c r="V131" s="105"/>
      <c r="W131" s="105"/>
    </row>
    <row r="132" ht="15.75" customHeight="1">
      <c r="U132" s="105"/>
      <c r="V132" s="105"/>
      <c r="W132" s="105"/>
    </row>
    <row r="133" ht="15.75" customHeight="1">
      <c r="U133" s="105"/>
      <c r="V133" s="105"/>
      <c r="W133" s="105"/>
    </row>
    <row r="134" ht="15.75" customHeight="1">
      <c r="U134" s="105"/>
      <c r="V134" s="105"/>
      <c r="W134" s="105"/>
    </row>
    <row r="135" ht="15.75" customHeight="1">
      <c r="U135" s="105"/>
      <c r="V135" s="105"/>
      <c r="W135" s="105"/>
    </row>
    <row r="136" ht="15.75" customHeight="1">
      <c r="U136" s="105"/>
      <c r="V136" s="105"/>
      <c r="W136" s="105"/>
    </row>
    <row r="137" ht="15.75" customHeight="1">
      <c r="U137" s="105"/>
      <c r="V137" s="105"/>
      <c r="W137" s="105"/>
    </row>
    <row r="138" ht="15.75" customHeight="1">
      <c r="U138" s="105"/>
      <c r="V138" s="105"/>
      <c r="W138" s="105"/>
    </row>
    <row r="139" ht="15.75" customHeight="1">
      <c r="U139" s="105"/>
      <c r="V139" s="105"/>
      <c r="W139" s="105"/>
    </row>
    <row r="140" ht="15.75" customHeight="1">
      <c r="U140" s="105"/>
      <c r="V140" s="105"/>
      <c r="W140" s="105"/>
    </row>
    <row r="141" ht="15.75" customHeight="1">
      <c r="U141" s="105"/>
      <c r="V141" s="105"/>
      <c r="W141" s="105"/>
    </row>
    <row r="142" ht="15.75" customHeight="1">
      <c r="U142" s="105"/>
      <c r="V142" s="105"/>
      <c r="W142" s="105"/>
    </row>
    <row r="143" ht="15.75" customHeight="1">
      <c r="U143" s="105"/>
      <c r="V143" s="105"/>
      <c r="W143" s="105"/>
    </row>
    <row r="144" ht="15.75" customHeight="1">
      <c r="U144" s="105"/>
      <c r="V144" s="105"/>
      <c r="W144" s="105"/>
    </row>
    <row r="145" ht="15.75" customHeight="1">
      <c r="U145" s="105"/>
      <c r="V145" s="105"/>
      <c r="W145" s="105"/>
    </row>
    <row r="146" ht="15.75" customHeight="1">
      <c r="U146" s="105"/>
      <c r="V146" s="105"/>
      <c r="W146" s="105"/>
    </row>
    <row r="147" ht="15.75" customHeight="1">
      <c r="U147" s="105"/>
      <c r="V147" s="105"/>
      <c r="W147" s="105"/>
    </row>
    <row r="148" ht="15.75" customHeight="1">
      <c r="U148" s="105"/>
      <c r="V148" s="105"/>
      <c r="W148" s="105"/>
    </row>
    <row r="149" ht="15.75" customHeight="1">
      <c r="U149" s="105"/>
      <c r="V149" s="105"/>
      <c r="W149" s="105"/>
    </row>
    <row r="150" ht="15.75" customHeight="1">
      <c r="U150" s="105"/>
      <c r="V150" s="105"/>
      <c r="W150" s="105"/>
    </row>
    <row r="151" ht="15.75" customHeight="1">
      <c r="U151" s="105"/>
      <c r="V151" s="105"/>
      <c r="W151" s="105"/>
    </row>
    <row r="152" ht="15.75" customHeight="1">
      <c r="U152" s="105"/>
      <c r="V152" s="105"/>
      <c r="W152" s="105"/>
    </row>
    <row r="153" ht="15.75" customHeight="1">
      <c r="U153" s="105"/>
      <c r="V153" s="105"/>
      <c r="W153" s="105"/>
    </row>
    <row r="154" ht="15.75" customHeight="1">
      <c r="U154" s="105"/>
      <c r="V154" s="105"/>
      <c r="W154" s="105"/>
    </row>
    <row r="155" ht="15.75" customHeight="1">
      <c r="U155" s="105"/>
      <c r="V155" s="105"/>
      <c r="W155" s="105"/>
    </row>
    <row r="156" ht="15.75" customHeight="1">
      <c r="U156" s="105"/>
      <c r="V156" s="105"/>
      <c r="W156" s="105"/>
    </row>
    <row r="157" ht="15.75" customHeight="1">
      <c r="U157" s="105"/>
      <c r="V157" s="105"/>
      <c r="W157" s="105"/>
    </row>
    <row r="158" ht="15.75" customHeight="1">
      <c r="U158" s="105"/>
      <c r="V158" s="105"/>
      <c r="W158" s="105"/>
    </row>
    <row r="159" ht="15.75" customHeight="1">
      <c r="U159" s="105"/>
      <c r="V159" s="105"/>
      <c r="W159" s="105"/>
    </row>
    <row r="160" ht="15.75" customHeight="1">
      <c r="U160" s="105"/>
      <c r="V160" s="105"/>
      <c r="W160" s="105"/>
    </row>
    <row r="161" ht="15.75" customHeight="1">
      <c r="U161" s="105"/>
      <c r="V161" s="105"/>
      <c r="W161" s="105"/>
    </row>
    <row r="162" ht="15.75" customHeight="1">
      <c r="U162" s="105"/>
      <c r="V162" s="105"/>
      <c r="W162" s="105"/>
    </row>
    <row r="163" ht="15.75" customHeight="1">
      <c r="U163" s="105"/>
      <c r="V163" s="105"/>
      <c r="W163" s="105"/>
    </row>
    <row r="164" ht="15.75" customHeight="1">
      <c r="U164" s="105"/>
      <c r="V164" s="105"/>
      <c r="W164" s="105"/>
    </row>
    <row r="165" ht="15.75" customHeight="1">
      <c r="U165" s="105"/>
      <c r="V165" s="105"/>
      <c r="W165" s="105"/>
    </row>
    <row r="166" ht="15.75" customHeight="1">
      <c r="U166" s="105"/>
      <c r="V166" s="105"/>
      <c r="W166" s="105"/>
    </row>
    <row r="167" ht="15.75" customHeight="1">
      <c r="U167" s="105"/>
      <c r="V167" s="105"/>
      <c r="W167" s="105"/>
    </row>
    <row r="168" ht="15.75" customHeight="1">
      <c r="U168" s="105"/>
      <c r="V168" s="105"/>
      <c r="W168" s="105"/>
    </row>
    <row r="169" ht="15.75" customHeight="1">
      <c r="U169" s="105"/>
      <c r="V169" s="105"/>
      <c r="W169" s="105"/>
    </row>
    <row r="170" ht="15.75" customHeight="1">
      <c r="U170" s="105"/>
      <c r="V170" s="105"/>
      <c r="W170" s="105"/>
    </row>
    <row r="171" ht="15.75" customHeight="1">
      <c r="U171" s="105"/>
      <c r="V171" s="105"/>
      <c r="W171" s="105"/>
    </row>
    <row r="172" ht="15.75" customHeight="1">
      <c r="U172" s="105"/>
      <c r="V172" s="105"/>
      <c r="W172" s="105"/>
    </row>
    <row r="173" ht="15.75" customHeight="1">
      <c r="U173" s="105"/>
      <c r="V173" s="105"/>
      <c r="W173" s="105"/>
    </row>
    <row r="174" ht="15.75" customHeight="1">
      <c r="U174" s="105"/>
      <c r="V174" s="105"/>
      <c r="W174" s="105"/>
    </row>
    <row r="175" ht="15.75" customHeight="1">
      <c r="U175" s="105"/>
      <c r="V175" s="105"/>
      <c r="W175" s="105"/>
    </row>
    <row r="176" ht="15.75" customHeight="1">
      <c r="U176" s="105"/>
      <c r="V176" s="105"/>
      <c r="W176" s="105"/>
    </row>
    <row r="177" ht="15.75" customHeight="1">
      <c r="U177" s="105"/>
      <c r="V177" s="105"/>
      <c r="W177" s="105"/>
    </row>
    <row r="178" ht="15.75" customHeight="1">
      <c r="U178" s="105"/>
      <c r="V178" s="105"/>
      <c r="W178" s="105"/>
    </row>
    <row r="179" ht="15.75" customHeight="1">
      <c r="U179" s="105"/>
      <c r="V179" s="105"/>
      <c r="W179" s="105"/>
    </row>
    <row r="180" ht="15.75" customHeight="1">
      <c r="U180" s="105"/>
      <c r="V180" s="105"/>
      <c r="W180" s="105"/>
    </row>
    <row r="181" ht="15.75" customHeight="1">
      <c r="U181" s="105"/>
      <c r="V181" s="105"/>
      <c r="W181" s="105"/>
    </row>
    <row r="182" ht="15.75" customHeight="1">
      <c r="U182" s="105"/>
      <c r="V182" s="105"/>
      <c r="W182" s="105"/>
    </row>
    <row r="183" ht="15.75" customHeight="1">
      <c r="U183" s="105"/>
      <c r="V183" s="105"/>
      <c r="W183" s="105"/>
    </row>
    <row r="184" ht="15.75" customHeight="1">
      <c r="U184" s="105"/>
      <c r="V184" s="105"/>
      <c r="W184" s="105"/>
    </row>
    <row r="185" ht="15.75" customHeight="1">
      <c r="U185" s="105"/>
      <c r="V185" s="105"/>
      <c r="W185" s="105"/>
    </row>
    <row r="186" ht="15.75" customHeight="1">
      <c r="U186" s="105"/>
      <c r="V186" s="105"/>
      <c r="W186" s="105"/>
    </row>
    <row r="187" ht="15.75" customHeight="1">
      <c r="U187" s="105"/>
      <c r="V187" s="105"/>
      <c r="W187" s="105"/>
    </row>
    <row r="188" ht="15.75" customHeight="1">
      <c r="U188" s="105"/>
      <c r="V188" s="105"/>
      <c r="W188" s="105"/>
    </row>
    <row r="189" ht="15.75" customHeight="1">
      <c r="U189" s="105"/>
      <c r="V189" s="105"/>
      <c r="W189" s="105"/>
    </row>
    <row r="190" ht="15.75" customHeight="1">
      <c r="U190" s="105"/>
      <c r="V190" s="105"/>
      <c r="W190" s="105"/>
    </row>
    <row r="191" ht="15.75" customHeight="1">
      <c r="U191" s="105"/>
      <c r="V191" s="105"/>
      <c r="W191" s="105"/>
    </row>
    <row r="192" ht="15.75" customHeight="1">
      <c r="U192" s="105"/>
      <c r="V192" s="105"/>
      <c r="W192" s="105"/>
    </row>
    <row r="193" ht="15.75" customHeight="1">
      <c r="U193" s="105"/>
      <c r="V193" s="105"/>
      <c r="W193" s="105"/>
    </row>
    <row r="194" ht="15.75" customHeight="1">
      <c r="U194" s="105"/>
      <c r="V194" s="105"/>
      <c r="W194" s="105"/>
    </row>
    <row r="195" ht="15.75" customHeight="1">
      <c r="U195" s="105"/>
      <c r="V195" s="105"/>
      <c r="W195" s="105"/>
    </row>
    <row r="196" ht="15.75" customHeight="1">
      <c r="U196" s="105"/>
      <c r="V196" s="105"/>
      <c r="W196" s="105"/>
    </row>
    <row r="197" ht="15.75" customHeight="1">
      <c r="U197" s="105"/>
      <c r="V197" s="105"/>
      <c r="W197" s="105"/>
    </row>
    <row r="198" ht="15.75" customHeight="1">
      <c r="U198" s="105"/>
      <c r="V198" s="105"/>
      <c r="W198" s="105"/>
    </row>
    <row r="199" ht="15.75" customHeight="1">
      <c r="U199" s="105"/>
      <c r="V199" s="105"/>
      <c r="W199" s="105"/>
    </row>
    <row r="200" ht="15.75" customHeight="1">
      <c r="U200" s="105"/>
      <c r="V200" s="105"/>
      <c r="W200" s="105"/>
    </row>
    <row r="201" ht="15.75" customHeight="1">
      <c r="U201" s="105"/>
      <c r="V201" s="105"/>
      <c r="W201" s="105"/>
    </row>
    <row r="202" ht="15.75" customHeight="1">
      <c r="U202" s="105"/>
      <c r="V202" s="105"/>
      <c r="W202" s="105"/>
    </row>
    <row r="203" ht="15.75" customHeight="1">
      <c r="U203" s="105"/>
      <c r="V203" s="105"/>
      <c r="W203" s="105"/>
    </row>
    <row r="204" ht="15.75" customHeight="1">
      <c r="U204" s="105"/>
      <c r="V204" s="105"/>
      <c r="W204" s="105"/>
    </row>
    <row r="205" ht="15.75" customHeight="1">
      <c r="U205" s="105"/>
      <c r="V205" s="105"/>
      <c r="W205" s="105"/>
    </row>
    <row r="206" ht="15.75" customHeight="1">
      <c r="U206" s="105"/>
      <c r="V206" s="105"/>
      <c r="W206" s="105"/>
    </row>
    <row r="207" ht="15.75" customHeight="1">
      <c r="U207" s="105"/>
      <c r="V207" s="105"/>
      <c r="W207" s="105"/>
    </row>
    <row r="208" ht="15.75" customHeight="1">
      <c r="U208" s="105"/>
      <c r="V208" s="105"/>
      <c r="W208" s="105"/>
    </row>
    <row r="209" ht="15.75" customHeight="1">
      <c r="U209" s="105"/>
      <c r="V209" s="105"/>
      <c r="W209" s="105"/>
    </row>
    <row r="210" ht="15.75" customHeight="1">
      <c r="U210" s="105"/>
      <c r="V210" s="105"/>
      <c r="W210" s="105"/>
    </row>
    <row r="211" ht="15.75" customHeight="1">
      <c r="U211" s="105"/>
      <c r="V211" s="105"/>
      <c r="W211" s="105"/>
    </row>
    <row r="212" ht="15.75" customHeight="1">
      <c r="U212" s="105"/>
      <c r="V212" s="105"/>
      <c r="W212" s="105"/>
    </row>
    <row r="213" ht="15.75" customHeight="1">
      <c r="U213" s="105"/>
      <c r="V213" s="105"/>
      <c r="W213" s="105"/>
    </row>
    <row r="214" ht="15.75" customHeight="1">
      <c r="U214" s="105"/>
      <c r="V214" s="105"/>
      <c r="W214" s="105"/>
    </row>
    <row r="215" ht="15.75" customHeight="1">
      <c r="U215" s="105"/>
      <c r="V215" s="105"/>
      <c r="W215" s="105"/>
    </row>
    <row r="216" ht="15.75" customHeight="1">
      <c r="U216" s="105"/>
      <c r="V216" s="105"/>
      <c r="W216" s="105"/>
    </row>
    <row r="217" ht="15.75" customHeight="1">
      <c r="U217" s="105"/>
      <c r="V217" s="105"/>
      <c r="W217" s="105"/>
    </row>
    <row r="218" ht="15.75" customHeight="1">
      <c r="U218" s="105"/>
      <c r="V218" s="105"/>
      <c r="W218" s="105"/>
    </row>
    <row r="219" ht="15.75" customHeight="1">
      <c r="U219" s="105"/>
      <c r="V219" s="105"/>
      <c r="W219" s="105"/>
    </row>
    <row r="220" ht="15.75" customHeight="1">
      <c r="U220" s="105"/>
      <c r="V220" s="105"/>
      <c r="W220" s="105"/>
    </row>
    <row r="221" ht="15.75" customHeight="1">
      <c r="U221" s="105"/>
      <c r="V221" s="105"/>
      <c r="W221" s="105"/>
    </row>
    <row r="222" ht="15.75" customHeight="1">
      <c r="U222" s="105"/>
      <c r="V222" s="105"/>
      <c r="W222" s="105"/>
    </row>
    <row r="223" ht="15.75" customHeight="1">
      <c r="U223" s="105"/>
      <c r="V223" s="105"/>
      <c r="W223" s="105"/>
    </row>
    <row r="224" ht="15.75" customHeight="1">
      <c r="U224" s="105"/>
      <c r="V224" s="105"/>
      <c r="W224" s="105"/>
    </row>
    <row r="225" ht="15.75" customHeight="1">
      <c r="U225" s="105"/>
      <c r="V225" s="105"/>
      <c r="W225" s="105"/>
    </row>
    <row r="226" ht="15.75" customHeight="1">
      <c r="U226" s="105"/>
      <c r="V226" s="105"/>
      <c r="W226" s="105"/>
    </row>
    <row r="227" ht="15.75" customHeight="1">
      <c r="U227" s="105"/>
      <c r="V227" s="105"/>
      <c r="W227" s="105"/>
    </row>
    <row r="228" ht="15.75" customHeight="1">
      <c r="U228" s="105"/>
      <c r="V228" s="105"/>
      <c r="W228" s="105"/>
    </row>
    <row r="229" ht="15.75" customHeight="1">
      <c r="U229" s="105"/>
      <c r="V229" s="105"/>
      <c r="W229" s="105"/>
    </row>
    <row r="230" ht="15.75" customHeight="1">
      <c r="U230" s="105"/>
      <c r="V230" s="105"/>
      <c r="W230" s="105"/>
    </row>
    <row r="231" ht="15.75" customHeight="1">
      <c r="U231" s="105"/>
      <c r="V231" s="105"/>
      <c r="W231" s="105"/>
    </row>
    <row r="232" ht="15.75" customHeight="1">
      <c r="U232" s="105"/>
      <c r="V232" s="105"/>
      <c r="W232" s="105"/>
    </row>
    <row r="233" ht="15.75" customHeight="1">
      <c r="U233" s="105"/>
      <c r="V233" s="105"/>
      <c r="W233" s="105"/>
    </row>
    <row r="234" ht="15.75" customHeight="1">
      <c r="U234" s="105"/>
      <c r="V234" s="105"/>
      <c r="W234" s="105"/>
    </row>
    <row r="235" ht="15.75" customHeight="1">
      <c r="U235" s="105"/>
      <c r="V235" s="105"/>
      <c r="W235" s="105"/>
    </row>
    <row r="236" ht="15.75" customHeight="1">
      <c r="U236" s="105"/>
      <c r="V236" s="105"/>
      <c r="W236" s="105"/>
    </row>
    <row r="237" ht="15.75" customHeight="1">
      <c r="U237" s="105"/>
      <c r="V237" s="105"/>
      <c r="W237" s="105"/>
    </row>
    <row r="238" ht="15.75" customHeight="1">
      <c r="U238" s="105"/>
      <c r="V238" s="105"/>
      <c r="W238" s="105"/>
    </row>
    <row r="239" ht="15.75" customHeight="1">
      <c r="U239" s="105"/>
      <c r="V239" s="105"/>
      <c r="W239" s="105"/>
    </row>
    <row r="240" ht="15.75" customHeight="1">
      <c r="U240" s="105"/>
      <c r="V240" s="105"/>
      <c r="W240" s="105"/>
    </row>
    <row r="241" ht="15.75" customHeight="1">
      <c r="U241" s="105"/>
      <c r="V241" s="105"/>
      <c r="W241" s="105"/>
    </row>
    <row r="242" ht="15.75" customHeight="1">
      <c r="U242" s="105"/>
      <c r="V242" s="105"/>
      <c r="W242" s="105"/>
    </row>
    <row r="243" ht="15.75" customHeight="1">
      <c r="U243" s="105"/>
      <c r="V243" s="105"/>
      <c r="W243" s="105"/>
    </row>
    <row r="244" ht="15.75" customHeight="1">
      <c r="U244" s="105"/>
      <c r="V244" s="105"/>
      <c r="W244" s="105"/>
    </row>
    <row r="245" ht="15.75" customHeight="1">
      <c r="U245" s="105"/>
      <c r="V245" s="105"/>
      <c r="W245" s="105"/>
    </row>
    <row r="246" ht="15.75" customHeight="1">
      <c r="U246" s="105"/>
      <c r="V246" s="105"/>
      <c r="W246" s="105"/>
    </row>
    <row r="247" ht="15.75" customHeight="1">
      <c r="U247" s="105"/>
      <c r="V247" s="105"/>
      <c r="W247" s="105"/>
    </row>
    <row r="248" ht="15.75" customHeight="1">
      <c r="U248" s="105"/>
      <c r="V248" s="105"/>
      <c r="W248" s="105"/>
    </row>
    <row r="249" ht="15.75" customHeight="1">
      <c r="U249" s="105"/>
      <c r="V249" s="105"/>
      <c r="W249" s="105"/>
    </row>
    <row r="250" ht="15.75" customHeight="1">
      <c r="U250" s="105"/>
      <c r="V250" s="105"/>
      <c r="W250" s="105"/>
    </row>
    <row r="251" ht="15.75" customHeight="1">
      <c r="U251" s="105"/>
      <c r="V251" s="105"/>
      <c r="W251" s="105"/>
    </row>
    <row r="252" ht="15.75" customHeight="1">
      <c r="U252" s="105"/>
      <c r="V252" s="105"/>
      <c r="W252" s="105"/>
    </row>
    <row r="253" ht="15.75" customHeight="1">
      <c r="U253" s="105"/>
      <c r="V253" s="105"/>
      <c r="W253" s="105"/>
    </row>
    <row r="254" ht="15.75" customHeight="1">
      <c r="U254" s="105"/>
      <c r="V254" s="105"/>
      <c r="W254" s="105"/>
    </row>
    <row r="255" ht="15.75" customHeight="1">
      <c r="U255" s="105"/>
      <c r="V255" s="105"/>
      <c r="W255" s="105"/>
    </row>
    <row r="256" ht="15.75" customHeight="1">
      <c r="U256" s="105"/>
      <c r="V256" s="105"/>
      <c r="W256" s="105"/>
    </row>
    <row r="257" ht="15.75" customHeight="1">
      <c r="U257" s="105"/>
      <c r="V257" s="105"/>
      <c r="W257" s="105"/>
    </row>
    <row r="258" ht="15.75" customHeight="1">
      <c r="U258" s="105"/>
      <c r="V258" s="105"/>
      <c r="W258" s="105"/>
    </row>
    <row r="259" ht="15.75" customHeight="1">
      <c r="U259" s="105"/>
      <c r="V259" s="105"/>
      <c r="W259" s="105"/>
    </row>
    <row r="260" ht="15.75" customHeight="1">
      <c r="U260" s="105"/>
      <c r="V260" s="105"/>
      <c r="W260" s="105"/>
    </row>
    <row r="261" ht="15.75" customHeight="1">
      <c r="U261" s="105"/>
      <c r="V261" s="105"/>
      <c r="W261" s="105"/>
    </row>
    <row r="262" ht="15.75" customHeight="1">
      <c r="U262" s="105"/>
      <c r="V262" s="105"/>
      <c r="W262" s="105"/>
    </row>
    <row r="263" ht="15.75" customHeight="1">
      <c r="U263" s="105"/>
      <c r="V263" s="105"/>
      <c r="W263" s="105"/>
    </row>
    <row r="264" ht="15.75" customHeight="1">
      <c r="U264" s="105"/>
      <c r="V264" s="105"/>
      <c r="W264" s="105"/>
    </row>
    <row r="265" ht="15.75" customHeight="1">
      <c r="U265" s="105"/>
      <c r="V265" s="105"/>
      <c r="W265" s="105"/>
    </row>
    <row r="266" ht="15.75" customHeight="1">
      <c r="U266" s="105"/>
      <c r="V266" s="105"/>
      <c r="W266" s="105"/>
    </row>
    <row r="267" ht="15.75" customHeight="1">
      <c r="U267" s="105"/>
      <c r="V267" s="105"/>
      <c r="W267" s="105"/>
    </row>
    <row r="268" ht="15.75" customHeight="1">
      <c r="U268" s="105"/>
      <c r="V268" s="105"/>
      <c r="W268" s="105"/>
    </row>
    <row r="269" ht="15.75" customHeight="1">
      <c r="U269" s="105"/>
      <c r="V269" s="105"/>
      <c r="W269" s="105"/>
    </row>
    <row r="270" ht="15.75" customHeight="1">
      <c r="U270" s="105"/>
      <c r="V270" s="105"/>
      <c r="W270" s="105"/>
    </row>
    <row r="271" ht="15.75" customHeight="1">
      <c r="U271" s="105"/>
      <c r="V271" s="105"/>
      <c r="W271" s="105"/>
    </row>
    <row r="272" ht="15.75" customHeight="1">
      <c r="U272" s="105"/>
      <c r="V272" s="105"/>
      <c r="W272" s="105"/>
    </row>
    <row r="273" ht="15.75" customHeight="1">
      <c r="U273" s="105"/>
      <c r="V273" s="105"/>
      <c r="W273" s="105"/>
    </row>
    <row r="274" ht="15.75" customHeight="1">
      <c r="U274" s="105"/>
      <c r="V274" s="105"/>
      <c r="W274" s="105"/>
    </row>
    <row r="275" ht="15.75" customHeight="1">
      <c r="U275" s="105"/>
      <c r="V275" s="105"/>
      <c r="W275" s="105"/>
    </row>
    <row r="276" ht="15.75" customHeight="1">
      <c r="U276" s="105"/>
      <c r="V276" s="105"/>
      <c r="W276" s="105"/>
    </row>
    <row r="277" ht="15.75" customHeight="1">
      <c r="U277" s="105"/>
      <c r="V277" s="105"/>
      <c r="W277" s="105"/>
    </row>
    <row r="278" ht="15.75" customHeight="1">
      <c r="U278" s="105"/>
      <c r="V278" s="105"/>
      <c r="W278" s="105"/>
    </row>
    <row r="279" ht="15.75" customHeight="1">
      <c r="U279" s="105"/>
      <c r="V279" s="105"/>
      <c r="W279" s="105"/>
    </row>
    <row r="280" ht="15.75" customHeight="1">
      <c r="U280" s="105"/>
      <c r="V280" s="105"/>
      <c r="W280" s="105"/>
    </row>
    <row r="281" ht="15.75" customHeight="1">
      <c r="U281" s="105"/>
      <c r="V281" s="105"/>
      <c r="W281" s="105"/>
    </row>
    <row r="282" ht="15.75" customHeight="1">
      <c r="U282" s="105"/>
      <c r="V282" s="105"/>
      <c r="W282" s="105"/>
    </row>
    <row r="283" ht="15.75" customHeight="1">
      <c r="U283" s="105"/>
      <c r="V283" s="105"/>
      <c r="W283" s="105"/>
    </row>
    <row r="284" ht="15.75" customHeight="1">
      <c r="U284" s="105"/>
      <c r="V284" s="105"/>
      <c r="W284" s="105"/>
    </row>
    <row r="285" ht="15.75" customHeight="1">
      <c r="U285" s="105"/>
      <c r="V285" s="105"/>
      <c r="W285" s="105"/>
    </row>
    <row r="286" ht="15.75" customHeight="1">
      <c r="U286" s="105"/>
      <c r="V286" s="105"/>
      <c r="W286" s="105"/>
    </row>
    <row r="287" ht="15.75" customHeight="1">
      <c r="U287" s="105"/>
      <c r="V287" s="105"/>
      <c r="W287" s="105"/>
    </row>
    <row r="288" ht="15.75" customHeight="1">
      <c r="U288" s="105"/>
      <c r="V288" s="105"/>
      <c r="W288" s="105"/>
    </row>
    <row r="289" ht="15.75" customHeight="1">
      <c r="U289" s="105"/>
      <c r="V289" s="105"/>
      <c r="W289" s="105"/>
    </row>
    <row r="290" ht="15.75" customHeight="1">
      <c r="U290" s="105"/>
      <c r="V290" s="105"/>
      <c r="W290" s="105"/>
    </row>
    <row r="291" ht="15.75" customHeight="1">
      <c r="U291" s="105"/>
      <c r="V291" s="105"/>
      <c r="W291" s="105"/>
    </row>
    <row r="292" ht="15.75" customHeight="1">
      <c r="U292" s="105"/>
      <c r="V292" s="105"/>
      <c r="W292" s="105"/>
    </row>
    <row r="293" ht="15.75" customHeight="1">
      <c r="U293" s="105"/>
      <c r="V293" s="105"/>
      <c r="W293" s="105"/>
    </row>
    <row r="294" ht="15.75" customHeight="1">
      <c r="U294" s="105"/>
      <c r="V294" s="105"/>
      <c r="W294" s="105"/>
    </row>
    <row r="295" ht="15.75" customHeight="1">
      <c r="U295" s="105"/>
      <c r="V295" s="105"/>
      <c r="W295" s="105"/>
    </row>
    <row r="296" ht="15.75" customHeight="1">
      <c r="U296" s="105"/>
      <c r="V296" s="105"/>
      <c r="W296" s="105"/>
    </row>
    <row r="297" ht="15.75" customHeight="1">
      <c r="U297" s="105"/>
      <c r="V297" s="105"/>
      <c r="W297" s="105"/>
    </row>
    <row r="298" ht="15.75" customHeight="1">
      <c r="U298" s="105"/>
      <c r="V298" s="105"/>
      <c r="W298" s="105"/>
    </row>
    <row r="299" ht="15.75" customHeight="1">
      <c r="U299" s="105"/>
      <c r="V299" s="105"/>
      <c r="W299" s="105"/>
    </row>
    <row r="300" ht="15.75" customHeight="1">
      <c r="U300" s="105"/>
      <c r="V300" s="105"/>
      <c r="W300" s="105"/>
    </row>
    <row r="301" ht="15.75" customHeight="1">
      <c r="U301" s="105"/>
      <c r="V301" s="105"/>
      <c r="W301" s="105"/>
    </row>
    <row r="302" ht="15.75" customHeight="1">
      <c r="U302" s="105"/>
      <c r="V302" s="105"/>
      <c r="W302" s="105"/>
    </row>
    <row r="303" ht="15.75" customHeight="1">
      <c r="U303" s="105"/>
      <c r="V303" s="105"/>
      <c r="W303" s="105"/>
    </row>
    <row r="304" ht="15.75" customHeight="1">
      <c r="U304" s="105"/>
      <c r="V304" s="105"/>
      <c r="W304" s="105"/>
    </row>
    <row r="305" ht="15.75" customHeight="1">
      <c r="U305" s="105"/>
      <c r="V305" s="105"/>
      <c r="W305" s="105"/>
    </row>
    <row r="306" ht="15.75" customHeight="1">
      <c r="U306" s="105"/>
      <c r="V306" s="105"/>
      <c r="W306" s="105"/>
    </row>
    <row r="307" ht="15.75" customHeight="1">
      <c r="U307" s="105"/>
      <c r="V307" s="105"/>
      <c r="W307" s="105"/>
    </row>
    <row r="308" ht="15.75" customHeight="1">
      <c r="U308" s="105"/>
      <c r="V308" s="105"/>
      <c r="W308" s="105"/>
    </row>
    <row r="309" ht="15.75" customHeight="1">
      <c r="U309" s="105"/>
      <c r="V309" s="105"/>
      <c r="W309" s="105"/>
    </row>
    <row r="310" ht="15.75" customHeight="1">
      <c r="U310" s="105"/>
      <c r="V310" s="105"/>
      <c r="W310" s="105"/>
    </row>
    <row r="311" ht="15.75" customHeight="1">
      <c r="U311" s="105"/>
      <c r="V311" s="105"/>
      <c r="W311" s="105"/>
    </row>
    <row r="312" ht="15.75" customHeight="1">
      <c r="U312" s="105"/>
      <c r="V312" s="105"/>
      <c r="W312" s="105"/>
    </row>
    <row r="313" ht="15.75" customHeight="1">
      <c r="U313" s="105"/>
      <c r="V313" s="105"/>
      <c r="W313" s="105"/>
    </row>
    <row r="314" ht="15.75" customHeight="1">
      <c r="U314" s="105"/>
      <c r="V314" s="105"/>
      <c r="W314" s="105"/>
    </row>
    <row r="315" ht="15.75" customHeight="1">
      <c r="U315" s="105"/>
      <c r="V315" s="105"/>
      <c r="W315" s="105"/>
    </row>
    <row r="316" ht="15.75" customHeight="1">
      <c r="U316" s="105"/>
      <c r="V316" s="105"/>
      <c r="W316" s="105"/>
    </row>
    <row r="317" ht="15.75" customHeight="1">
      <c r="U317" s="105"/>
      <c r="V317" s="105"/>
      <c r="W317" s="105"/>
    </row>
    <row r="318" ht="15.75" customHeight="1">
      <c r="U318" s="105"/>
      <c r="V318" s="105"/>
      <c r="W318" s="105"/>
    </row>
    <row r="319" ht="15.75" customHeight="1">
      <c r="U319" s="105"/>
      <c r="V319" s="105"/>
      <c r="W319" s="105"/>
    </row>
    <row r="320" ht="15.75" customHeight="1">
      <c r="U320" s="105"/>
      <c r="V320" s="105"/>
      <c r="W320" s="105"/>
    </row>
    <row r="321" ht="15.75" customHeight="1">
      <c r="U321" s="105"/>
      <c r="V321" s="105"/>
      <c r="W321" s="105"/>
    </row>
    <row r="322" ht="15.75" customHeight="1">
      <c r="U322" s="105"/>
      <c r="V322" s="105"/>
      <c r="W322" s="105"/>
    </row>
    <row r="323" ht="15.75" customHeight="1">
      <c r="U323" s="105"/>
      <c r="V323" s="105"/>
      <c r="W323" s="105"/>
    </row>
    <row r="324" ht="15.75" customHeight="1">
      <c r="U324" s="105"/>
      <c r="V324" s="105"/>
      <c r="W324" s="105"/>
    </row>
    <row r="325" ht="15.75" customHeight="1">
      <c r="U325" s="105"/>
      <c r="V325" s="105"/>
      <c r="W325" s="105"/>
    </row>
    <row r="326" ht="15.75" customHeight="1">
      <c r="U326" s="105"/>
      <c r="V326" s="105"/>
      <c r="W326" s="105"/>
    </row>
    <row r="327" ht="15.75" customHeight="1">
      <c r="U327" s="105"/>
      <c r="V327" s="105"/>
      <c r="W327" s="105"/>
    </row>
    <row r="328" ht="15.75" customHeight="1">
      <c r="U328" s="105"/>
      <c r="V328" s="105"/>
      <c r="W328" s="105"/>
    </row>
    <row r="329" ht="15.75" customHeight="1">
      <c r="U329" s="105"/>
      <c r="V329" s="105"/>
      <c r="W329" s="105"/>
    </row>
    <row r="330" ht="15.75" customHeight="1">
      <c r="U330" s="105"/>
      <c r="V330" s="105"/>
      <c r="W330" s="105"/>
    </row>
    <row r="331" ht="15.75" customHeight="1">
      <c r="U331" s="105"/>
      <c r="V331" s="105"/>
      <c r="W331" s="105"/>
    </row>
    <row r="332" ht="15.75" customHeight="1">
      <c r="U332" s="105"/>
      <c r="V332" s="105"/>
      <c r="W332" s="105"/>
    </row>
    <row r="333" ht="15.75" customHeight="1">
      <c r="U333" s="105"/>
      <c r="V333" s="105"/>
      <c r="W333" s="105"/>
    </row>
    <row r="334" ht="15.75" customHeight="1">
      <c r="U334" s="105"/>
      <c r="V334" s="105"/>
      <c r="W334" s="105"/>
    </row>
    <row r="335" ht="15.75" customHeight="1">
      <c r="U335" s="105"/>
      <c r="V335" s="105"/>
      <c r="W335" s="105"/>
    </row>
    <row r="336" ht="15.75" customHeight="1">
      <c r="U336" s="105"/>
      <c r="V336" s="105"/>
      <c r="W336" s="105"/>
    </row>
    <row r="337" ht="15.75" customHeight="1">
      <c r="U337" s="105"/>
      <c r="V337" s="105"/>
      <c r="W337" s="105"/>
    </row>
    <row r="338" ht="15.75" customHeight="1">
      <c r="U338" s="105"/>
      <c r="V338" s="105"/>
      <c r="W338" s="105"/>
    </row>
    <row r="339" ht="15.75" customHeight="1">
      <c r="U339" s="105"/>
      <c r="V339" s="105"/>
      <c r="W339" s="105"/>
    </row>
    <row r="340" ht="15.75" customHeight="1">
      <c r="U340" s="105"/>
      <c r="V340" s="105"/>
      <c r="W340" s="105"/>
    </row>
    <row r="341" ht="15.75" customHeight="1">
      <c r="U341" s="105"/>
      <c r="V341" s="105"/>
      <c r="W341" s="105"/>
    </row>
    <row r="342" ht="15.75" customHeight="1">
      <c r="U342" s="105"/>
      <c r="V342" s="105"/>
      <c r="W342" s="105"/>
    </row>
    <row r="343" ht="15.75" customHeight="1">
      <c r="U343" s="105"/>
      <c r="V343" s="105"/>
      <c r="W343" s="105"/>
    </row>
    <row r="344" ht="15.75" customHeight="1">
      <c r="U344" s="105"/>
      <c r="V344" s="105"/>
      <c r="W344" s="105"/>
    </row>
    <row r="345" ht="15.75" customHeight="1">
      <c r="U345" s="105"/>
      <c r="V345" s="105"/>
      <c r="W345" s="105"/>
    </row>
    <row r="346" ht="15.75" customHeight="1">
      <c r="U346" s="105"/>
      <c r="V346" s="105"/>
      <c r="W346" s="105"/>
    </row>
    <row r="347" ht="15.75" customHeight="1">
      <c r="U347" s="105"/>
      <c r="V347" s="105"/>
      <c r="W347" s="105"/>
    </row>
    <row r="348" ht="15.75" customHeight="1">
      <c r="U348" s="105"/>
      <c r="V348" s="105"/>
      <c r="W348" s="105"/>
    </row>
    <row r="349" ht="15.75" customHeight="1">
      <c r="U349" s="105"/>
      <c r="V349" s="105"/>
      <c r="W349" s="105"/>
    </row>
    <row r="350" ht="15.75" customHeight="1">
      <c r="U350" s="105"/>
      <c r="V350" s="105"/>
      <c r="W350" s="105"/>
    </row>
    <row r="351" ht="15.75" customHeight="1">
      <c r="U351" s="105"/>
      <c r="V351" s="105"/>
      <c r="W351" s="105"/>
    </row>
    <row r="352" ht="15.75" customHeight="1">
      <c r="U352" s="105"/>
      <c r="V352" s="105"/>
      <c r="W352" s="105"/>
    </row>
    <row r="353" ht="15.75" customHeight="1">
      <c r="U353" s="105"/>
      <c r="V353" s="105"/>
      <c r="W353" s="105"/>
    </row>
    <row r="354" ht="15.75" customHeight="1">
      <c r="U354" s="105"/>
      <c r="V354" s="105"/>
      <c r="W354" s="105"/>
    </row>
    <row r="355" ht="15.75" customHeight="1">
      <c r="U355" s="105"/>
      <c r="V355" s="105"/>
      <c r="W355" s="105"/>
    </row>
    <row r="356" ht="15.75" customHeight="1">
      <c r="U356" s="105"/>
      <c r="V356" s="105"/>
      <c r="W356" s="105"/>
    </row>
    <row r="357" ht="15.75" customHeight="1">
      <c r="U357" s="105"/>
      <c r="V357" s="105"/>
      <c r="W357" s="105"/>
    </row>
    <row r="358" ht="15.75" customHeight="1">
      <c r="U358" s="105"/>
      <c r="V358" s="105"/>
      <c r="W358" s="105"/>
    </row>
    <row r="359" ht="15.75" customHeight="1">
      <c r="U359" s="105"/>
      <c r="V359" s="105"/>
      <c r="W359" s="105"/>
    </row>
    <row r="360" ht="15.75" customHeight="1">
      <c r="U360" s="105"/>
      <c r="V360" s="105"/>
      <c r="W360" s="105"/>
    </row>
    <row r="361" ht="15.75" customHeight="1">
      <c r="U361" s="105"/>
      <c r="V361" s="105"/>
      <c r="W361" s="105"/>
    </row>
    <row r="362" ht="15.75" customHeight="1">
      <c r="U362" s="105"/>
      <c r="V362" s="105"/>
      <c r="W362" s="105"/>
    </row>
    <row r="363" ht="15.75" customHeight="1">
      <c r="U363" s="105"/>
      <c r="V363" s="105"/>
      <c r="W363" s="105"/>
    </row>
    <row r="364" ht="15.75" customHeight="1">
      <c r="U364" s="105"/>
      <c r="V364" s="105"/>
      <c r="W364" s="105"/>
    </row>
    <row r="365" ht="15.75" customHeight="1">
      <c r="U365" s="105"/>
      <c r="V365" s="105"/>
      <c r="W365" s="105"/>
    </row>
    <row r="366" ht="15.75" customHeight="1">
      <c r="U366" s="105"/>
      <c r="V366" s="105"/>
      <c r="W366" s="105"/>
    </row>
    <row r="367" ht="15.75" customHeight="1">
      <c r="U367" s="105"/>
      <c r="V367" s="105"/>
      <c r="W367" s="105"/>
    </row>
    <row r="368" ht="15.75" customHeight="1">
      <c r="U368" s="105"/>
      <c r="V368" s="105"/>
      <c r="W368" s="105"/>
    </row>
    <row r="369" ht="15.75" customHeight="1">
      <c r="U369" s="105"/>
      <c r="V369" s="105"/>
      <c r="W369" s="105"/>
    </row>
    <row r="370" ht="15.75" customHeight="1">
      <c r="U370" s="105"/>
      <c r="V370" s="105"/>
      <c r="W370" s="105"/>
    </row>
    <row r="371" ht="15.75" customHeight="1">
      <c r="U371" s="105"/>
      <c r="V371" s="105"/>
      <c r="W371" s="105"/>
    </row>
    <row r="372" ht="15.75" customHeight="1">
      <c r="U372" s="105"/>
      <c r="V372" s="105"/>
      <c r="W372" s="105"/>
    </row>
    <row r="373" ht="15.75" customHeight="1">
      <c r="U373" s="105"/>
      <c r="V373" s="105"/>
      <c r="W373" s="105"/>
    </row>
    <row r="374" ht="15.75" customHeight="1">
      <c r="U374" s="105"/>
      <c r="V374" s="105"/>
      <c r="W374" s="105"/>
    </row>
    <row r="375" ht="15.75" customHeight="1">
      <c r="U375" s="105"/>
      <c r="V375" s="105"/>
      <c r="W375" s="105"/>
    </row>
    <row r="376" ht="15.75" customHeight="1">
      <c r="U376" s="105"/>
      <c r="V376" s="105"/>
      <c r="W376" s="105"/>
    </row>
    <row r="377" ht="15.75" customHeight="1">
      <c r="U377" s="105"/>
      <c r="V377" s="105"/>
      <c r="W377" s="105"/>
    </row>
    <row r="378" ht="15.75" customHeight="1">
      <c r="U378" s="105"/>
      <c r="V378" s="105"/>
      <c r="W378" s="105"/>
    </row>
    <row r="379" ht="15.75" customHeight="1">
      <c r="U379" s="105"/>
      <c r="V379" s="105"/>
      <c r="W379" s="105"/>
    </row>
    <row r="380" ht="15.75" customHeight="1">
      <c r="U380" s="105"/>
      <c r="V380" s="105"/>
      <c r="W380" s="105"/>
    </row>
    <row r="381" ht="15.75" customHeight="1">
      <c r="U381" s="105"/>
      <c r="V381" s="105"/>
      <c r="W381" s="105"/>
    </row>
    <row r="382" ht="15.75" customHeight="1">
      <c r="U382" s="105"/>
      <c r="V382" s="105"/>
      <c r="W382" s="105"/>
    </row>
    <row r="383" ht="15.75" customHeight="1">
      <c r="U383" s="105"/>
      <c r="V383" s="105"/>
      <c r="W383" s="105"/>
    </row>
    <row r="384" ht="15.75" customHeight="1">
      <c r="U384" s="105"/>
      <c r="V384" s="105"/>
      <c r="W384" s="105"/>
    </row>
    <row r="385" ht="15.75" customHeight="1">
      <c r="U385" s="105"/>
      <c r="V385" s="105"/>
      <c r="W385" s="105"/>
    </row>
    <row r="386" ht="15.75" customHeight="1">
      <c r="U386" s="105"/>
      <c r="V386" s="105"/>
      <c r="W386" s="105"/>
    </row>
    <row r="387" ht="15.75" customHeight="1">
      <c r="U387" s="105"/>
      <c r="V387" s="105"/>
      <c r="W387" s="105"/>
    </row>
    <row r="388" ht="15.75" customHeight="1">
      <c r="U388" s="105"/>
      <c r="V388" s="105"/>
      <c r="W388" s="105"/>
    </row>
    <row r="389" ht="15.75" customHeight="1">
      <c r="U389" s="105"/>
      <c r="V389" s="105"/>
      <c r="W389" s="105"/>
    </row>
    <row r="390" ht="15.75" customHeight="1">
      <c r="U390" s="105"/>
      <c r="V390" s="105"/>
      <c r="W390" s="105"/>
    </row>
    <row r="391" ht="15.75" customHeight="1">
      <c r="U391" s="105"/>
      <c r="V391" s="105"/>
      <c r="W391" s="105"/>
    </row>
    <row r="392" ht="15.75" customHeight="1">
      <c r="U392" s="105"/>
      <c r="V392" s="105"/>
      <c r="W392" s="105"/>
    </row>
    <row r="393" ht="15.75" customHeight="1">
      <c r="U393" s="105"/>
      <c r="V393" s="105"/>
      <c r="W393" s="105"/>
    </row>
    <row r="394" ht="15.75" customHeight="1">
      <c r="U394" s="105"/>
      <c r="V394" s="105"/>
      <c r="W394" s="105"/>
    </row>
    <row r="395" ht="15.75" customHeight="1">
      <c r="U395" s="105"/>
      <c r="V395" s="105"/>
      <c r="W395" s="105"/>
    </row>
    <row r="396" ht="15.75" customHeight="1">
      <c r="U396" s="105"/>
      <c r="V396" s="105"/>
      <c r="W396" s="105"/>
    </row>
    <row r="397" ht="15.75" customHeight="1">
      <c r="U397" s="105"/>
      <c r="V397" s="105"/>
      <c r="W397" s="105"/>
    </row>
    <row r="398" ht="15.75" customHeight="1">
      <c r="U398" s="105"/>
      <c r="V398" s="105"/>
      <c r="W398" s="105"/>
    </row>
    <row r="399" ht="15.75" customHeight="1">
      <c r="U399" s="105"/>
      <c r="V399" s="105"/>
      <c r="W399" s="105"/>
    </row>
    <row r="400" ht="15.75" customHeight="1">
      <c r="U400" s="105"/>
      <c r="V400" s="105"/>
      <c r="W400" s="105"/>
    </row>
    <row r="401" ht="15.75" customHeight="1">
      <c r="U401" s="105"/>
      <c r="V401" s="105"/>
      <c r="W401" s="105"/>
    </row>
    <row r="402" ht="15.75" customHeight="1">
      <c r="U402" s="105"/>
      <c r="V402" s="105"/>
      <c r="W402" s="105"/>
    </row>
    <row r="403" ht="15.75" customHeight="1">
      <c r="U403" s="105"/>
      <c r="V403" s="105"/>
      <c r="W403" s="105"/>
    </row>
    <row r="404" ht="15.75" customHeight="1">
      <c r="U404" s="105"/>
      <c r="V404" s="105"/>
      <c r="W404" s="105"/>
    </row>
    <row r="405" ht="15.75" customHeight="1">
      <c r="U405" s="105"/>
      <c r="V405" s="105"/>
      <c r="W405" s="105"/>
    </row>
    <row r="406" ht="15.75" customHeight="1">
      <c r="U406" s="105"/>
      <c r="V406" s="105"/>
      <c r="W406" s="105"/>
    </row>
    <row r="407" ht="15.75" customHeight="1">
      <c r="U407" s="105"/>
      <c r="V407" s="105"/>
      <c r="W407" s="105"/>
    </row>
    <row r="408" ht="15.75" customHeight="1">
      <c r="U408" s="105"/>
      <c r="V408" s="105"/>
      <c r="W408" s="105"/>
    </row>
    <row r="409" ht="15.75" customHeight="1">
      <c r="U409" s="105"/>
      <c r="V409" s="105"/>
      <c r="W409" s="105"/>
    </row>
    <row r="410" ht="15.75" customHeight="1">
      <c r="U410" s="105"/>
      <c r="V410" s="105"/>
      <c r="W410" s="105"/>
    </row>
    <row r="411" ht="15.75" customHeight="1">
      <c r="U411" s="105"/>
      <c r="V411" s="105"/>
      <c r="W411" s="105"/>
    </row>
    <row r="412" ht="15.75" customHeight="1">
      <c r="U412" s="105"/>
      <c r="V412" s="105"/>
      <c r="W412" s="105"/>
    </row>
    <row r="413" ht="15.75" customHeight="1">
      <c r="U413" s="105"/>
      <c r="V413" s="105"/>
      <c r="W413" s="105"/>
    </row>
    <row r="414" ht="15.75" customHeight="1">
      <c r="U414" s="105"/>
      <c r="V414" s="105"/>
      <c r="W414" s="105"/>
    </row>
    <row r="415" ht="15.75" customHeight="1">
      <c r="U415" s="105"/>
      <c r="V415" s="105"/>
      <c r="W415" s="105"/>
    </row>
    <row r="416" ht="15.75" customHeight="1">
      <c r="U416" s="105"/>
      <c r="V416" s="105"/>
      <c r="W416" s="105"/>
    </row>
    <row r="417" ht="15.75" customHeight="1">
      <c r="U417" s="105"/>
      <c r="V417" s="105"/>
      <c r="W417" s="105"/>
    </row>
    <row r="418" ht="15.75" customHeight="1">
      <c r="U418" s="105"/>
      <c r="V418" s="105"/>
      <c r="W418" s="105"/>
    </row>
    <row r="419" ht="15.75" customHeight="1">
      <c r="U419" s="105"/>
      <c r="V419" s="105"/>
      <c r="W419" s="105"/>
    </row>
    <row r="420" ht="15.75" customHeight="1">
      <c r="U420" s="105"/>
      <c r="V420" s="105"/>
      <c r="W420" s="105"/>
    </row>
    <row r="421" ht="15.75" customHeight="1">
      <c r="U421" s="105"/>
      <c r="V421" s="105"/>
      <c r="W421" s="105"/>
    </row>
    <row r="422" ht="15.75" customHeight="1">
      <c r="U422" s="105"/>
      <c r="V422" s="105"/>
      <c r="W422" s="105"/>
    </row>
    <row r="423" ht="15.75" customHeight="1">
      <c r="U423" s="105"/>
      <c r="V423" s="105"/>
      <c r="W423" s="105"/>
    </row>
    <row r="424" ht="15.75" customHeight="1">
      <c r="U424" s="105"/>
      <c r="V424" s="105"/>
      <c r="W424" s="105"/>
    </row>
    <row r="425" ht="15.75" customHeight="1">
      <c r="U425" s="105"/>
      <c r="V425" s="105"/>
      <c r="W425" s="105"/>
    </row>
    <row r="426" ht="15.75" customHeight="1">
      <c r="U426" s="105"/>
      <c r="V426" s="105"/>
      <c r="W426" s="105"/>
    </row>
    <row r="427" ht="15.75" customHeight="1">
      <c r="U427" s="105"/>
      <c r="V427" s="105"/>
      <c r="W427" s="105"/>
    </row>
    <row r="428" ht="15.75" customHeight="1">
      <c r="U428" s="105"/>
      <c r="V428" s="105"/>
      <c r="W428" s="105"/>
    </row>
    <row r="429" ht="15.75" customHeight="1">
      <c r="U429" s="105"/>
      <c r="V429" s="105"/>
      <c r="W429" s="105"/>
    </row>
    <row r="430" ht="15.75" customHeight="1">
      <c r="U430" s="105"/>
      <c r="V430" s="105"/>
      <c r="W430" s="105"/>
    </row>
    <row r="431" ht="15.75" customHeight="1">
      <c r="U431" s="105"/>
      <c r="V431" s="105"/>
      <c r="W431" s="105"/>
    </row>
    <row r="432" ht="15.75" customHeight="1">
      <c r="U432" s="105"/>
      <c r="V432" s="105"/>
      <c r="W432" s="105"/>
    </row>
    <row r="433" ht="15.75" customHeight="1">
      <c r="U433" s="105"/>
      <c r="V433" s="105"/>
      <c r="W433" s="105"/>
    </row>
    <row r="434" ht="15.75" customHeight="1">
      <c r="U434" s="105"/>
      <c r="V434" s="105"/>
      <c r="W434" s="105"/>
    </row>
    <row r="435" ht="15.75" customHeight="1">
      <c r="U435" s="105"/>
      <c r="V435" s="105"/>
      <c r="W435" s="105"/>
    </row>
    <row r="436" ht="15.75" customHeight="1">
      <c r="U436" s="105"/>
      <c r="V436" s="105"/>
      <c r="W436" s="105"/>
    </row>
    <row r="437" ht="15.75" customHeight="1">
      <c r="U437" s="105"/>
      <c r="V437" s="105"/>
      <c r="W437" s="105"/>
    </row>
    <row r="438" ht="15.75" customHeight="1">
      <c r="U438" s="105"/>
      <c r="V438" s="105"/>
      <c r="W438" s="105"/>
    </row>
    <row r="439" ht="15.75" customHeight="1">
      <c r="U439" s="105"/>
      <c r="V439" s="105"/>
      <c r="W439" s="105"/>
    </row>
    <row r="440" ht="15.75" customHeight="1">
      <c r="U440" s="105"/>
      <c r="V440" s="105"/>
      <c r="W440" s="105"/>
    </row>
    <row r="441" ht="15.75" customHeight="1">
      <c r="U441" s="105"/>
      <c r="V441" s="105"/>
      <c r="W441" s="105"/>
    </row>
    <row r="442" ht="15.75" customHeight="1">
      <c r="U442" s="105"/>
      <c r="V442" s="105"/>
      <c r="W442" s="105"/>
    </row>
    <row r="443" ht="15.75" customHeight="1">
      <c r="U443" s="105"/>
      <c r="V443" s="105"/>
      <c r="W443" s="105"/>
    </row>
    <row r="444" ht="15.75" customHeight="1">
      <c r="U444" s="105"/>
      <c r="V444" s="105"/>
      <c r="W444" s="105"/>
    </row>
    <row r="445" ht="15.75" customHeight="1">
      <c r="U445" s="105"/>
      <c r="V445" s="105"/>
      <c r="W445" s="105"/>
    </row>
    <row r="446" ht="15.75" customHeight="1">
      <c r="U446" s="105"/>
      <c r="V446" s="105"/>
      <c r="W446" s="105"/>
    </row>
    <row r="447" ht="15.75" customHeight="1">
      <c r="U447" s="105"/>
      <c r="V447" s="105"/>
      <c r="W447" s="105"/>
    </row>
    <row r="448" ht="15.75" customHeight="1">
      <c r="U448" s="105"/>
      <c r="V448" s="105"/>
      <c r="W448" s="105"/>
    </row>
    <row r="449" ht="15.75" customHeight="1">
      <c r="U449" s="105"/>
      <c r="V449" s="105"/>
      <c r="W449" s="105"/>
    </row>
    <row r="450" ht="15.75" customHeight="1">
      <c r="U450" s="105"/>
      <c r="V450" s="105"/>
      <c r="W450" s="105"/>
    </row>
    <row r="451" ht="15.75" customHeight="1">
      <c r="U451" s="105"/>
      <c r="V451" s="105"/>
      <c r="W451" s="105"/>
    </row>
    <row r="452" ht="15.75" customHeight="1">
      <c r="U452" s="105"/>
      <c r="V452" s="105"/>
      <c r="W452" s="105"/>
    </row>
    <row r="453" ht="15.75" customHeight="1">
      <c r="U453" s="105"/>
      <c r="V453" s="105"/>
      <c r="W453" s="105"/>
    </row>
    <row r="454" ht="15.75" customHeight="1">
      <c r="U454" s="105"/>
      <c r="V454" s="105"/>
      <c r="W454" s="105"/>
    </row>
    <row r="455" ht="15.75" customHeight="1">
      <c r="U455" s="105"/>
      <c r="V455" s="105"/>
      <c r="W455" s="105"/>
    </row>
    <row r="456" ht="15.75" customHeight="1">
      <c r="U456" s="105"/>
      <c r="V456" s="105"/>
      <c r="W456" s="105"/>
    </row>
    <row r="457" ht="15.75" customHeight="1">
      <c r="U457" s="105"/>
      <c r="V457" s="105"/>
      <c r="W457" s="105"/>
    </row>
    <row r="458" ht="15.75" customHeight="1">
      <c r="U458" s="105"/>
      <c r="V458" s="105"/>
      <c r="W458" s="105"/>
    </row>
    <row r="459" ht="15.75" customHeight="1">
      <c r="U459" s="105"/>
      <c r="V459" s="105"/>
      <c r="W459" s="105"/>
    </row>
    <row r="460" ht="15.75" customHeight="1">
      <c r="U460" s="105"/>
      <c r="V460" s="105"/>
      <c r="W460" s="105"/>
    </row>
    <row r="461" ht="15.75" customHeight="1">
      <c r="U461" s="105"/>
      <c r="V461" s="105"/>
      <c r="W461" s="105"/>
    </row>
    <row r="462" ht="15.75" customHeight="1">
      <c r="U462" s="105"/>
      <c r="V462" s="105"/>
      <c r="W462" s="105"/>
    </row>
    <row r="463" ht="15.75" customHeight="1">
      <c r="U463" s="105"/>
      <c r="V463" s="105"/>
      <c r="W463" s="105"/>
    </row>
    <row r="464" ht="15.75" customHeight="1">
      <c r="U464" s="105"/>
      <c r="V464" s="105"/>
      <c r="W464" s="105"/>
    </row>
    <row r="465" ht="15.75" customHeight="1">
      <c r="U465" s="105"/>
      <c r="V465" s="105"/>
      <c r="W465" s="105"/>
    </row>
    <row r="466" ht="15.75" customHeight="1">
      <c r="U466" s="105"/>
      <c r="V466" s="105"/>
      <c r="W466" s="105"/>
    </row>
    <row r="467" ht="15.75" customHeight="1">
      <c r="U467" s="105"/>
      <c r="V467" s="105"/>
      <c r="W467" s="105"/>
    </row>
    <row r="468" ht="15.75" customHeight="1">
      <c r="U468" s="105"/>
      <c r="V468" s="105"/>
      <c r="W468" s="105"/>
    </row>
    <row r="469" ht="15.75" customHeight="1">
      <c r="U469" s="105"/>
      <c r="V469" s="105"/>
      <c r="W469" s="105"/>
    </row>
    <row r="470" ht="15.75" customHeight="1">
      <c r="U470" s="105"/>
      <c r="V470" s="105"/>
      <c r="W470" s="105"/>
    </row>
    <row r="471" ht="15.75" customHeight="1">
      <c r="U471" s="105"/>
      <c r="V471" s="105"/>
      <c r="W471" s="105"/>
    </row>
    <row r="472" ht="15.75" customHeight="1">
      <c r="U472" s="105"/>
      <c r="V472" s="105"/>
      <c r="W472" s="105"/>
    </row>
    <row r="473" ht="15.75" customHeight="1">
      <c r="U473" s="105"/>
      <c r="V473" s="105"/>
      <c r="W473" s="105"/>
    </row>
    <row r="474" ht="15.75" customHeight="1">
      <c r="U474" s="105"/>
      <c r="V474" s="105"/>
      <c r="W474" s="105"/>
    </row>
    <row r="475" ht="15.75" customHeight="1">
      <c r="U475" s="105"/>
      <c r="V475" s="105"/>
      <c r="W475" s="105"/>
    </row>
    <row r="476" ht="15.75" customHeight="1">
      <c r="U476" s="105"/>
      <c r="V476" s="105"/>
      <c r="W476" s="105"/>
    </row>
    <row r="477" ht="15.75" customHeight="1">
      <c r="U477" s="105"/>
      <c r="V477" s="105"/>
      <c r="W477" s="105"/>
    </row>
    <row r="478" ht="15.75" customHeight="1">
      <c r="U478" s="105"/>
      <c r="V478" s="105"/>
      <c r="W478" s="105"/>
    </row>
    <row r="479" ht="15.75" customHeight="1">
      <c r="U479" s="105"/>
      <c r="V479" s="105"/>
      <c r="W479" s="105"/>
    </row>
    <row r="480" ht="15.75" customHeight="1">
      <c r="U480" s="105"/>
      <c r="V480" s="105"/>
      <c r="W480" s="105"/>
    </row>
    <row r="481" ht="15.75" customHeight="1">
      <c r="U481" s="105"/>
      <c r="V481" s="105"/>
      <c r="W481" s="105"/>
    </row>
    <row r="482" ht="15.75" customHeight="1">
      <c r="U482" s="105"/>
      <c r="V482" s="105"/>
      <c r="W482" s="105"/>
    </row>
    <row r="483" ht="15.75" customHeight="1">
      <c r="U483" s="105"/>
      <c r="V483" s="105"/>
      <c r="W483" s="105"/>
    </row>
    <row r="484" ht="15.75" customHeight="1">
      <c r="U484" s="105"/>
      <c r="V484" s="105"/>
      <c r="W484" s="105"/>
    </row>
    <row r="485" ht="15.75" customHeight="1">
      <c r="U485" s="105"/>
      <c r="V485" s="105"/>
      <c r="W485" s="105"/>
    </row>
    <row r="486" ht="15.75" customHeight="1">
      <c r="U486" s="105"/>
      <c r="V486" s="105"/>
      <c r="W486" s="105"/>
    </row>
    <row r="487" ht="15.75" customHeight="1">
      <c r="U487" s="105"/>
      <c r="V487" s="105"/>
      <c r="W487" s="105"/>
    </row>
    <row r="488" ht="15.75" customHeight="1">
      <c r="U488" s="105"/>
      <c r="V488" s="105"/>
      <c r="W488" s="105"/>
    </row>
    <row r="489" ht="15.75" customHeight="1">
      <c r="U489" s="105"/>
      <c r="V489" s="105"/>
      <c r="W489" s="105"/>
    </row>
    <row r="490" ht="15.75" customHeight="1">
      <c r="U490" s="105"/>
      <c r="V490" s="105"/>
      <c r="W490" s="105"/>
    </row>
    <row r="491" ht="15.75" customHeight="1">
      <c r="U491" s="105"/>
      <c r="V491" s="105"/>
      <c r="W491" s="105"/>
    </row>
    <row r="492" ht="15.75" customHeight="1">
      <c r="U492" s="105"/>
      <c r="V492" s="105"/>
      <c r="W492" s="105"/>
    </row>
    <row r="493" ht="15.75" customHeight="1">
      <c r="U493" s="105"/>
      <c r="V493" s="105"/>
      <c r="W493" s="105"/>
    </row>
    <row r="494" ht="15.75" customHeight="1">
      <c r="U494" s="105"/>
      <c r="V494" s="105"/>
      <c r="W494" s="105"/>
    </row>
    <row r="495" ht="15.75" customHeight="1">
      <c r="U495" s="105"/>
      <c r="V495" s="105"/>
      <c r="W495" s="105"/>
    </row>
    <row r="496" ht="15.75" customHeight="1">
      <c r="U496" s="105"/>
      <c r="V496" s="105"/>
      <c r="W496" s="105"/>
    </row>
    <row r="497" ht="15.75" customHeight="1">
      <c r="U497" s="105"/>
      <c r="V497" s="105"/>
      <c r="W497" s="105"/>
    </row>
    <row r="498" ht="15.75" customHeight="1">
      <c r="U498" s="105"/>
      <c r="V498" s="105"/>
      <c r="W498" s="105"/>
    </row>
    <row r="499" ht="15.75" customHeight="1">
      <c r="U499" s="105"/>
      <c r="V499" s="105"/>
      <c r="W499" s="105"/>
    </row>
    <row r="500" ht="15.75" customHeight="1">
      <c r="U500" s="105"/>
      <c r="V500" s="105"/>
      <c r="W500" s="105"/>
    </row>
    <row r="501" ht="15.75" customHeight="1">
      <c r="U501" s="105"/>
      <c r="V501" s="105"/>
      <c r="W501" s="105"/>
    </row>
    <row r="502" ht="15.75" customHeight="1">
      <c r="U502" s="105"/>
      <c r="V502" s="105"/>
      <c r="W502" s="105"/>
    </row>
    <row r="503" ht="15.75" customHeight="1">
      <c r="U503" s="105"/>
      <c r="V503" s="105"/>
      <c r="W503" s="105"/>
    </row>
    <row r="504" ht="15.75" customHeight="1">
      <c r="U504" s="105"/>
      <c r="V504" s="105"/>
      <c r="W504" s="105"/>
    </row>
    <row r="505" ht="15.75" customHeight="1">
      <c r="U505" s="105"/>
      <c r="V505" s="105"/>
      <c r="W505" s="105"/>
    </row>
    <row r="506" ht="15.75" customHeight="1">
      <c r="U506" s="105"/>
      <c r="V506" s="105"/>
      <c r="W506" s="105"/>
    </row>
    <row r="507" ht="15.75" customHeight="1">
      <c r="U507" s="105"/>
      <c r="V507" s="105"/>
      <c r="W507" s="105"/>
    </row>
    <row r="508" ht="15.75" customHeight="1">
      <c r="U508" s="105"/>
      <c r="V508" s="105"/>
      <c r="W508" s="105"/>
    </row>
    <row r="509" ht="15.75" customHeight="1">
      <c r="U509" s="105"/>
      <c r="V509" s="105"/>
      <c r="W509" s="105"/>
    </row>
    <row r="510" ht="15.75" customHeight="1">
      <c r="U510" s="105"/>
      <c r="V510" s="105"/>
      <c r="W510" s="105"/>
    </row>
    <row r="511" ht="15.75" customHeight="1">
      <c r="U511" s="105"/>
      <c r="V511" s="105"/>
      <c r="W511" s="105"/>
    </row>
    <row r="512" ht="15.75" customHeight="1">
      <c r="U512" s="105"/>
      <c r="V512" s="105"/>
      <c r="W512" s="105"/>
    </row>
    <row r="513" ht="15.75" customHeight="1">
      <c r="U513" s="105"/>
      <c r="V513" s="105"/>
      <c r="W513" s="105"/>
    </row>
    <row r="514" ht="15.75" customHeight="1">
      <c r="U514" s="105"/>
      <c r="V514" s="105"/>
      <c r="W514" s="105"/>
    </row>
    <row r="515" ht="15.75" customHeight="1">
      <c r="U515" s="105"/>
      <c r="V515" s="105"/>
      <c r="W515" s="105"/>
    </row>
    <row r="516" ht="15.75" customHeight="1">
      <c r="U516" s="105"/>
      <c r="V516" s="105"/>
      <c r="W516" s="105"/>
    </row>
    <row r="517" ht="15.75" customHeight="1">
      <c r="U517" s="105"/>
      <c r="V517" s="105"/>
      <c r="W517" s="105"/>
    </row>
    <row r="518" ht="15.75" customHeight="1">
      <c r="U518" s="105"/>
      <c r="V518" s="105"/>
      <c r="W518" s="105"/>
    </row>
    <row r="519" ht="15.75" customHeight="1">
      <c r="U519" s="105"/>
      <c r="V519" s="105"/>
      <c r="W519" s="105"/>
    </row>
    <row r="520" ht="15.75" customHeight="1">
      <c r="U520" s="105"/>
      <c r="V520" s="105"/>
      <c r="W520" s="105"/>
    </row>
    <row r="521" ht="15.75" customHeight="1">
      <c r="U521" s="105"/>
      <c r="V521" s="105"/>
      <c r="W521" s="105"/>
    </row>
    <row r="522" ht="15.75" customHeight="1">
      <c r="U522" s="105"/>
      <c r="V522" s="105"/>
      <c r="W522" s="105"/>
    </row>
    <row r="523" ht="15.75" customHeight="1">
      <c r="U523" s="105"/>
      <c r="V523" s="105"/>
      <c r="W523" s="105"/>
    </row>
    <row r="524" ht="15.75" customHeight="1">
      <c r="U524" s="105"/>
      <c r="V524" s="105"/>
      <c r="W524" s="105"/>
    </row>
    <row r="525" ht="15.75" customHeight="1">
      <c r="U525" s="105"/>
      <c r="V525" s="105"/>
      <c r="W525" s="105"/>
    </row>
    <row r="526" ht="15.75" customHeight="1">
      <c r="U526" s="105"/>
      <c r="V526" s="105"/>
      <c r="W526" s="105"/>
    </row>
    <row r="527" ht="15.75" customHeight="1">
      <c r="U527" s="105"/>
      <c r="V527" s="105"/>
      <c r="W527" s="105"/>
    </row>
    <row r="528" ht="15.75" customHeight="1">
      <c r="U528" s="105"/>
      <c r="V528" s="105"/>
      <c r="W528" s="105"/>
    </row>
    <row r="529" ht="15.75" customHeight="1">
      <c r="U529" s="105"/>
      <c r="V529" s="105"/>
      <c r="W529" s="105"/>
    </row>
    <row r="530" ht="15.75" customHeight="1">
      <c r="U530" s="105"/>
      <c r="V530" s="105"/>
      <c r="W530" s="105"/>
    </row>
    <row r="531" ht="15.75" customHeight="1">
      <c r="U531" s="105"/>
      <c r="V531" s="105"/>
      <c r="W531" s="105"/>
    </row>
    <row r="532" ht="15.75" customHeight="1">
      <c r="U532" s="105"/>
      <c r="V532" s="105"/>
      <c r="W532" s="105"/>
    </row>
    <row r="533" ht="15.75" customHeight="1">
      <c r="U533" s="105"/>
      <c r="V533" s="105"/>
      <c r="W533" s="105"/>
    </row>
    <row r="534" ht="15.75" customHeight="1">
      <c r="U534" s="105"/>
      <c r="V534" s="105"/>
      <c r="W534" s="105"/>
    </row>
    <row r="535" ht="15.75" customHeight="1">
      <c r="U535" s="105"/>
      <c r="V535" s="105"/>
      <c r="W535" s="105"/>
    </row>
    <row r="536" ht="15.75" customHeight="1">
      <c r="U536" s="105"/>
      <c r="V536" s="105"/>
      <c r="W536" s="105"/>
    </row>
    <row r="537" ht="15.75" customHeight="1">
      <c r="U537" s="105"/>
      <c r="V537" s="105"/>
      <c r="W537" s="105"/>
    </row>
    <row r="538" ht="15.75" customHeight="1">
      <c r="U538" s="105"/>
      <c r="V538" s="105"/>
      <c r="W538" s="105"/>
    </row>
    <row r="539" ht="15.75" customHeight="1">
      <c r="U539" s="105"/>
      <c r="V539" s="105"/>
      <c r="W539" s="105"/>
    </row>
    <row r="540" ht="15.75" customHeight="1">
      <c r="U540" s="105"/>
      <c r="V540" s="105"/>
      <c r="W540" s="105"/>
    </row>
    <row r="541" ht="15.75" customHeight="1">
      <c r="U541" s="105"/>
      <c r="V541" s="105"/>
      <c r="W541" s="105"/>
    </row>
    <row r="542" ht="15.75" customHeight="1">
      <c r="U542" s="105"/>
      <c r="V542" s="105"/>
      <c r="W542" s="105"/>
    </row>
    <row r="543" ht="15.75" customHeight="1">
      <c r="U543" s="105"/>
      <c r="V543" s="105"/>
      <c r="W543" s="105"/>
    </row>
    <row r="544" ht="15.75" customHeight="1">
      <c r="U544" s="105"/>
      <c r="V544" s="105"/>
      <c r="W544" s="105"/>
    </row>
    <row r="545" ht="15.75" customHeight="1">
      <c r="U545" s="105"/>
      <c r="V545" s="105"/>
      <c r="W545" s="105"/>
    </row>
    <row r="546" ht="15.75" customHeight="1">
      <c r="U546" s="105"/>
      <c r="V546" s="105"/>
      <c r="W546" s="105"/>
    </row>
    <row r="547" ht="15.75" customHeight="1">
      <c r="U547" s="105"/>
      <c r="V547" s="105"/>
      <c r="W547" s="105"/>
    </row>
    <row r="548" ht="15.75" customHeight="1">
      <c r="U548" s="105"/>
      <c r="V548" s="105"/>
      <c r="W548" s="105"/>
    </row>
    <row r="549" ht="15.75" customHeight="1">
      <c r="U549" s="105"/>
      <c r="V549" s="105"/>
      <c r="W549" s="105"/>
    </row>
    <row r="550" ht="15.75" customHeight="1">
      <c r="U550" s="105"/>
      <c r="V550" s="105"/>
      <c r="W550" s="105"/>
    </row>
    <row r="551" ht="15.75" customHeight="1">
      <c r="U551" s="105"/>
      <c r="V551" s="105"/>
      <c r="W551" s="105"/>
    </row>
    <row r="552" ht="15.75" customHeight="1">
      <c r="U552" s="105"/>
      <c r="V552" s="105"/>
      <c r="W552" s="105"/>
    </row>
    <row r="553" ht="15.75" customHeight="1">
      <c r="U553" s="105"/>
      <c r="V553" s="105"/>
      <c r="W553" s="105"/>
    </row>
    <row r="554" ht="15.75" customHeight="1">
      <c r="U554" s="105"/>
      <c r="V554" s="105"/>
      <c r="W554" s="105"/>
    </row>
    <row r="555" ht="15.75" customHeight="1">
      <c r="U555" s="105"/>
      <c r="V555" s="105"/>
      <c r="W555" s="105"/>
    </row>
    <row r="556" ht="15.75" customHeight="1">
      <c r="U556" s="105"/>
      <c r="V556" s="105"/>
      <c r="W556" s="105"/>
    </row>
    <row r="557" ht="15.75" customHeight="1">
      <c r="U557" s="105"/>
      <c r="V557" s="105"/>
      <c r="W557" s="105"/>
    </row>
    <row r="558" ht="15.75" customHeight="1">
      <c r="U558" s="105"/>
      <c r="V558" s="105"/>
      <c r="W558" s="105"/>
    </row>
    <row r="559" ht="15.75" customHeight="1">
      <c r="U559" s="105"/>
      <c r="V559" s="105"/>
      <c r="W559" s="105"/>
    </row>
    <row r="560" ht="15.75" customHeight="1">
      <c r="U560" s="105"/>
      <c r="V560" s="105"/>
      <c r="W560" s="105"/>
    </row>
    <row r="561" ht="15.75" customHeight="1">
      <c r="U561" s="105"/>
      <c r="V561" s="105"/>
      <c r="W561" s="105"/>
    </row>
    <row r="562" ht="15.75" customHeight="1">
      <c r="U562" s="105"/>
      <c r="V562" s="105"/>
      <c r="W562" s="105"/>
    </row>
    <row r="563" ht="15.75" customHeight="1">
      <c r="U563" s="105"/>
      <c r="V563" s="105"/>
      <c r="W563" s="105"/>
    </row>
    <row r="564" ht="15.75" customHeight="1">
      <c r="U564" s="105"/>
      <c r="V564" s="105"/>
      <c r="W564" s="105"/>
    </row>
    <row r="565" ht="15.75" customHeight="1">
      <c r="U565" s="105"/>
      <c r="V565" s="105"/>
      <c r="W565" s="105"/>
    </row>
    <row r="566" ht="15.75" customHeight="1">
      <c r="U566" s="105"/>
      <c r="V566" s="105"/>
      <c r="W566" s="105"/>
    </row>
    <row r="567" ht="15.75" customHeight="1">
      <c r="U567" s="105"/>
      <c r="V567" s="105"/>
      <c r="W567" s="105"/>
    </row>
    <row r="568" ht="15.75" customHeight="1">
      <c r="U568" s="105"/>
      <c r="V568" s="105"/>
      <c r="W568" s="105"/>
    </row>
    <row r="569" ht="15.75" customHeight="1">
      <c r="U569" s="105"/>
      <c r="V569" s="105"/>
      <c r="W569" s="105"/>
    </row>
    <row r="570" ht="15.75" customHeight="1">
      <c r="U570" s="105"/>
      <c r="V570" s="105"/>
      <c r="W570" s="105"/>
    </row>
    <row r="571" ht="15.75" customHeight="1">
      <c r="U571" s="105"/>
      <c r="V571" s="105"/>
      <c r="W571" s="105"/>
    </row>
    <row r="572" ht="15.75" customHeight="1">
      <c r="U572" s="105"/>
      <c r="V572" s="105"/>
      <c r="W572" s="105"/>
    </row>
    <row r="573" ht="15.75" customHeight="1">
      <c r="U573" s="105"/>
      <c r="V573" s="105"/>
      <c r="W573" s="105"/>
    </row>
    <row r="574" ht="15.75" customHeight="1">
      <c r="U574" s="105"/>
      <c r="V574" s="105"/>
      <c r="W574" s="105"/>
    </row>
    <row r="575" ht="15.75" customHeight="1">
      <c r="U575" s="105"/>
      <c r="V575" s="105"/>
      <c r="W575" s="105"/>
    </row>
    <row r="576" ht="15.75" customHeight="1">
      <c r="U576" s="105"/>
      <c r="V576" s="105"/>
      <c r="W576" s="105"/>
    </row>
    <row r="577" ht="15.75" customHeight="1">
      <c r="U577" s="105"/>
      <c r="V577" s="105"/>
      <c r="W577" s="105"/>
    </row>
    <row r="578" ht="15.75" customHeight="1">
      <c r="U578" s="105"/>
      <c r="V578" s="105"/>
      <c r="W578" s="105"/>
    </row>
    <row r="579" ht="15.75" customHeight="1">
      <c r="U579" s="105"/>
      <c r="V579" s="105"/>
      <c r="W579" s="105"/>
    </row>
    <row r="580" ht="15.75" customHeight="1">
      <c r="U580" s="105"/>
      <c r="V580" s="105"/>
      <c r="W580" s="105"/>
    </row>
    <row r="581" ht="15.75" customHeight="1">
      <c r="U581" s="105"/>
      <c r="V581" s="105"/>
      <c r="W581" s="105"/>
    </row>
    <row r="582" ht="15.75" customHeight="1">
      <c r="U582" s="105"/>
      <c r="V582" s="105"/>
      <c r="W582" s="105"/>
    </row>
    <row r="583" ht="15.75" customHeight="1">
      <c r="U583" s="105"/>
      <c r="V583" s="105"/>
      <c r="W583" s="105"/>
    </row>
    <row r="584" ht="15.75" customHeight="1">
      <c r="U584" s="105"/>
      <c r="V584" s="105"/>
      <c r="W584" s="105"/>
    </row>
    <row r="585" ht="15.75" customHeight="1">
      <c r="U585" s="105"/>
      <c r="V585" s="105"/>
      <c r="W585" s="105"/>
    </row>
    <row r="586" ht="15.75" customHeight="1">
      <c r="U586" s="105"/>
      <c r="V586" s="105"/>
      <c r="W586" s="105"/>
    </row>
    <row r="587" ht="15.75" customHeight="1">
      <c r="U587" s="105"/>
      <c r="V587" s="105"/>
      <c r="W587" s="105"/>
    </row>
    <row r="588" ht="15.75" customHeight="1">
      <c r="U588" s="105"/>
      <c r="V588" s="105"/>
      <c r="W588" s="105"/>
    </row>
    <row r="589" ht="15.75" customHeight="1">
      <c r="U589" s="105"/>
      <c r="V589" s="105"/>
      <c r="W589" s="105"/>
    </row>
    <row r="590" ht="15.75" customHeight="1">
      <c r="U590" s="105"/>
      <c r="V590" s="105"/>
      <c r="W590" s="105"/>
    </row>
    <row r="591" ht="15.75" customHeight="1">
      <c r="U591" s="105"/>
      <c r="V591" s="105"/>
      <c r="W591" s="105"/>
    </row>
    <row r="592" ht="15.75" customHeight="1">
      <c r="U592" s="105"/>
      <c r="V592" s="105"/>
      <c r="W592" s="105"/>
    </row>
    <row r="593" ht="15.75" customHeight="1">
      <c r="U593" s="105"/>
      <c r="V593" s="105"/>
      <c r="W593" s="105"/>
    </row>
    <row r="594" ht="15.75" customHeight="1">
      <c r="U594" s="105"/>
      <c r="V594" s="105"/>
      <c r="W594" s="105"/>
    </row>
    <row r="595" ht="15.75" customHeight="1">
      <c r="U595" s="105"/>
      <c r="V595" s="105"/>
      <c r="W595" s="105"/>
    </row>
    <row r="596" ht="15.75" customHeight="1">
      <c r="U596" s="105"/>
      <c r="V596" s="105"/>
      <c r="W596" s="105"/>
    </row>
    <row r="597" ht="15.75" customHeight="1">
      <c r="U597" s="105"/>
      <c r="V597" s="105"/>
      <c r="W597" s="105"/>
    </row>
    <row r="598" ht="15.75" customHeight="1">
      <c r="U598" s="105"/>
      <c r="V598" s="105"/>
      <c r="W598" s="105"/>
    </row>
    <row r="599" ht="15.75" customHeight="1">
      <c r="U599" s="105"/>
      <c r="V599" s="105"/>
      <c r="W599" s="105"/>
    </row>
    <row r="600" ht="15.75" customHeight="1">
      <c r="U600" s="105"/>
      <c r="V600" s="105"/>
      <c r="W600" s="105"/>
    </row>
    <row r="601" ht="15.75" customHeight="1">
      <c r="U601" s="105"/>
      <c r="V601" s="105"/>
      <c r="W601" s="105"/>
    </row>
    <row r="602" ht="15.75" customHeight="1">
      <c r="U602" s="105"/>
      <c r="V602" s="105"/>
      <c r="W602" s="105"/>
    </row>
    <row r="603" ht="15.75" customHeight="1">
      <c r="U603" s="105"/>
      <c r="V603" s="105"/>
      <c r="W603" s="105"/>
    </row>
    <row r="604" ht="15.75" customHeight="1">
      <c r="U604" s="105"/>
      <c r="V604" s="105"/>
      <c r="W604" s="105"/>
    </row>
    <row r="605" ht="15.75" customHeight="1">
      <c r="U605" s="105"/>
      <c r="V605" s="105"/>
      <c r="W605" s="105"/>
    </row>
    <row r="606" ht="15.75" customHeight="1">
      <c r="U606" s="105"/>
      <c r="V606" s="105"/>
      <c r="W606" s="105"/>
    </row>
    <row r="607" ht="15.75" customHeight="1">
      <c r="U607" s="105"/>
      <c r="V607" s="105"/>
      <c r="W607" s="105"/>
    </row>
    <row r="608" ht="15.75" customHeight="1">
      <c r="U608" s="105"/>
      <c r="V608" s="105"/>
      <c r="W608" s="105"/>
    </row>
    <row r="609" ht="15.75" customHeight="1">
      <c r="U609" s="105"/>
      <c r="V609" s="105"/>
      <c r="W609" s="105"/>
    </row>
    <row r="610" ht="15.75" customHeight="1">
      <c r="U610" s="105"/>
      <c r="V610" s="105"/>
      <c r="W610" s="105"/>
    </row>
    <row r="611" ht="15.75" customHeight="1">
      <c r="U611" s="105"/>
      <c r="V611" s="105"/>
      <c r="W611" s="105"/>
    </row>
    <row r="612" ht="15.75" customHeight="1">
      <c r="U612" s="105"/>
      <c r="V612" s="105"/>
      <c r="W612" s="105"/>
    </row>
    <row r="613" ht="15.75" customHeight="1">
      <c r="U613" s="105"/>
      <c r="V613" s="105"/>
      <c r="W613" s="105"/>
    </row>
    <row r="614" ht="15.75" customHeight="1">
      <c r="U614" s="105"/>
      <c r="V614" s="105"/>
      <c r="W614" s="105"/>
    </row>
    <row r="615" ht="15.75" customHeight="1">
      <c r="U615" s="105"/>
      <c r="V615" s="105"/>
      <c r="W615" s="105"/>
    </row>
    <row r="616" ht="15.75" customHeight="1">
      <c r="U616" s="105"/>
      <c r="V616" s="105"/>
      <c r="W616" s="105"/>
    </row>
    <row r="617" ht="15.75" customHeight="1">
      <c r="U617" s="105"/>
      <c r="V617" s="105"/>
      <c r="W617" s="105"/>
    </row>
    <row r="618" ht="15.75" customHeight="1">
      <c r="U618" s="105"/>
      <c r="V618" s="105"/>
      <c r="W618" s="105"/>
    </row>
    <row r="619" ht="15.75" customHeight="1">
      <c r="U619" s="105"/>
      <c r="V619" s="105"/>
      <c r="W619" s="105"/>
    </row>
    <row r="620" ht="15.75" customHeight="1">
      <c r="U620" s="105"/>
      <c r="V620" s="105"/>
      <c r="W620" s="105"/>
    </row>
    <row r="621" ht="15.75" customHeight="1">
      <c r="U621" s="105"/>
      <c r="V621" s="105"/>
      <c r="W621" s="105"/>
    </row>
    <row r="622" ht="15.75" customHeight="1">
      <c r="U622" s="105"/>
      <c r="V622" s="105"/>
      <c r="W622" s="105"/>
    </row>
    <row r="623" ht="15.75" customHeight="1">
      <c r="U623" s="105"/>
      <c r="V623" s="105"/>
      <c r="W623" s="105"/>
    </row>
    <row r="624" ht="15.75" customHeight="1">
      <c r="U624" s="105"/>
      <c r="V624" s="105"/>
      <c r="W624" s="105"/>
    </row>
    <row r="625" ht="15.75" customHeight="1">
      <c r="U625" s="105"/>
      <c r="V625" s="105"/>
      <c r="W625" s="105"/>
    </row>
    <row r="626" ht="15.75" customHeight="1">
      <c r="U626" s="105"/>
      <c r="V626" s="105"/>
      <c r="W626" s="105"/>
    </row>
    <row r="627" ht="15.75" customHeight="1">
      <c r="U627" s="105"/>
      <c r="V627" s="105"/>
      <c r="W627" s="105"/>
    </row>
    <row r="628" ht="15.75" customHeight="1">
      <c r="U628" s="105"/>
      <c r="V628" s="105"/>
      <c r="W628" s="105"/>
    </row>
    <row r="629" ht="15.75" customHeight="1">
      <c r="U629" s="105"/>
      <c r="V629" s="105"/>
      <c r="W629" s="105"/>
    </row>
    <row r="630" ht="15.75" customHeight="1">
      <c r="U630" s="105"/>
      <c r="V630" s="105"/>
      <c r="W630" s="105"/>
    </row>
    <row r="631" ht="15.75" customHeight="1">
      <c r="U631" s="105"/>
      <c r="V631" s="105"/>
      <c r="W631" s="105"/>
    </row>
    <row r="632" ht="15.75" customHeight="1">
      <c r="U632" s="105"/>
      <c r="V632" s="105"/>
      <c r="W632" s="105"/>
    </row>
    <row r="633" ht="15.75" customHeight="1">
      <c r="U633" s="105"/>
      <c r="V633" s="105"/>
      <c r="W633" s="105"/>
    </row>
    <row r="634" ht="15.75" customHeight="1">
      <c r="U634" s="105"/>
      <c r="V634" s="105"/>
      <c r="W634" s="105"/>
    </row>
    <row r="635" ht="15.75" customHeight="1">
      <c r="U635" s="105"/>
      <c r="V635" s="105"/>
      <c r="W635" s="105"/>
    </row>
    <row r="636" ht="15.75" customHeight="1">
      <c r="U636" s="105"/>
      <c r="V636" s="105"/>
      <c r="W636" s="105"/>
    </row>
    <row r="637" ht="15.75" customHeight="1">
      <c r="U637" s="105"/>
      <c r="V637" s="105"/>
      <c r="W637" s="105"/>
    </row>
    <row r="638" ht="15.75" customHeight="1">
      <c r="U638" s="105"/>
      <c r="V638" s="105"/>
      <c r="W638" s="105"/>
    </row>
    <row r="639" ht="15.75" customHeight="1">
      <c r="U639" s="105"/>
      <c r="V639" s="105"/>
      <c r="W639" s="105"/>
    </row>
    <row r="640" ht="15.75" customHeight="1">
      <c r="U640" s="105"/>
      <c r="V640" s="105"/>
      <c r="W640" s="105"/>
    </row>
    <row r="641" ht="15.75" customHeight="1">
      <c r="U641" s="105"/>
      <c r="V641" s="105"/>
      <c r="W641" s="105"/>
    </row>
    <row r="642" ht="15.75" customHeight="1">
      <c r="U642" s="105"/>
      <c r="V642" s="105"/>
      <c r="W642" s="105"/>
    </row>
    <row r="643" ht="15.75" customHeight="1">
      <c r="U643" s="105"/>
      <c r="V643" s="105"/>
      <c r="W643" s="105"/>
    </row>
    <row r="644" ht="15.75" customHeight="1">
      <c r="U644" s="105"/>
      <c r="V644" s="105"/>
      <c r="W644" s="105"/>
    </row>
    <row r="645" ht="15.75" customHeight="1">
      <c r="U645" s="105"/>
      <c r="V645" s="105"/>
      <c r="W645" s="105"/>
    </row>
    <row r="646" ht="15.75" customHeight="1">
      <c r="U646" s="105"/>
      <c r="V646" s="105"/>
      <c r="W646" s="105"/>
    </row>
    <row r="647" ht="15.75" customHeight="1">
      <c r="U647" s="105"/>
      <c r="V647" s="105"/>
      <c r="W647" s="105"/>
    </row>
    <row r="648" ht="15.75" customHeight="1">
      <c r="U648" s="105"/>
      <c r="V648" s="105"/>
      <c r="W648" s="105"/>
    </row>
    <row r="649" ht="15.75" customHeight="1">
      <c r="U649" s="105"/>
      <c r="V649" s="105"/>
      <c r="W649" s="105"/>
    </row>
    <row r="650" ht="15.75" customHeight="1">
      <c r="U650" s="105"/>
      <c r="V650" s="105"/>
      <c r="W650" s="105"/>
    </row>
    <row r="651" ht="15.75" customHeight="1">
      <c r="U651" s="105"/>
      <c r="V651" s="105"/>
      <c r="W651" s="105"/>
    </row>
    <row r="652" ht="15.75" customHeight="1">
      <c r="U652" s="105"/>
      <c r="V652" s="105"/>
      <c r="W652" s="105"/>
    </row>
    <row r="653" ht="15.75" customHeight="1">
      <c r="U653" s="105"/>
      <c r="V653" s="105"/>
      <c r="W653" s="105"/>
    </row>
    <row r="654" ht="15.75" customHeight="1">
      <c r="U654" s="105"/>
      <c r="V654" s="105"/>
      <c r="W654" s="105"/>
    </row>
    <row r="655" ht="15.75" customHeight="1">
      <c r="U655" s="105"/>
      <c r="V655" s="105"/>
      <c r="W655" s="105"/>
    </row>
    <row r="656" ht="15.75" customHeight="1">
      <c r="U656" s="105"/>
      <c r="V656" s="105"/>
      <c r="W656" s="105"/>
    </row>
    <row r="657" ht="15.75" customHeight="1">
      <c r="U657" s="105"/>
      <c r="V657" s="105"/>
      <c r="W657" s="105"/>
    </row>
    <row r="658" ht="15.75" customHeight="1">
      <c r="U658" s="105"/>
      <c r="V658" s="105"/>
      <c r="W658" s="105"/>
    </row>
    <row r="659" ht="15.75" customHeight="1">
      <c r="U659" s="105"/>
      <c r="V659" s="105"/>
      <c r="W659" s="105"/>
    </row>
    <row r="660" ht="15.75" customHeight="1">
      <c r="U660" s="105"/>
      <c r="V660" s="105"/>
      <c r="W660" s="105"/>
    </row>
    <row r="661" ht="15.75" customHeight="1">
      <c r="U661" s="105"/>
      <c r="V661" s="105"/>
      <c r="W661" s="105"/>
    </row>
    <row r="662" ht="15.75" customHeight="1">
      <c r="U662" s="105"/>
      <c r="V662" s="105"/>
      <c r="W662" s="105"/>
    </row>
    <row r="663" ht="15.75" customHeight="1">
      <c r="U663" s="105"/>
      <c r="V663" s="105"/>
      <c r="W663" s="105"/>
    </row>
    <row r="664" ht="15.75" customHeight="1">
      <c r="U664" s="105"/>
      <c r="V664" s="105"/>
      <c r="W664" s="105"/>
    </row>
    <row r="665" ht="15.75" customHeight="1">
      <c r="U665" s="105"/>
      <c r="V665" s="105"/>
      <c r="W665" s="105"/>
    </row>
    <row r="666" ht="15.75" customHeight="1">
      <c r="U666" s="105"/>
      <c r="V666" s="105"/>
      <c r="W666" s="105"/>
    </row>
    <row r="667" ht="15.75" customHeight="1">
      <c r="U667" s="105"/>
      <c r="V667" s="105"/>
      <c r="W667" s="105"/>
    </row>
    <row r="668" ht="15.75" customHeight="1">
      <c r="U668" s="105"/>
      <c r="V668" s="105"/>
      <c r="W668" s="105"/>
    </row>
    <row r="669" ht="15.75" customHeight="1">
      <c r="U669" s="105"/>
      <c r="V669" s="105"/>
      <c r="W669" s="105"/>
    </row>
    <row r="670" ht="15.75" customHeight="1">
      <c r="U670" s="105"/>
      <c r="V670" s="105"/>
      <c r="W670" s="105"/>
    </row>
    <row r="671" ht="15.75" customHeight="1">
      <c r="U671" s="105"/>
      <c r="V671" s="105"/>
      <c r="W671" s="105"/>
    </row>
    <row r="672" ht="15.75" customHeight="1">
      <c r="U672" s="105"/>
      <c r="V672" s="105"/>
      <c r="W672" s="105"/>
    </row>
    <row r="673" ht="15.75" customHeight="1">
      <c r="U673" s="105"/>
      <c r="V673" s="105"/>
      <c r="W673" s="105"/>
    </row>
    <row r="674" ht="15.75" customHeight="1">
      <c r="U674" s="105"/>
      <c r="V674" s="105"/>
      <c r="W674" s="105"/>
    </row>
    <row r="675" ht="15.75" customHeight="1">
      <c r="U675" s="105"/>
      <c r="V675" s="105"/>
      <c r="W675" s="105"/>
    </row>
    <row r="676" ht="15.75" customHeight="1">
      <c r="U676" s="105"/>
      <c r="V676" s="105"/>
      <c r="W676" s="105"/>
    </row>
    <row r="677" ht="15.75" customHeight="1">
      <c r="U677" s="105"/>
      <c r="V677" s="105"/>
      <c r="W677" s="105"/>
    </row>
    <row r="678" ht="15.75" customHeight="1">
      <c r="U678" s="105"/>
      <c r="V678" s="105"/>
      <c r="W678" s="105"/>
    </row>
    <row r="679" ht="15.75" customHeight="1">
      <c r="U679" s="105"/>
      <c r="V679" s="105"/>
      <c r="W679" s="105"/>
    </row>
    <row r="680" ht="15.75" customHeight="1">
      <c r="U680" s="105"/>
      <c r="V680" s="105"/>
      <c r="W680" s="105"/>
    </row>
    <row r="681" ht="15.75" customHeight="1">
      <c r="U681" s="105"/>
      <c r="V681" s="105"/>
      <c r="W681" s="105"/>
    </row>
    <row r="682" ht="15.75" customHeight="1">
      <c r="U682" s="105"/>
      <c r="V682" s="105"/>
      <c r="W682" s="105"/>
    </row>
    <row r="683" ht="15.75" customHeight="1">
      <c r="U683" s="105"/>
      <c r="V683" s="105"/>
      <c r="W683" s="105"/>
    </row>
    <row r="684" ht="15.75" customHeight="1">
      <c r="U684" s="105"/>
      <c r="V684" s="105"/>
      <c r="W684" s="105"/>
    </row>
    <row r="685" ht="15.75" customHeight="1">
      <c r="U685" s="105"/>
      <c r="V685" s="105"/>
      <c r="W685" s="105"/>
    </row>
    <row r="686" ht="15.75" customHeight="1">
      <c r="U686" s="105"/>
      <c r="V686" s="105"/>
      <c r="W686" s="105"/>
    </row>
    <row r="687" ht="15.75" customHeight="1">
      <c r="U687" s="105"/>
      <c r="V687" s="105"/>
      <c r="W687" s="105"/>
    </row>
    <row r="688" ht="15.75" customHeight="1">
      <c r="U688" s="105"/>
      <c r="V688" s="105"/>
      <c r="W688" s="105"/>
    </row>
    <row r="689" ht="15.75" customHeight="1">
      <c r="U689" s="105"/>
      <c r="V689" s="105"/>
      <c r="W689" s="105"/>
    </row>
    <row r="690" ht="15.75" customHeight="1">
      <c r="U690" s="105"/>
      <c r="V690" s="105"/>
      <c r="W690" s="105"/>
    </row>
    <row r="691" ht="15.75" customHeight="1">
      <c r="U691" s="105"/>
      <c r="V691" s="105"/>
      <c r="W691" s="105"/>
    </row>
    <row r="692" ht="15.75" customHeight="1">
      <c r="U692" s="105"/>
      <c r="V692" s="105"/>
      <c r="W692" s="105"/>
    </row>
    <row r="693" ht="15.75" customHeight="1">
      <c r="U693" s="105"/>
      <c r="V693" s="105"/>
      <c r="W693" s="105"/>
    </row>
    <row r="694" ht="15.75" customHeight="1">
      <c r="U694" s="105"/>
      <c r="V694" s="105"/>
      <c r="W694" s="105"/>
    </row>
    <row r="695" ht="15.75" customHeight="1">
      <c r="U695" s="105"/>
      <c r="V695" s="105"/>
      <c r="W695" s="105"/>
    </row>
    <row r="696" ht="15.75" customHeight="1">
      <c r="U696" s="105"/>
      <c r="V696" s="105"/>
      <c r="W696" s="105"/>
    </row>
    <row r="697" ht="15.75" customHeight="1">
      <c r="U697" s="105"/>
      <c r="V697" s="105"/>
      <c r="W697" s="105"/>
    </row>
    <row r="698" ht="15.75" customHeight="1">
      <c r="U698" s="105"/>
      <c r="V698" s="105"/>
      <c r="W698" s="105"/>
    </row>
    <row r="699" ht="15.75" customHeight="1">
      <c r="U699" s="105"/>
      <c r="V699" s="105"/>
      <c r="W699" s="105"/>
    </row>
    <row r="700" ht="15.75" customHeight="1">
      <c r="U700" s="105"/>
      <c r="V700" s="105"/>
      <c r="W700" s="105"/>
    </row>
    <row r="701" ht="15.75" customHeight="1">
      <c r="U701" s="105"/>
      <c r="V701" s="105"/>
      <c r="W701" s="105"/>
    </row>
    <row r="702" ht="15.75" customHeight="1">
      <c r="U702" s="105"/>
      <c r="V702" s="105"/>
      <c r="W702" s="105"/>
    </row>
    <row r="703" ht="15.75" customHeight="1">
      <c r="U703" s="105"/>
      <c r="V703" s="105"/>
      <c r="W703" s="105"/>
    </row>
    <row r="704" ht="15.75" customHeight="1">
      <c r="U704" s="105"/>
      <c r="V704" s="105"/>
      <c r="W704" s="105"/>
    </row>
    <row r="705" ht="15.75" customHeight="1">
      <c r="U705" s="105"/>
      <c r="V705" s="105"/>
      <c r="W705" s="105"/>
    </row>
    <row r="706" ht="15.75" customHeight="1">
      <c r="U706" s="105"/>
      <c r="V706" s="105"/>
      <c r="W706" s="105"/>
    </row>
    <row r="707" ht="15.75" customHeight="1">
      <c r="U707" s="105"/>
      <c r="V707" s="105"/>
      <c r="W707" s="105"/>
    </row>
    <row r="708" ht="15.75" customHeight="1">
      <c r="U708" s="105"/>
      <c r="V708" s="105"/>
      <c r="W708" s="105"/>
    </row>
    <row r="709" ht="15.75" customHeight="1">
      <c r="U709" s="105"/>
      <c r="V709" s="105"/>
      <c r="W709" s="105"/>
    </row>
    <row r="710" ht="15.75" customHeight="1">
      <c r="U710" s="105"/>
      <c r="V710" s="105"/>
      <c r="W710" s="105"/>
    </row>
    <row r="711" ht="15.75" customHeight="1">
      <c r="U711" s="105"/>
      <c r="V711" s="105"/>
      <c r="W711" s="105"/>
    </row>
    <row r="712" ht="15.75" customHeight="1">
      <c r="U712" s="105"/>
      <c r="V712" s="105"/>
      <c r="W712" s="105"/>
    </row>
    <row r="713" ht="15.75" customHeight="1">
      <c r="U713" s="105"/>
      <c r="V713" s="105"/>
      <c r="W713" s="105"/>
    </row>
    <row r="714" ht="15.75" customHeight="1">
      <c r="U714" s="105"/>
      <c r="V714" s="105"/>
      <c r="W714" s="105"/>
    </row>
    <row r="715" ht="15.75" customHeight="1">
      <c r="U715" s="105"/>
      <c r="V715" s="105"/>
      <c r="W715" s="105"/>
    </row>
    <row r="716" ht="15.75" customHeight="1">
      <c r="U716" s="105"/>
      <c r="V716" s="105"/>
      <c r="W716" s="105"/>
    </row>
    <row r="717" ht="15.75" customHeight="1">
      <c r="U717" s="105"/>
      <c r="V717" s="105"/>
      <c r="W717" s="105"/>
    </row>
    <row r="718" ht="15.75" customHeight="1">
      <c r="U718" s="105"/>
      <c r="V718" s="105"/>
      <c r="W718" s="105"/>
    </row>
    <row r="719" ht="15.75" customHeight="1">
      <c r="U719" s="105"/>
      <c r="V719" s="105"/>
      <c r="W719" s="105"/>
    </row>
    <row r="720" ht="15.75" customHeight="1">
      <c r="U720" s="105"/>
      <c r="V720" s="105"/>
      <c r="W720" s="105"/>
    </row>
    <row r="721" ht="15.75" customHeight="1">
      <c r="U721" s="105"/>
      <c r="V721" s="105"/>
      <c r="W721" s="105"/>
    </row>
    <row r="722" ht="15.75" customHeight="1">
      <c r="U722" s="105"/>
      <c r="V722" s="105"/>
      <c r="W722" s="105"/>
    </row>
    <row r="723" ht="15.75" customHeight="1">
      <c r="U723" s="105"/>
      <c r="V723" s="105"/>
      <c r="W723" s="105"/>
    </row>
    <row r="724" ht="15.75" customHeight="1">
      <c r="U724" s="105"/>
      <c r="V724" s="105"/>
      <c r="W724" s="105"/>
    </row>
    <row r="725" ht="15.75" customHeight="1">
      <c r="U725" s="105"/>
      <c r="V725" s="105"/>
      <c r="W725" s="105"/>
    </row>
    <row r="726" ht="15.75" customHeight="1">
      <c r="U726" s="105"/>
      <c r="V726" s="105"/>
      <c r="W726" s="105"/>
    </row>
    <row r="727" ht="15.75" customHeight="1">
      <c r="U727" s="105"/>
      <c r="V727" s="105"/>
      <c r="W727" s="105"/>
    </row>
    <row r="728" ht="15.75" customHeight="1">
      <c r="U728" s="105"/>
      <c r="V728" s="105"/>
      <c r="W728" s="105"/>
    </row>
    <row r="729" ht="15.75" customHeight="1">
      <c r="U729" s="105"/>
      <c r="V729" s="105"/>
      <c r="W729" s="105"/>
    </row>
    <row r="730" ht="15.75" customHeight="1">
      <c r="U730" s="105"/>
      <c r="V730" s="105"/>
      <c r="W730" s="105"/>
    </row>
    <row r="731" ht="15.75" customHeight="1">
      <c r="U731" s="105"/>
      <c r="V731" s="105"/>
      <c r="W731" s="105"/>
    </row>
    <row r="732" ht="15.75" customHeight="1">
      <c r="U732" s="105"/>
      <c r="V732" s="105"/>
      <c r="W732" s="105"/>
    </row>
    <row r="733" ht="15.75" customHeight="1">
      <c r="U733" s="105"/>
      <c r="V733" s="105"/>
      <c r="W733" s="105"/>
    </row>
    <row r="734" ht="15.75" customHeight="1">
      <c r="U734" s="105"/>
      <c r="V734" s="105"/>
      <c r="W734" s="105"/>
    </row>
    <row r="735" ht="15.75" customHeight="1">
      <c r="U735" s="105"/>
      <c r="V735" s="105"/>
      <c r="W735" s="105"/>
    </row>
    <row r="736" ht="15.75" customHeight="1">
      <c r="U736" s="105"/>
      <c r="V736" s="105"/>
      <c r="W736" s="105"/>
    </row>
    <row r="737" ht="15.75" customHeight="1">
      <c r="U737" s="105"/>
      <c r="V737" s="105"/>
      <c r="W737" s="105"/>
    </row>
    <row r="738" ht="15.75" customHeight="1">
      <c r="U738" s="105"/>
      <c r="V738" s="105"/>
      <c r="W738" s="105"/>
    </row>
    <row r="739" ht="15.75" customHeight="1">
      <c r="U739" s="105"/>
      <c r="V739" s="105"/>
      <c r="W739" s="105"/>
    </row>
    <row r="740" ht="15.75" customHeight="1">
      <c r="U740" s="105"/>
      <c r="V740" s="105"/>
      <c r="W740" s="105"/>
    </row>
    <row r="741" ht="15.75" customHeight="1">
      <c r="U741" s="105"/>
      <c r="V741" s="105"/>
      <c r="W741" s="105"/>
    </row>
    <row r="742" ht="15.75" customHeight="1">
      <c r="U742" s="105"/>
      <c r="V742" s="105"/>
      <c r="W742" s="105"/>
    </row>
    <row r="743" ht="15.75" customHeight="1">
      <c r="U743" s="105"/>
      <c r="V743" s="105"/>
      <c r="W743" s="105"/>
    </row>
    <row r="744" ht="15.75" customHeight="1">
      <c r="U744" s="105"/>
      <c r="V744" s="105"/>
      <c r="W744" s="105"/>
    </row>
    <row r="745" ht="15.75" customHeight="1">
      <c r="U745" s="105"/>
      <c r="V745" s="105"/>
      <c r="W745" s="105"/>
    </row>
    <row r="746" ht="15.75" customHeight="1">
      <c r="U746" s="105"/>
      <c r="V746" s="105"/>
      <c r="W746" s="105"/>
    </row>
    <row r="747" ht="15.75" customHeight="1">
      <c r="U747" s="105"/>
      <c r="V747" s="105"/>
      <c r="W747" s="105"/>
    </row>
    <row r="748" ht="15.75" customHeight="1">
      <c r="U748" s="105"/>
      <c r="V748" s="105"/>
      <c r="W748" s="105"/>
    </row>
    <row r="749" ht="15.75" customHeight="1">
      <c r="U749" s="105"/>
      <c r="V749" s="105"/>
      <c r="W749" s="105"/>
    </row>
    <row r="750" ht="15.75" customHeight="1">
      <c r="U750" s="105"/>
      <c r="V750" s="105"/>
      <c r="W750" s="105"/>
    </row>
    <row r="751" ht="15.75" customHeight="1">
      <c r="U751" s="105"/>
      <c r="V751" s="105"/>
      <c r="W751" s="105"/>
    </row>
    <row r="752" ht="15.75" customHeight="1">
      <c r="U752" s="105"/>
      <c r="V752" s="105"/>
      <c r="W752" s="105"/>
    </row>
    <row r="753" ht="15.75" customHeight="1">
      <c r="U753" s="105"/>
      <c r="V753" s="105"/>
      <c r="W753" s="105"/>
    </row>
    <row r="754" ht="15.75" customHeight="1">
      <c r="U754" s="105"/>
      <c r="V754" s="105"/>
      <c r="W754" s="105"/>
    </row>
    <row r="755" ht="15.75" customHeight="1">
      <c r="U755" s="105"/>
      <c r="V755" s="105"/>
      <c r="W755" s="105"/>
    </row>
    <row r="756" ht="15.75" customHeight="1">
      <c r="U756" s="105"/>
      <c r="V756" s="105"/>
      <c r="W756" s="105"/>
    </row>
    <row r="757" ht="15.75" customHeight="1">
      <c r="U757" s="105"/>
      <c r="V757" s="105"/>
      <c r="W757" s="105"/>
    </row>
    <row r="758" ht="15.75" customHeight="1">
      <c r="U758" s="105"/>
      <c r="V758" s="105"/>
      <c r="W758" s="105"/>
    </row>
    <row r="759" ht="15.75" customHeight="1">
      <c r="U759" s="105"/>
      <c r="V759" s="105"/>
      <c r="W759" s="105"/>
    </row>
    <row r="760" ht="15.75" customHeight="1">
      <c r="U760" s="105"/>
      <c r="V760" s="105"/>
      <c r="W760" s="105"/>
    </row>
    <row r="761" ht="15.75" customHeight="1">
      <c r="U761" s="105"/>
      <c r="V761" s="105"/>
      <c r="W761" s="105"/>
    </row>
    <row r="762" ht="15.75" customHeight="1">
      <c r="U762" s="105"/>
      <c r="V762" s="105"/>
      <c r="W762" s="105"/>
    </row>
    <row r="763" ht="15.75" customHeight="1">
      <c r="U763" s="105"/>
      <c r="V763" s="105"/>
      <c r="W763" s="105"/>
    </row>
    <row r="764" ht="15.75" customHeight="1">
      <c r="U764" s="105"/>
      <c r="V764" s="105"/>
      <c r="W764" s="105"/>
    </row>
    <row r="765" ht="15.75" customHeight="1">
      <c r="U765" s="105"/>
      <c r="V765" s="105"/>
      <c r="W765" s="105"/>
    </row>
    <row r="766" ht="15.75" customHeight="1">
      <c r="U766" s="105"/>
      <c r="V766" s="105"/>
      <c r="W766" s="105"/>
    </row>
    <row r="767" ht="15.75" customHeight="1">
      <c r="U767" s="105"/>
      <c r="V767" s="105"/>
      <c r="W767" s="105"/>
    </row>
    <row r="768" ht="15.75" customHeight="1">
      <c r="U768" s="105"/>
      <c r="V768" s="105"/>
      <c r="W768" s="105"/>
    </row>
    <row r="769" ht="15.75" customHeight="1">
      <c r="U769" s="105"/>
      <c r="V769" s="105"/>
      <c r="W769" s="105"/>
    </row>
    <row r="770" ht="15.75" customHeight="1">
      <c r="U770" s="105"/>
      <c r="V770" s="105"/>
      <c r="W770" s="105"/>
    </row>
    <row r="771" ht="15.75" customHeight="1">
      <c r="U771" s="105"/>
      <c r="V771" s="105"/>
      <c r="W771" s="105"/>
    </row>
    <row r="772" ht="15.75" customHeight="1">
      <c r="U772" s="105"/>
      <c r="V772" s="105"/>
      <c r="W772" s="105"/>
    </row>
    <row r="773" ht="15.75" customHeight="1">
      <c r="U773" s="105"/>
      <c r="V773" s="105"/>
      <c r="W773" s="105"/>
    </row>
    <row r="774" ht="15.75" customHeight="1">
      <c r="U774" s="105"/>
      <c r="V774" s="105"/>
      <c r="W774" s="105"/>
    </row>
    <row r="775" ht="15.75" customHeight="1">
      <c r="U775" s="105"/>
      <c r="V775" s="105"/>
      <c r="W775" s="105"/>
    </row>
    <row r="776" ht="15.75" customHeight="1">
      <c r="U776" s="105"/>
      <c r="V776" s="105"/>
      <c r="W776" s="105"/>
    </row>
    <row r="777" ht="15.75" customHeight="1">
      <c r="U777" s="105"/>
      <c r="V777" s="105"/>
      <c r="W777" s="105"/>
    </row>
    <row r="778" ht="15.75" customHeight="1">
      <c r="U778" s="105"/>
      <c r="V778" s="105"/>
      <c r="W778" s="105"/>
    </row>
    <row r="779" ht="15.75" customHeight="1">
      <c r="U779" s="105"/>
      <c r="V779" s="105"/>
      <c r="W779" s="105"/>
    </row>
    <row r="780" ht="15.75" customHeight="1">
      <c r="U780" s="105"/>
      <c r="V780" s="105"/>
      <c r="W780" s="105"/>
    </row>
    <row r="781" ht="15.75" customHeight="1">
      <c r="U781" s="105"/>
      <c r="V781" s="105"/>
      <c r="W781" s="105"/>
    </row>
    <row r="782" ht="15.75" customHeight="1">
      <c r="U782" s="105"/>
      <c r="V782" s="105"/>
      <c r="W782" s="105"/>
    </row>
    <row r="783" ht="15.75" customHeight="1">
      <c r="U783" s="105"/>
      <c r="V783" s="105"/>
      <c r="W783" s="105"/>
    </row>
    <row r="784" ht="15.75" customHeight="1">
      <c r="U784" s="105"/>
      <c r="V784" s="105"/>
      <c r="W784" s="105"/>
    </row>
    <row r="785" ht="15.75" customHeight="1">
      <c r="U785" s="105"/>
      <c r="V785" s="105"/>
      <c r="W785" s="105"/>
    </row>
    <row r="786" ht="15.75" customHeight="1">
      <c r="U786" s="105"/>
      <c r="V786" s="105"/>
      <c r="W786" s="105"/>
    </row>
    <row r="787" ht="15.75" customHeight="1">
      <c r="U787" s="105"/>
      <c r="V787" s="105"/>
      <c r="W787" s="105"/>
    </row>
    <row r="788" ht="15.75" customHeight="1">
      <c r="U788" s="105"/>
      <c r="V788" s="105"/>
      <c r="W788" s="105"/>
    </row>
    <row r="789" ht="15.75" customHeight="1">
      <c r="U789" s="105"/>
      <c r="V789" s="105"/>
      <c r="W789" s="105"/>
    </row>
    <row r="790" ht="15.75" customHeight="1">
      <c r="U790" s="105"/>
      <c r="V790" s="105"/>
      <c r="W790" s="105"/>
    </row>
    <row r="791" ht="15.75" customHeight="1">
      <c r="U791" s="105"/>
      <c r="V791" s="105"/>
      <c r="W791" s="105"/>
    </row>
    <row r="792" ht="15.75" customHeight="1">
      <c r="U792" s="105"/>
      <c r="V792" s="105"/>
      <c r="W792" s="105"/>
    </row>
    <row r="793" ht="15.75" customHeight="1">
      <c r="U793" s="105"/>
      <c r="V793" s="105"/>
      <c r="W793" s="105"/>
    </row>
    <row r="794" ht="15.75" customHeight="1">
      <c r="U794" s="105"/>
      <c r="V794" s="105"/>
      <c r="W794" s="105"/>
    </row>
    <row r="795" ht="15.75" customHeight="1">
      <c r="U795" s="105"/>
      <c r="V795" s="105"/>
      <c r="W795" s="105"/>
    </row>
    <row r="796" ht="15.75" customHeight="1">
      <c r="U796" s="105"/>
      <c r="V796" s="105"/>
      <c r="W796" s="105"/>
    </row>
    <row r="797" ht="15.75" customHeight="1">
      <c r="U797" s="105"/>
      <c r="V797" s="105"/>
      <c r="W797" s="105"/>
    </row>
    <row r="798" ht="15.75" customHeight="1">
      <c r="U798" s="105"/>
      <c r="V798" s="105"/>
      <c r="W798" s="105"/>
    </row>
    <row r="799" ht="15.75" customHeight="1">
      <c r="U799" s="105"/>
      <c r="V799" s="105"/>
      <c r="W799" s="105"/>
    </row>
    <row r="800" ht="15.75" customHeight="1">
      <c r="U800" s="105"/>
      <c r="V800" s="105"/>
      <c r="W800" s="105"/>
    </row>
    <row r="801" ht="15.75" customHeight="1">
      <c r="U801" s="105"/>
      <c r="V801" s="105"/>
      <c r="W801" s="105"/>
    </row>
    <row r="802" ht="15.75" customHeight="1">
      <c r="U802" s="105"/>
      <c r="V802" s="105"/>
      <c r="W802" s="105"/>
    </row>
    <row r="803" ht="15.75" customHeight="1">
      <c r="U803" s="105"/>
      <c r="V803" s="105"/>
      <c r="W803" s="105"/>
    </row>
    <row r="804" ht="15.75" customHeight="1">
      <c r="U804" s="105"/>
      <c r="V804" s="105"/>
      <c r="W804" s="105"/>
    </row>
    <row r="805" ht="15.75" customHeight="1">
      <c r="U805" s="105"/>
      <c r="V805" s="105"/>
      <c r="W805" s="105"/>
    </row>
    <row r="806" ht="15.75" customHeight="1">
      <c r="U806" s="105"/>
      <c r="V806" s="105"/>
      <c r="W806" s="105"/>
    </row>
    <row r="807" ht="15.75" customHeight="1">
      <c r="U807" s="105"/>
      <c r="V807" s="105"/>
      <c r="W807" s="105"/>
    </row>
    <row r="808" ht="15.75" customHeight="1">
      <c r="U808" s="105"/>
      <c r="V808" s="105"/>
      <c r="W808" s="105"/>
    </row>
    <row r="809" ht="15.75" customHeight="1">
      <c r="U809" s="105"/>
      <c r="V809" s="105"/>
      <c r="W809" s="105"/>
    </row>
    <row r="810" ht="15.75" customHeight="1">
      <c r="U810" s="105"/>
      <c r="V810" s="105"/>
      <c r="W810" s="105"/>
    </row>
    <row r="811" ht="15.75" customHeight="1">
      <c r="U811" s="105"/>
      <c r="V811" s="105"/>
      <c r="W811" s="105"/>
    </row>
    <row r="812" ht="15.75" customHeight="1">
      <c r="U812" s="105"/>
      <c r="V812" s="105"/>
      <c r="W812" s="105"/>
    </row>
    <row r="813" ht="15.75" customHeight="1">
      <c r="U813" s="105"/>
      <c r="V813" s="105"/>
      <c r="W813" s="105"/>
    </row>
    <row r="814" ht="15.75" customHeight="1">
      <c r="U814" s="105"/>
      <c r="V814" s="105"/>
      <c r="W814" s="105"/>
    </row>
    <row r="815" ht="15.75" customHeight="1">
      <c r="U815" s="105"/>
      <c r="V815" s="105"/>
      <c r="W815" s="105"/>
    </row>
    <row r="816" ht="15.75" customHeight="1">
      <c r="U816" s="105"/>
      <c r="V816" s="105"/>
      <c r="W816" s="105"/>
    </row>
    <row r="817" ht="15.75" customHeight="1">
      <c r="U817" s="105"/>
      <c r="V817" s="105"/>
      <c r="W817" s="105"/>
    </row>
    <row r="818" ht="15.75" customHeight="1">
      <c r="U818" s="105"/>
      <c r="V818" s="105"/>
      <c r="W818" s="105"/>
    </row>
    <row r="819" ht="15.75" customHeight="1">
      <c r="U819" s="105"/>
      <c r="V819" s="105"/>
      <c r="W819" s="105"/>
    </row>
    <row r="820" ht="15.75" customHeight="1">
      <c r="U820" s="105"/>
      <c r="V820" s="105"/>
      <c r="W820" s="105"/>
    </row>
    <row r="821" ht="15.75" customHeight="1">
      <c r="U821" s="105"/>
      <c r="V821" s="105"/>
      <c r="W821" s="105"/>
    </row>
    <row r="822" ht="15.75" customHeight="1">
      <c r="U822" s="105"/>
      <c r="V822" s="105"/>
      <c r="W822" s="105"/>
    </row>
    <row r="823" ht="15.75" customHeight="1">
      <c r="U823" s="105"/>
      <c r="V823" s="105"/>
      <c r="W823" s="105"/>
    </row>
    <row r="824" ht="15.75" customHeight="1">
      <c r="U824" s="105"/>
      <c r="V824" s="105"/>
      <c r="W824" s="105"/>
    </row>
    <row r="825" ht="15.75" customHeight="1">
      <c r="U825" s="105"/>
      <c r="V825" s="105"/>
      <c r="W825" s="105"/>
    </row>
    <row r="826" ht="15.75" customHeight="1">
      <c r="U826" s="105"/>
      <c r="V826" s="105"/>
      <c r="W826" s="105"/>
    </row>
    <row r="827" ht="15.75" customHeight="1">
      <c r="U827" s="105"/>
      <c r="V827" s="105"/>
      <c r="W827" s="105"/>
    </row>
    <row r="828" ht="15.75" customHeight="1">
      <c r="U828" s="105"/>
      <c r="V828" s="105"/>
      <c r="W828" s="105"/>
    </row>
    <row r="829" ht="15.75" customHeight="1">
      <c r="U829" s="105"/>
      <c r="V829" s="105"/>
      <c r="W829" s="105"/>
    </row>
    <row r="830" ht="15.75" customHeight="1">
      <c r="U830" s="105"/>
      <c r="V830" s="105"/>
      <c r="W830" s="105"/>
    </row>
    <row r="831" ht="15.75" customHeight="1">
      <c r="U831" s="105"/>
      <c r="V831" s="105"/>
      <c r="W831" s="105"/>
    </row>
    <row r="832" ht="15.75" customHeight="1">
      <c r="U832" s="105"/>
      <c r="V832" s="105"/>
      <c r="W832" s="105"/>
    </row>
    <row r="833" ht="15.75" customHeight="1">
      <c r="U833" s="105"/>
      <c r="V833" s="105"/>
      <c r="W833" s="105"/>
    </row>
    <row r="834" ht="15.75" customHeight="1">
      <c r="U834" s="105"/>
      <c r="V834" s="105"/>
      <c r="W834" s="105"/>
    </row>
    <row r="835" ht="15.75" customHeight="1">
      <c r="U835" s="105"/>
      <c r="V835" s="105"/>
      <c r="W835" s="105"/>
    </row>
    <row r="836" ht="15.75" customHeight="1">
      <c r="U836" s="105"/>
      <c r="V836" s="105"/>
      <c r="W836" s="105"/>
    </row>
    <row r="837" ht="15.75" customHeight="1">
      <c r="U837" s="105"/>
      <c r="V837" s="105"/>
      <c r="W837" s="105"/>
    </row>
    <row r="838" ht="15.75" customHeight="1">
      <c r="U838" s="105"/>
      <c r="V838" s="105"/>
      <c r="W838" s="105"/>
    </row>
    <row r="839" ht="15.75" customHeight="1">
      <c r="U839" s="105"/>
      <c r="V839" s="105"/>
      <c r="W839" s="105"/>
    </row>
    <row r="840" ht="15.75" customHeight="1">
      <c r="U840" s="105"/>
      <c r="V840" s="105"/>
      <c r="W840" s="105"/>
    </row>
    <row r="841" ht="15.75" customHeight="1">
      <c r="U841" s="105"/>
      <c r="V841" s="105"/>
      <c r="W841" s="105"/>
    </row>
    <row r="842" ht="15.75" customHeight="1">
      <c r="U842" s="105"/>
      <c r="V842" s="105"/>
      <c r="W842" s="105"/>
    </row>
    <row r="843" ht="15.75" customHeight="1">
      <c r="U843" s="105"/>
      <c r="V843" s="105"/>
      <c r="W843" s="105"/>
    </row>
    <row r="844" ht="15.75" customHeight="1">
      <c r="U844" s="105"/>
      <c r="V844" s="105"/>
      <c r="W844" s="105"/>
    </row>
    <row r="845" ht="15.75" customHeight="1">
      <c r="U845" s="105"/>
      <c r="V845" s="105"/>
      <c r="W845" s="105"/>
    </row>
    <row r="846" ht="15.75" customHeight="1">
      <c r="U846" s="105"/>
      <c r="V846" s="105"/>
      <c r="W846" s="105"/>
    </row>
    <row r="847" ht="15.75" customHeight="1">
      <c r="U847" s="105"/>
      <c r="V847" s="105"/>
      <c r="W847" s="105"/>
    </row>
    <row r="848" ht="15.75" customHeight="1">
      <c r="U848" s="105"/>
      <c r="V848" s="105"/>
      <c r="W848" s="105"/>
    </row>
    <row r="849" ht="15.75" customHeight="1">
      <c r="U849" s="105"/>
      <c r="V849" s="105"/>
      <c r="W849" s="105"/>
    </row>
    <row r="850" ht="15.75" customHeight="1">
      <c r="U850" s="105"/>
      <c r="V850" s="105"/>
      <c r="W850" s="105"/>
    </row>
    <row r="851" ht="15.75" customHeight="1">
      <c r="U851" s="105"/>
      <c r="V851" s="105"/>
      <c r="W851" s="105"/>
    </row>
    <row r="852" ht="15.75" customHeight="1">
      <c r="U852" s="105"/>
      <c r="V852" s="105"/>
      <c r="W852" s="105"/>
    </row>
    <row r="853" ht="15.75" customHeight="1">
      <c r="U853" s="105"/>
      <c r="V853" s="105"/>
      <c r="W853" s="105"/>
    </row>
    <row r="854" ht="15.75" customHeight="1">
      <c r="U854" s="105"/>
      <c r="V854" s="105"/>
      <c r="W854" s="105"/>
    </row>
    <row r="855" ht="15.75" customHeight="1">
      <c r="U855" s="105"/>
      <c r="V855" s="105"/>
      <c r="W855" s="105"/>
    </row>
    <row r="856" ht="15.75" customHeight="1">
      <c r="U856" s="105"/>
      <c r="V856" s="105"/>
      <c r="W856" s="105"/>
    </row>
    <row r="857" ht="15.75" customHeight="1">
      <c r="U857" s="105"/>
      <c r="V857" s="105"/>
      <c r="W857" s="105"/>
    </row>
    <row r="858" ht="15.75" customHeight="1">
      <c r="U858" s="105"/>
      <c r="V858" s="105"/>
      <c r="W858" s="105"/>
    </row>
    <row r="859" ht="15.75" customHeight="1">
      <c r="U859" s="105"/>
      <c r="V859" s="105"/>
      <c r="W859" s="105"/>
    </row>
    <row r="860" ht="15.75" customHeight="1">
      <c r="U860" s="105"/>
      <c r="V860" s="105"/>
      <c r="W860" s="105"/>
    </row>
    <row r="861" ht="15.75" customHeight="1">
      <c r="U861" s="105"/>
      <c r="V861" s="105"/>
      <c r="W861" s="105"/>
    </row>
    <row r="862" ht="15.75" customHeight="1">
      <c r="U862" s="105"/>
      <c r="V862" s="105"/>
      <c r="W862" s="105"/>
    </row>
    <row r="863" ht="15.75" customHeight="1">
      <c r="U863" s="105"/>
      <c r="V863" s="105"/>
      <c r="W863" s="105"/>
    </row>
    <row r="864" ht="15.75" customHeight="1">
      <c r="U864" s="105"/>
      <c r="V864" s="105"/>
      <c r="W864" s="105"/>
    </row>
    <row r="865" ht="15.75" customHeight="1">
      <c r="U865" s="105"/>
      <c r="V865" s="105"/>
      <c r="W865" s="105"/>
    </row>
    <row r="866" ht="15.75" customHeight="1">
      <c r="U866" s="105"/>
      <c r="V866" s="105"/>
      <c r="W866" s="105"/>
    </row>
    <row r="867" ht="15.75" customHeight="1">
      <c r="U867" s="105"/>
      <c r="V867" s="105"/>
      <c r="W867" s="105"/>
    </row>
    <row r="868" ht="15.75" customHeight="1">
      <c r="U868" s="105"/>
      <c r="V868" s="105"/>
      <c r="W868" s="105"/>
    </row>
    <row r="869" ht="15.75" customHeight="1">
      <c r="U869" s="105"/>
      <c r="V869" s="105"/>
      <c r="W869" s="105"/>
    </row>
    <row r="870" ht="15.75" customHeight="1">
      <c r="U870" s="105"/>
      <c r="V870" s="105"/>
      <c r="W870" s="105"/>
    </row>
    <row r="871" ht="15.75" customHeight="1">
      <c r="U871" s="105"/>
      <c r="V871" s="105"/>
      <c r="W871" s="105"/>
    </row>
    <row r="872" ht="15.75" customHeight="1">
      <c r="U872" s="105"/>
      <c r="V872" s="105"/>
      <c r="W872" s="105"/>
    </row>
    <row r="873" ht="15.75" customHeight="1">
      <c r="U873" s="105"/>
      <c r="V873" s="105"/>
      <c r="W873" s="105"/>
    </row>
    <row r="874" ht="15.75" customHeight="1">
      <c r="U874" s="105"/>
      <c r="V874" s="105"/>
      <c r="W874" s="105"/>
    </row>
    <row r="875" ht="15.75" customHeight="1">
      <c r="U875" s="105"/>
      <c r="V875" s="105"/>
      <c r="W875" s="105"/>
    </row>
    <row r="876" ht="15.75" customHeight="1">
      <c r="U876" s="105"/>
      <c r="V876" s="105"/>
      <c r="W876" s="105"/>
    </row>
    <row r="877" ht="15.75" customHeight="1">
      <c r="U877" s="105"/>
      <c r="V877" s="105"/>
      <c r="W877" s="105"/>
    </row>
    <row r="878" ht="15.75" customHeight="1">
      <c r="U878" s="105"/>
      <c r="V878" s="105"/>
      <c r="W878" s="105"/>
    </row>
    <row r="879" ht="15.75" customHeight="1">
      <c r="U879" s="105"/>
      <c r="V879" s="105"/>
      <c r="W879" s="105"/>
    </row>
    <row r="880" ht="15.75" customHeight="1">
      <c r="U880" s="105"/>
      <c r="V880" s="105"/>
      <c r="W880" s="105"/>
    </row>
    <row r="881" ht="15.75" customHeight="1">
      <c r="U881" s="105"/>
      <c r="V881" s="105"/>
      <c r="W881" s="105"/>
    </row>
    <row r="882" ht="15.75" customHeight="1">
      <c r="U882" s="105"/>
      <c r="V882" s="105"/>
      <c r="W882" s="105"/>
    </row>
    <row r="883" ht="15.75" customHeight="1">
      <c r="U883" s="105"/>
      <c r="V883" s="105"/>
      <c r="W883" s="105"/>
    </row>
    <row r="884" ht="15.75" customHeight="1">
      <c r="U884" s="105"/>
      <c r="V884" s="105"/>
      <c r="W884" s="105"/>
    </row>
    <row r="885" ht="15.75" customHeight="1">
      <c r="U885" s="105"/>
      <c r="V885" s="105"/>
      <c r="W885" s="105"/>
    </row>
    <row r="886" ht="15.75" customHeight="1">
      <c r="U886" s="105"/>
      <c r="V886" s="105"/>
      <c r="W886" s="105"/>
    </row>
    <row r="887" ht="15.75" customHeight="1">
      <c r="U887" s="105"/>
      <c r="V887" s="105"/>
      <c r="W887" s="105"/>
    </row>
    <row r="888" ht="15.75" customHeight="1">
      <c r="U888" s="105"/>
      <c r="V888" s="105"/>
      <c r="W888" s="105"/>
    </row>
    <row r="889" ht="15.75" customHeight="1">
      <c r="U889" s="105"/>
      <c r="V889" s="105"/>
      <c r="W889" s="105"/>
    </row>
    <row r="890" ht="15.75" customHeight="1">
      <c r="U890" s="105"/>
      <c r="V890" s="105"/>
      <c r="W890" s="105"/>
    </row>
    <row r="891" ht="15.75" customHeight="1">
      <c r="U891" s="105"/>
      <c r="V891" s="105"/>
      <c r="W891" s="105"/>
    </row>
    <row r="892" ht="15.75" customHeight="1">
      <c r="U892" s="105"/>
      <c r="V892" s="105"/>
      <c r="W892" s="105"/>
    </row>
    <row r="893" ht="15.75" customHeight="1">
      <c r="U893" s="105"/>
      <c r="V893" s="105"/>
      <c r="W893" s="105"/>
    </row>
    <row r="894" ht="15.75" customHeight="1">
      <c r="U894" s="105"/>
      <c r="V894" s="105"/>
      <c r="W894" s="105"/>
    </row>
    <row r="895" ht="15.75" customHeight="1">
      <c r="U895" s="105"/>
      <c r="V895" s="105"/>
      <c r="W895" s="105"/>
    </row>
    <row r="896" ht="15.75" customHeight="1">
      <c r="U896" s="105"/>
      <c r="V896" s="105"/>
      <c r="W896" s="105"/>
    </row>
    <row r="897" ht="15.75" customHeight="1">
      <c r="U897" s="105"/>
      <c r="V897" s="105"/>
      <c r="W897" s="105"/>
    </row>
    <row r="898" ht="15.75" customHeight="1">
      <c r="U898" s="105"/>
      <c r="V898" s="105"/>
      <c r="W898" s="105"/>
    </row>
    <row r="899" ht="15.75" customHeight="1">
      <c r="U899" s="105"/>
      <c r="V899" s="105"/>
      <c r="W899" s="105"/>
    </row>
    <row r="900" ht="15.75" customHeight="1">
      <c r="U900" s="105"/>
      <c r="V900" s="105"/>
      <c r="W900" s="105"/>
    </row>
    <row r="901" ht="15.75" customHeight="1">
      <c r="U901" s="105"/>
      <c r="V901" s="105"/>
      <c r="W901" s="105"/>
    </row>
    <row r="902" ht="15.75" customHeight="1">
      <c r="U902" s="105"/>
      <c r="V902" s="105"/>
      <c r="W902" s="105"/>
    </row>
    <row r="903" ht="15.75" customHeight="1">
      <c r="U903" s="105"/>
      <c r="V903" s="105"/>
      <c r="W903" s="105"/>
    </row>
    <row r="904" ht="15.75" customHeight="1">
      <c r="U904" s="105"/>
      <c r="V904" s="105"/>
      <c r="W904" s="105"/>
    </row>
    <row r="905" ht="15.75" customHeight="1">
      <c r="U905" s="105"/>
      <c r="V905" s="105"/>
      <c r="W905" s="105"/>
    </row>
    <row r="906" ht="15.75" customHeight="1">
      <c r="U906" s="105"/>
      <c r="V906" s="105"/>
      <c r="W906" s="105"/>
    </row>
    <row r="907" ht="15.75" customHeight="1">
      <c r="U907" s="105"/>
      <c r="V907" s="105"/>
      <c r="W907" s="105"/>
    </row>
    <row r="908" ht="15.75" customHeight="1">
      <c r="U908" s="105"/>
      <c r="V908" s="105"/>
      <c r="W908" s="105"/>
    </row>
    <row r="909" ht="15.75" customHeight="1">
      <c r="U909" s="105"/>
      <c r="V909" s="105"/>
      <c r="W909" s="105"/>
    </row>
    <row r="910" ht="15.75" customHeight="1">
      <c r="U910" s="105"/>
      <c r="V910" s="105"/>
      <c r="W910" s="105"/>
    </row>
    <row r="911" ht="15.75" customHeight="1">
      <c r="U911" s="105"/>
      <c r="V911" s="105"/>
      <c r="W911" s="105"/>
    </row>
    <row r="912" ht="15.75" customHeight="1">
      <c r="U912" s="105"/>
      <c r="V912" s="105"/>
      <c r="W912" s="105"/>
    </row>
    <row r="913" ht="15.75" customHeight="1">
      <c r="U913" s="105"/>
      <c r="V913" s="105"/>
      <c r="W913" s="105"/>
    </row>
    <row r="914" ht="15.75" customHeight="1">
      <c r="U914" s="105"/>
      <c r="V914" s="105"/>
      <c r="W914" s="105"/>
    </row>
    <row r="915" ht="15.75" customHeight="1">
      <c r="U915" s="105"/>
      <c r="V915" s="105"/>
      <c r="W915" s="105"/>
    </row>
    <row r="916" ht="15.75" customHeight="1">
      <c r="U916" s="105"/>
      <c r="V916" s="105"/>
      <c r="W916" s="105"/>
    </row>
    <row r="917" ht="15.75" customHeight="1">
      <c r="U917" s="105"/>
      <c r="V917" s="105"/>
      <c r="W917" s="105"/>
    </row>
    <row r="918" ht="15.75" customHeight="1">
      <c r="U918" s="105"/>
      <c r="V918" s="105"/>
      <c r="W918" s="105"/>
    </row>
    <row r="919" ht="15.75" customHeight="1">
      <c r="U919" s="105"/>
      <c r="V919" s="105"/>
      <c r="W919" s="105"/>
    </row>
    <row r="920" ht="15.75" customHeight="1">
      <c r="U920" s="105"/>
      <c r="V920" s="105"/>
      <c r="W920" s="105"/>
    </row>
    <row r="921" ht="15.75" customHeight="1">
      <c r="U921" s="105"/>
      <c r="V921" s="105"/>
      <c r="W921" s="105"/>
    </row>
    <row r="922" ht="15.75" customHeight="1">
      <c r="U922" s="105"/>
      <c r="V922" s="105"/>
      <c r="W922" s="105"/>
    </row>
    <row r="923" ht="15.75" customHeight="1">
      <c r="U923" s="105"/>
      <c r="V923" s="105"/>
      <c r="W923" s="105"/>
    </row>
    <row r="924" ht="15.75" customHeight="1">
      <c r="U924" s="105"/>
      <c r="V924" s="105"/>
      <c r="W924" s="105"/>
    </row>
    <row r="925" ht="15.75" customHeight="1">
      <c r="U925" s="105"/>
      <c r="V925" s="105"/>
      <c r="W925" s="105"/>
    </row>
    <row r="926" ht="15.75" customHeight="1">
      <c r="U926" s="105"/>
      <c r="V926" s="105"/>
      <c r="W926" s="105"/>
    </row>
    <row r="927" ht="15.75" customHeight="1">
      <c r="U927" s="105"/>
      <c r="V927" s="105"/>
      <c r="W927" s="105"/>
    </row>
    <row r="928" ht="15.75" customHeight="1">
      <c r="U928" s="105"/>
      <c r="V928" s="105"/>
      <c r="W928" s="105"/>
    </row>
    <row r="929" ht="15.75" customHeight="1">
      <c r="U929" s="105"/>
      <c r="V929" s="105"/>
      <c r="W929" s="105"/>
    </row>
    <row r="930" ht="15.75" customHeight="1">
      <c r="U930" s="105"/>
      <c r="V930" s="105"/>
      <c r="W930" s="105"/>
    </row>
    <row r="931" ht="15.75" customHeight="1">
      <c r="U931" s="105"/>
      <c r="V931" s="105"/>
      <c r="W931" s="105"/>
    </row>
    <row r="932" ht="15.75" customHeight="1">
      <c r="U932" s="105"/>
      <c r="V932" s="105"/>
      <c r="W932" s="105"/>
    </row>
    <row r="933" ht="15.75" customHeight="1">
      <c r="U933" s="105"/>
      <c r="V933" s="105"/>
      <c r="W933" s="105"/>
    </row>
    <row r="934" ht="15.75" customHeight="1">
      <c r="U934" s="105"/>
      <c r="V934" s="105"/>
      <c r="W934" s="105"/>
    </row>
    <row r="935" ht="15.75" customHeight="1">
      <c r="U935" s="105"/>
      <c r="V935" s="105"/>
      <c r="W935" s="105"/>
    </row>
    <row r="936" ht="15.75" customHeight="1">
      <c r="U936" s="105"/>
      <c r="V936" s="105"/>
      <c r="W936" s="105"/>
    </row>
    <row r="937" ht="15.75" customHeight="1">
      <c r="U937" s="105"/>
      <c r="V937" s="105"/>
      <c r="W937" s="105"/>
    </row>
    <row r="938" ht="15.75" customHeight="1">
      <c r="U938" s="105"/>
      <c r="V938" s="105"/>
      <c r="W938" s="105"/>
    </row>
    <row r="939" ht="15.75" customHeight="1">
      <c r="U939" s="105"/>
      <c r="V939" s="105"/>
      <c r="W939" s="105"/>
    </row>
    <row r="940" ht="15.75" customHeight="1">
      <c r="U940" s="105"/>
      <c r="V940" s="105"/>
      <c r="W940" s="105"/>
    </row>
    <row r="941" ht="15.75" customHeight="1">
      <c r="U941" s="105"/>
      <c r="V941" s="105"/>
      <c r="W941" s="105"/>
    </row>
    <row r="942" ht="15.75" customHeight="1">
      <c r="U942" s="105"/>
      <c r="V942" s="105"/>
      <c r="W942" s="105"/>
    </row>
    <row r="943" ht="15.75" customHeight="1">
      <c r="U943" s="105"/>
      <c r="V943" s="105"/>
      <c r="W943" s="105"/>
    </row>
    <row r="944" ht="15.75" customHeight="1">
      <c r="U944" s="105"/>
      <c r="V944" s="105"/>
      <c r="W944" s="105"/>
    </row>
    <row r="945" ht="15.75" customHeight="1">
      <c r="U945" s="105"/>
      <c r="V945" s="105"/>
      <c r="W945" s="105"/>
    </row>
    <row r="946" ht="15.75" customHeight="1">
      <c r="U946" s="105"/>
      <c r="V946" s="105"/>
      <c r="W946" s="105"/>
    </row>
    <row r="947" ht="15.75" customHeight="1">
      <c r="U947" s="105"/>
      <c r="V947" s="105"/>
      <c r="W947" s="105"/>
    </row>
    <row r="948" ht="15.75" customHeight="1">
      <c r="U948" s="105"/>
      <c r="V948" s="105"/>
      <c r="W948" s="105"/>
    </row>
    <row r="949" ht="15.75" customHeight="1">
      <c r="U949" s="105"/>
      <c r="V949" s="105"/>
      <c r="W949" s="105"/>
    </row>
    <row r="950" ht="15.75" customHeight="1">
      <c r="U950" s="105"/>
      <c r="V950" s="105"/>
      <c r="W950" s="105"/>
    </row>
    <row r="951" ht="15.75" customHeight="1">
      <c r="U951" s="105"/>
      <c r="V951" s="105"/>
      <c r="W951" s="105"/>
    </row>
    <row r="952" ht="15.75" customHeight="1">
      <c r="U952" s="105"/>
      <c r="V952" s="105"/>
      <c r="W952" s="105"/>
    </row>
    <row r="953" ht="15.75" customHeight="1">
      <c r="U953" s="105"/>
      <c r="V953" s="105"/>
      <c r="W953" s="105"/>
    </row>
    <row r="954" ht="15.75" customHeight="1">
      <c r="U954" s="105"/>
      <c r="V954" s="105"/>
      <c r="W954" s="105"/>
    </row>
    <row r="955" ht="15.75" customHeight="1">
      <c r="U955" s="105"/>
      <c r="V955" s="105"/>
      <c r="W955" s="105"/>
    </row>
    <row r="956" ht="15.75" customHeight="1">
      <c r="U956" s="105"/>
      <c r="V956" s="105"/>
      <c r="W956" s="105"/>
    </row>
    <row r="957" ht="15.75" customHeight="1">
      <c r="U957" s="105"/>
      <c r="V957" s="105"/>
      <c r="W957" s="105"/>
    </row>
    <row r="958" ht="15.75" customHeight="1">
      <c r="U958" s="105"/>
      <c r="V958" s="105"/>
      <c r="W958" s="105"/>
    </row>
    <row r="959" ht="15.75" customHeight="1">
      <c r="U959" s="105"/>
      <c r="V959" s="105"/>
      <c r="W959" s="105"/>
    </row>
    <row r="960" ht="15.75" customHeight="1">
      <c r="U960" s="105"/>
      <c r="V960" s="105"/>
      <c r="W960" s="105"/>
    </row>
    <row r="961" ht="15.75" customHeight="1">
      <c r="U961" s="105"/>
      <c r="V961" s="105"/>
      <c r="W961" s="105"/>
    </row>
    <row r="962" ht="15.75" customHeight="1">
      <c r="U962" s="105"/>
      <c r="V962" s="105"/>
      <c r="W962" s="105"/>
    </row>
    <row r="963" ht="15.75" customHeight="1">
      <c r="U963" s="105"/>
      <c r="V963" s="105"/>
      <c r="W963" s="105"/>
    </row>
    <row r="964" ht="15.75" customHeight="1">
      <c r="U964" s="105"/>
      <c r="V964" s="105"/>
      <c r="W964" s="105"/>
    </row>
    <row r="965" ht="15.75" customHeight="1">
      <c r="U965" s="105"/>
      <c r="V965" s="105"/>
      <c r="W965" s="105"/>
    </row>
    <row r="966" ht="15.75" customHeight="1">
      <c r="U966" s="105"/>
      <c r="V966" s="105"/>
      <c r="W966" s="105"/>
    </row>
    <row r="967" ht="15.75" customHeight="1">
      <c r="U967" s="105"/>
      <c r="V967" s="105"/>
      <c r="W967" s="105"/>
    </row>
    <row r="968" ht="15.75" customHeight="1">
      <c r="U968" s="105"/>
      <c r="V968" s="105"/>
      <c r="W968" s="105"/>
    </row>
    <row r="969" ht="15.75" customHeight="1">
      <c r="U969" s="105"/>
      <c r="V969" s="105"/>
      <c r="W969" s="105"/>
    </row>
    <row r="970" ht="15.75" customHeight="1">
      <c r="U970" s="105"/>
      <c r="V970" s="105"/>
      <c r="W970" s="105"/>
    </row>
    <row r="971" ht="15.75" customHeight="1">
      <c r="U971" s="105"/>
      <c r="V971" s="105"/>
      <c r="W971" s="105"/>
    </row>
    <row r="972" ht="15.75" customHeight="1">
      <c r="U972" s="105"/>
      <c r="V972" s="105"/>
      <c r="W972" s="105"/>
    </row>
    <row r="973" ht="15.75" customHeight="1">
      <c r="U973" s="105"/>
      <c r="V973" s="105"/>
      <c r="W973" s="105"/>
    </row>
    <row r="974" ht="15.75" customHeight="1">
      <c r="U974" s="105"/>
      <c r="V974" s="105"/>
      <c r="W974" s="105"/>
    </row>
    <row r="975" ht="15.75" customHeight="1">
      <c r="U975" s="105"/>
      <c r="V975" s="105"/>
      <c r="W975" s="105"/>
    </row>
    <row r="976" ht="15.75" customHeight="1">
      <c r="U976" s="105"/>
      <c r="V976" s="105"/>
      <c r="W976" s="105"/>
    </row>
    <row r="977" ht="15.75" customHeight="1">
      <c r="U977" s="105"/>
      <c r="V977" s="105"/>
      <c r="W977" s="105"/>
    </row>
    <row r="978" ht="15.75" customHeight="1">
      <c r="U978" s="105"/>
      <c r="V978" s="105"/>
      <c r="W978" s="105"/>
    </row>
    <row r="979" ht="15.75" customHeight="1">
      <c r="U979" s="105"/>
      <c r="V979" s="105"/>
      <c r="W979" s="105"/>
    </row>
    <row r="980" ht="15.75" customHeight="1">
      <c r="U980" s="105"/>
      <c r="V980" s="105"/>
      <c r="W980" s="105"/>
    </row>
    <row r="981" ht="15.75" customHeight="1">
      <c r="U981" s="105"/>
      <c r="V981" s="105"/>
      <c r="W981" s="105"/>
    </row>
    <row r="982" ht="15.75" customHeight="1">
      <c r="U982" s="105"/>
      <c r="V982" s="105"/>
      <c r="W982" s="105"/>
    </row>
    <row r="983" ht="15.75" customHeight="1">
      <c r="U983" s="105"/>
      <c r="V983" s="105"/>
      <c r="W983" s="105"/>
    </row>
    <row r="984" ht="15.75" customHeight="1">
      <c r="U984" s="105"/>
      <c r="V984" s="105"/>
      <c r="W984" s="105"/>
    </row>
    <row r="985" ht="15.75" customHeight="1">
      <c r="U985" s="105"/>
      <c r="V985" s="105"/>
      <c r="W985" s="105"/>
    </row>
    <row r="986" ht="15.75" customHeight="1">
      <c r="U986" s="105"/>
      <c r="V986" s="105"/>
      <c r="W986" s="105"/>
    </row>
    <row r="987" ht="15.75" customHeight="1">
      <c r="U987" s="105"/>
      <c r="V987" s="105"/>
      <c r="W987" s="105"/>
    </row>
    <row r="988" ht="15.75" customHeight="1">
      <c r="U988" s="105"/>
      <c r="V988" s="105"/>
      <c r="W988" s="105"/>
    </row>
    <row r="989" ht="15.75" customHeight="1">
      <c r="U989" s="105"/>
      <c r="V989" s="105"/>
      <c r="W989" s="105"/>
    </row>
    <row r="990" ht="15.75" customHeight="1">
      <c r="U990" s="105"/>
      <c r="V990" s="105"/>
      <c r="W990" s="105"/>
    </row>
    <row r="991" ht="15.75" customHeight="1">
      <c r="U991" s="105"/>
      <c r="V991" s="105"/>
      <c r="W991" s="105"/>
    </row>
    <row r="992" ht="15.75" customHeight="1">
      <c r="U992" s="105"/>
      <c r="V992" s="105"/>
      <c r="W992" s="105"/>
    </row>
    <row r="993" ht="15.75" customHeight="1">
      <c r="U993" s="105"/>
      <c r="V993" s="105"/>
      <c r="W993" s="105"/>
    </row>
    <row r="994" ht="15.75" customHeight="1">
      <c r="U994" s="105"/>
      <c r="V994" s="105"/>
      <c r="W994" s="105"/>
    </row>
    <row r="995" ht="15.75" customHeight="1">
      <c r="U995" s="105"/>
      <c r="V995" s="105"/>
      <c r="W995" s="105"/>
    </row>
    <row r="996" ht="15.75" customHeight="1">
      <c r="U996" s="105"/>
      <c r="V996" s="105"/>
      <c r="W996" s="105"/>
    </row>
    <row r="997" ht="15.75" customHeight="1">
      <c r="U997" s="105"/>
      <c r="V997" s="105"/>
      <c r="W997" s="105"/>
    </row>
    <row r="998" ht="15.75" customHeight="1">
      <c r="U998" s="105"/>
      <c r="V998" s="105"/>
      <c r="W998" s="105"/>
    </row>
    <row r="999" ht="15.75" customHeight="1">
      <c r="U999" s="105"/>
      <c r="V999" s="105"/>
      <c r="W999" s="105"/>
    </row>
    <row r="1000" ht="15.75" customHeight="1">
      <c r="U1000" s="105"/>
      <c r="V1000" s="105"/>
      <c r="W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SUM(AA14,S19)</f>
        <v>2.2987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461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2.2987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462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463</v>
      </c>
      <c r="G12" s="4"/>
      <c r="H12" s="2"/>
      <c r="I12" s="29">
        <v>2.25</v>
      </c>
      <c r="J12" s="2"/>
      <c r="K12" s="7">
        <v>0.09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464</v>
      </c>
      <c r="V12" s="32" t="s">
        <v>465</v>
      </c>
      <c r="W12" s="7" t="s">
        <v>388</v>
      </c>
      <c r="X12" s="2"/>
      <c r="Y12" s="7">
        <v>1.0</v>
      </c>
      <c r="Z12" s="2"/>
      <c r="AA12" s="10">
        <f>I12*K12*Y12</f>
        <v>0.2025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0.2025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26.54</v>
      </c>
      <c r="N18" s="2"/>
      <c r="O18" s="41" t="s">
        <v>155</v>
      </c>
      <c r="P18" s="28"/>
      <c r="Q18" s="7">
        <v>3.0</v>
      </c>
      <c r="R18" s="2"/>
      <c r="S18" s="34">
        <f t="shared" si="1"/>
        <v>0.7962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2.0962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U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SUM(AA14,S19)</f>
        <v>5.096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402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5.096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466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402</v>
      </c>
      <c r="G12" s="4"/>
      <c r="H12" s="2"/>
      <c r="I12" s="29">
        <v>2.25</v>
      </c>
      <c r="J12" s="2"/>
      <c r="K12" s="7">
        <v>0.4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467</v>
      </c>
      <c r="V12" s="32" t="s">
        <v>468</v>
      </c>
      <c r="W12" s="7" t="s">
        <v>388</v>
      </c>
      <c r="X12" s="2"/>
      <c r="Y12" s="7">
        <v>1.0</v>
      </c>
      <c r="Z12" s="2"/>
      <c r="AA12" s="10">
        <f>I12*K12*Y12</f>
        <v>0.9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0.9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53.2</v>
      </c>
      <c r="N18" s="2"/>
      <c r="O18" s="41" t="s">
        <v>155</v>
      </c>
      <c r="P18" s="28"/>
      <c r="Q18" s="7">
        <v>3.0</v>
      </c>
      <c r="R18" s="2"/>
      <c r="S18" s="34">
        <f t="shared" si="1"/>
        <v>1.596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4.196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U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25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SUM(AA14,S19)</f>
        <v>4.3367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403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4.3367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469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403</v>
      </c>
      <c r="G12" s="4"/>
      <c r="H12" s="2"/>
      <c r="I12" s="29">
        <v>2.25</v>
      </c>
      <c r="J12" s="2"/>
      <c r="K12" s="7">
        <v>0.46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470</v>
      </c>
      <c r="V12" s="32" t="s">
        <v>471</v>
      </c>
      <c r="W12" s="7" t="s">
        <v>388</v>
      </c>
      <c r="X12" s="2"/>
      <c r="Y12" s="7">
        <v>1.0</v>
      </c>
      <c r="Z12" s="2"/>
      <c r="AA12" s="10">
        <f>I12*K12*Y12</f>
        <v>1.035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1.035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23.39</v>
      </c>
      <c r="N18" s="2"/>
      <c r="O18" s="41" t="s">
        <v>155</v>
      </c>
      <c r="P18" s="28"/>
      <c r="Q18" s="7">
        <v>3.0</v>
      </c>
      <c r="R18" s="2"/>
      <c r="S18" s="34">
        <f t="shared" si="1"/>
        <v>0.7017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3.3017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105"/>
      <c r="W32" s="6"/>
      <c r="X32" s="6"/>
      <c r="Y32" s="6"/>
      <c r="Z32" s="6"/>
      <c r="AA32" s="6"/>
      <c r="AB32" s="6"/>
    </row>
    <row r="33" ht="15.75" customHeight="1">
      <c r="U33" s="105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U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</row>
    <row r="64" ht="15.75" customHeight="1">
      <c r="U64" s="105"/>
    </row>
    <row r="65" ht="15.75" customHeight="1">
      <c r="U65" s="105"/>
    </row>
    <row r="66" ht="15.75" customHeight="1">
      <c r="U66" s="105"/>
    </row>
    <row r="67" ht="15.75" customHeight="1">
      <c r="U67" s="105"/>
    </row>
    <row r="68" ht="15.75" customHeight="1">
      <c r="U68" s="105"/>
    </row>
    <row r="69" ht="15.75" customHeight="1">
      <c r="U69" s="105"/>
    </row>
    <row r="70" ht="15.75" customHeight="1">
      <c r="U70" s="105"/>
    </row>
    <row r="71" ht="15.75" customHeight="1">
      <c r="U71" s="105"/>
    </row>
    <row r="72" ht="15.75" customHeight="1">
      <c r="U72" s="105"/>
    </row>
    <row r="73" ht="15.75" customHeight="1">
      <c r="U73" s="105"/>
    </row>
    <row r="74" ht="15.75" customHeight="1">
      <c r="U74" s="105"/>
    </row>
    <row r="75" ht="15.75" customHeight="1">
      <c r="U75" s="105"/>
    </row>
    <row r="76" ht="15.75" customHeight="1">
      <c r="U76" s="105"/>
    </row>
    <row r="77" ht="15.75" customHeight="1">
      <c r="U77" s="105"/>
    </row>
    <row r="78" ht="15.75" customHeight="1">
      <c r="U78" s="105"/>
    </row>
    <row r="79" ht="15.75" customHeight="1">
      <c r="U79" s="105"/>
    </row>
    <row r="80" ht="15.75" customHeight="1">
      <c r="U80" s="105"/>
    </row>
    <row r="81" ht="15.75" customHeight="1">
      <c r="U81" s="105"/>
    </row>
    <row r="82" ht="15.75" customHeight="1">
      <c r="U82" s="105"/>
    </row>
    <row r="83" ht="15.75" customHeight="1">
      <c r="U83" s="105"/>
    </row>
    <row r="84" ht="15.75" customHeight="1">
      <c r="U84" s="105"/>
    </row>
    <row r="85" ht="15.75" customHeight="1">
      <c r="U85" s="105"/>
    </row>
    <row r="86" ht="15.75" customHeight="1">
      <c r="U86" s="105"/>
    </row>
    <row r="87" ht="15.75" customHeight="1">
      <c r="U87" s="105"/>
    </row>
    <row r="88" ht="15.75" customHeight="1">
      <c r="U88" s="105"/>
    </row>
    <row r="89" ht="15.75" customHeight="1">
      <c r="U89" s="105"/>
    </row>
    <row r="90" ht="15.75" customHeight="1">
      <c r="U90" s="105"/>
    </row>
    <row r="91" ht="15.75" customHeight="1">
      <c r="U91" s="105"/>
    </row>
    <row r="92" ht="15.75" customHeight="1">
      <c r="U92" s="105"/>
    </row>
    <row r="93" ht="15.75" customHeight="1">
      <c r="U93" s="105"/>
    </row>
    <row r="94" ht="15.75" customHeight="1">
      <c r="U94" s="105"/>
    </row>
    <row r="95" ht="15.75" customHeight="1">
      <c r="U95" s="105"/>
    </row>
    <row r="96" ht="15.75" customHeight="1">
      <c r="U96" s="105"/>
    </row>
    <row r="97" ht="15.75" customHeight="1">
      <c r="U97" s="105"/>
    </row>
    <row r="98" ht="15.75" customHeight="1">
      <c r="U98" s="105"/>
    </row>
    <row r="99" ht="15.75" customHeight="1">
      <c r="U99" s="105"/>
    </row>
    <row r="100" ht="15.75" customHeight="1">
      <c r="U100" s="105"/>
    </row>
    <row r="101" ht="15.75" customHeight="1">
      <c r="U101" s="105"/>
    </row>
    <row r="102" ht="15.75" customHeight="1">
      <c r="U102" s="105"/>
    </row>
    <row r="103" ht="15.75" customHeight="1">
      <c r="U103" s="105"/>
    </row>
    <row r="104" ht="15.75" customHeight="1">
      <c r="U104" s="105"/>
    </row>
    <row r="105" ht="15.75" customHeight="1">
      <c r="U105" s="105"/>
    </row>
    <row r="106" ht="15.75" customHeight="1">
      <c r="U106" s="105"/>
    </row>
    <row r="107" ht="15.75" customHeight="1">
      <c r="U107" s="105"/>
    </row>
    <row r="108" ht="15.75" customHeight="1">
      <c r="U108" s="105"/>
    </row>
    <row r="109" ht="15.75" customHeight="1">
      <c r="U109" s="105"/>
    </row>
    <row r="110" ht="15.75" customHeight="1">
      <c r="U110" s="105"/>
    </row>
    <row r="111" ht="15.75" customHeight="1">
      <c r="U111" s="105"/>
    </row>
    <row r="112" ht="15.75" customHeight="1">
      <c r="U112" s="105"/>
    </row>
    <row r="113" ht="15.75" customHeight="1">
      <c r="U113" s="105"/>
    </row>
    <row r="114" ht="15.75" customHeight="1">
      <c r="U114" s="105"/>
    </row>
    <row r="115" ht="15.75" customHeight="1">
      <c r="U115" s="105"/>
    </row>
    <row r="116" ht="15.75" customHeight="1">
      <c r="U116" s="105"/>
    </row>
    <row r="117" ht="15.75" customHeight="1">
      <c r="U117" s="105"/>
    </row>
    <row r="118" ht="15.75" customHeight="1">
      <c r="U118" s="105"/>
    </row>
    <row r="119" ht="15.75" customHeight="1">
      <c r="U119" s="105"/>
    </row>
    <row r="120" ht="15.75" customHeight="1">
      <c r="U120" s="105"/>
    </row>
    <row r="121" ht="15.75" customHeight="1">
      <c r="U121" s="105"/>
    </row>
    <row r="122" ht="15.75" customHeight="1">
      <c r="U122" s="105"/>
    </row>
    <row r="123" ht="15.75" customHeight="1">
      <c r="U123" s="105"/>
    </row>
    <row r="124" ht="15.75" customHeight="1">
      <c r="U124" s="105"/>
    </row>
    <row r="125" ht="15.75" customHeight="1">
      <c r="U125" s="105"/>
    </row>
    <row r="126" ht="15.75" customHeight="1">
      <c r="U126" s="105"/>
    </row>
    <row r="127" ht="15.75" customHeight="1">
      <c r="U127" s="105"/>
    </row>
    <row r="128" ht="15.75" customHeight="1">
      <c r="U128" s="105"/>
    </row>
    <row r="129" ht="15.75" customHeight="1">
      <c r="U129" s="105"/>
    </row>
    <row r="130" ht="15.75" customHeight="1">
      <c r="U130" s="105"/>
    </row>
    <row r="131" ht="15.75" customHeight="1">
      <c r="U131" s="105"/>
    </row>
    <row r="132" ht="15.75" customHeight="1">
      <c r="U132" s="105"/>
    </row>
    <row r="133" ht="15.75" customHeight="1">
      <c r="U133" s="105"/>
    </row>
    <row r="134" ht="15.75" customHeight="1">
      <c r="U134" s="105"/>
    </row>
    <row r="135" ht="15.75" customHeight="1">
      <c r="U135" s="105"/>
    </row>
    <row r="136" ht="15.75" customHeight="1">
      <c r="U136" s="105"/>
    </row>
    <row r="137" ht="15.75" customHeight="1">
      <c r="U137" s="105"/>
    </row>
    <row r="138" ht="15.75" customHeight="1">
      <c r="U138" s="105"/>
    </row>
    <row r="139" ht="15.75" customHeight="1">
      <c r="U139" s="105"/>
    </row>
    <row r="140" ht="15.75" customHeight="1">
      <c r="U140" s="105"/>
    </row>
    <row r="141" ht="15.75" customHeight="1">
      <c r="U141" s="105"/>
    </row>
    <row r="142" ht="15.75" customHeight="1">
      <c r="U142" s="105"/>
    </row>
    <row r="143" ht="15.75" customHeight="1">
      <c r="U143" s="105"/>
    </row>
    <row r="144" ht="15.75" customHeight="1">
      <c r="U144" s="105"/>
    </row>
    <row r="145" ht="15.75" customHeight="1">
      <c r="U145" s="105"/>
    </row>
    <row r="146" ht="15.75" customHeight="1">
      <c r="U146" s="105"/>
    </row>
    <row r="147" ht="15.75" customHeight="1">
      <c r="U147" s="105"/>
    </row>
    <row r="148" ht="15.75" customHeight="1">
      <c r="U148" s="105"/>
    </row>
    <row r="149" ht="15.75" customHeight="1">
      <c r="U149" s="105"/>
    </row>
    <row r="150" ht="15.75" customHeight="1">
      <c r="U150" s="105"/>
    </row>
    <row r="151" ht="15.75" customHeight="1">
      <c r="U151" s="105"/>
    </row>
    <row r="152" ht="15.75" customHeight="1">
      <c r="U152" s="105"/>
    </row>
    <row r="153" ht="15.75" customHeight="1">
      <c r="U153" s="105"/>
    </row>
    <row r="154" ht="15.75" customHeight="1">
      <c r="U154" s="105"/>
    </row>
    <row r="155" ht="15.75" customHeight="1">
      <c r="U155" s="105"/>
    </row>
    <row r="156" ht="15.75" customHeight="1">
      <c r="U156" s="105"/>
    </row>
    <row r="157" ht="15.75" customHeight="1">
      <c r="U157" s="105"/>
    </row>
    <row r="158" ht="15.75" customHeight="1">
      <c r="U158" s="105"/>
    </row>
    <row r="159" ht="15.75" customHeight="1">
      <c r="U159" s="105"/>
    </row>
    <row r="160" ht="15.75" customHeight="1">
      <c r="U160" s="105"/>
    </row>
    <row r="161" ht="15.75" customHeight="1">
      <c r="U161" s="105"/>
    </row>
    <row r="162" ht="15.75" customHeight="1">
      <c r="U162" s="105"/>
    </row>
    <row r="163" ht="15.75" customHeight="1">
      <c r="U163" s="105"/>
    </row>
    <row r="164" ht="15.75" customHeight="1">
      <c r="U164" s="105"/>
    </row>
    <row r="165" ht="15.75" customHeight="1">
      <c r="U165" s="105"/>
    </row>
    <row r="166" ht="15.75" customHeight="1">
      <c r="U166" s="105"/>
    </row>
    <row r="167" ht="15.75" customHeight="1">
      <c r="U167" s="105"/>
    </row>
    <row r="168" ht="15.75" customHeight="1">
      <c r="U168" s="105"/>
    </row>
    <row r="169" ht="15.75" customHeight="1">
      <c r="U169" s="105"/>
    </row>
    <row r="170" ht="15.75" customHeight="1">
      <c r="U170" s="105"/>
    </row>
    <row r="171" ht="15.75" customHeight="1">
      <c r="U171" s="105"/>
    </row>
    <row r="172" ht="15.75" customHeight="1">
      <c r="U172" s="105"/>
    </row>
    <row r="173" ht="15.75" customHeight="1">
      <c r="U173" s="105"/>
    </row>
    <row r="174" ht="15.75" customHeight="1">
      <c r="U174" s="105"/>
    </row>
    <row r="175" ht="15.75" customHeight="1">
      <c r="U175" s="105"/>
    </row>
    <row r="176" ht="15.75" customHeight="1">
      <c r="U176" s="105"/>
    </row>
    <row r="177" ht="15.75" customHeight="1">
      <c r="U177" s="105"/>
    </row>
    <row r="178" ht="15.75" customHeight="1">
      <c r="U178" s="105"/>
    </row>
    <row r="179" ht="15.75" customHeight="1">
      <c r="U179" s="105"/>
    </row>
    <row r="180" ht="15.75" customHeight="1">
      <c r="U180" s="105"/>
    </row>
    <row r="181" ht="15.75" customHeight="1">
      <c r="U181" s="105"/>
    </row>
    <row r="182" ht="15.75" customHeight="1">
      <c r="U182" s="105"/>
    </row>
    <row r="183" ht="15.75" customHeight="1">
      <c r="U183" s="105"/>
    </row>
    <row r="184" ht="15.75" customHeight="1">
      <c r="U184" s="105"/>
    </row>
    <row r="185" ht="15.75" customHeight="1">
      <c r="U185" s="105"/>
    </row>
    <row r="186" ht="15.75" customHeight="1">
      <c r="U186" s="105"/>
    </row>
    <row r="187" ht="15.75" customHeight="1">
      <c r="U187" s="105"/>
    </row>
    <row r="188" ht="15.75" customHeight="1">
      <c r="U188" s="105"/>
    </row>
    <row r="189" ht="15.75" customHeight="1">
      <c r="U189" s="105"/>
    </row>
    <row r="190" ht="15.75" customHeight="1">
      <c r="U190" s="105"/>
    </row>
    <row r="191" ht="15.75" customHeight="1">
      <c r="U191" s="105"/>
    </row>
    <row r="192" ht="15.75" customHeight="1">
      <c r="U192" s="105"/>
    </row>
    <row r="193" ht="15.75" customHeight="1">
      <c r="U193" s="105"/>
    </row>
    <row r="194" ht="15.75" customHeight="1">
      <c r="U194" s="105"/>
    </row>
    <row r="195" ht="15.75" customHeight="1">
      <c r="U195" s="105"/>
    </row>
    <row r="196" ht="15.75" customHeight="1">
      <c r="U196" s="105"/>
    </row>
    <row r="197" ht="15.75" customHeight="1">
      <c r="U197" s="105"/>
    </row>
    <row r="198" ht="15.75" customHeight="1">
      <c r="U198" s="105"/>
    </row>
    <row r="199" ht="15.75" customHeight="1">
      <c r="U199" s="105"/>
    </row>
    <row r="200" ht="15.75" customHeight="1">
      <c r="U200" s="105"/>
    </row>
    <row r="201" ht="15.75" customHeight="1">
      <c r="U201" s="105"/>
    </row>
    <row r="202" ht="15.75" customHeight="1">
      <c r="U202" s="105"/>
    </row>
    <row r="203" ht="15.75" customHeight="1">
      <c r="U203" s="105"/>
    </row>
    <row r="204" ht="15.75" customHeight="1">
      <c r="U204" s="105"/>
    </row>
    <row r="205" ht="15.75" customHeight="1">
      <c r="U205" s="105"/>
    </row>
    <row r="206" ht="15.75" customHeight="1">
      <c r="U206" s="105"/>
    </row>
    <row r="207" ht="15.75" customHeight="1">
      <c r="U207" s="105"/>
    </row>
    <row r="208" ht="15.75" customHeight="1">
      <c r="U208" s="105"/>
    </row>
    <row r="209" ht="15.75" customHeight="1">
      <c r="U209" s="105"/>
    </row>
    <row r="210" ht="15.75" customHeight="1">
      <c r="U210" s="105"/>
    </row>
    <row r="211" ht="15.75" customHeight="1">
      <c r="U211" s="105"/>
    </row>
    <row r="212" ht="15.75" customHeight="1">
      <c r="U212" s="105"/>
    </row>
    <row r="213" ht="15.75" customHeight="1">
      <c r="U213" s="105"/>
    </row>
    <row r="214" ht="15.75" customHeight="1">
      <c r="U214" s="105"/>
    </row>
    <row r="215" ht="15.75" customHeight="1">
      <c r="U215" s="105"/>
    </row>
    <row r="216" ht="15.75" customHeight="1">
      <c r="U216" s="105"/>
    </row>
    <row r="217" ht="15.75" customHeight="1">
      <c r="U217" s="105"/>
    </row>
    <row r="218" ht="15.75" customHeight="1">
      <c r="U218" s="105"/>
    </row>
    <row r="219" ht="15.75" customHeight="1">
      <c r="U219" s="105"/>
    </row>
    <row r="220" ht="15.75" customHeight="1">
      <c r="U220" s="105"/>
    </row>
    <row r="221" ht="15.75" customHeight="1">
      <c r="U221" s="105"/>
    </row>
    <row r="222" ht="15.75" customHeight="1">
      <c r="U222" s="105"/>
    </row>
    <row r="223" ht="15.75" customHeight="1">
      <c r="U223" s="105"/>
    </row>
    <row r="224" ht="15.75" customHeight="1">
      <c r="U224" s="105"/>
    </row>
    <row r="225" ht="15.75" customHeight="1">
      <c r="U225" s="105"/>
    </row>
    <row r="226" ht="15.75" customHeight="1">
      <c r="U226" s="105"/>
    </row>
    <row r="227" ht="15.75" customHeight="1">
      <c r="U227" s="105"/>
    </row>
    <row r="228" ht="15.75" customHeight="1">
      <c r="U228" s="105"/>
    </row>
    <row r="229" ht="15.75" customHeight="1">
      <c r="U229" s="105"/>
    </row>
    <row r="230" ht="15.75" customHeight="1">
      <c r="U230" s="105"/>
    </row>
    <row r="231" ht="15.75" customHeight="1">
      <c r="U231" s="105"/>
    </row>
    <row r="232" ht="15.75" customHeight="1">
      <c r="U232" s="105"/>
    </row>
    <row r="233" ht="15.75" customHeight="1">
      <c r="U233" s="105"/>
    </row>
    <row r="234" ht="15.75" customHeight="1">
      <c r="U234" s="105"/>
    </row>
    <row r="235" ht="15.75" customHeight="1">
      <c r="U235" s="105"/>
    </row>
    <row r="236" ht="15.75" customHeight="1">
      <c r="U236" s="105"/>
    </row>
    <row r="237" ht="15.75" customHeight="1">
      <c r="U237" s="105"/>
    </row>
    <row r="238" ht="15.75" customHeight="1">
      <c r="U238" s="105"/>
    </row>
    <row r="239" ht="15.75" customHeight="1">
      <c r="U239" s="105"/>
    </row>
    <row r="240" ht="15.75" customHeight="1">
      <c r="U240" s="105"/>
    </row>
    <row r="241" ht="15.75" customHeight="1">
      <c r="U241" s="105"/>
    </row>
    <row r="242" ht="15.75" customHeight="1">
      <c r="U242" s="105"/>
    </row>
    <row r="243" ht="15.75" customHeight="1">
      <c r="U243" s="105"/>
    </row>
    <row r="244" ht="15.75" customHeight="1">
      <c r="U244" s="105"/>
    </row>
    <row r="245" ht="15.75" customHeight="1">
      <c r="U245" s="105"/>
    </row>
    <row r="246" ht="15.75" customHeight="1">
      <c r="U246" s="105"/>
    </row>
    <row r="247" ht="15.75" customHeight="1">
      <c r="U247" s="105"/>
    </row>
    <row r="248" ht="15.75" customHeight="1">
      <c r="U248" s="105"/>
    </row>
    <row r="249" ht="15.75" customHeight="1">
      <c r="U249" s="105"/>
    </row>
    <row r="250" ht="15.75" customHeight="1">
      <c r="U250" s="105"/>
    </row>
    <row r="251" ht="15.75" customHeight="1">
      <c r="U251" s="105"/>
    </row>
    <row r="252" ht="15.75" customHeight="1">
      <c r="U252" s="105"/>
    </row>
    <row r="253" ht="15.75" customHeight="1">
      <c r="U253" s="105"/>
    </row>
    <row r="254" ht="15.75" customHeight="1">
      <c r="U254" s="105"/>
    </row>
    <row r="255" ht="15.75" customHeight="1">
      <c r="U255" s="105"/>
    </row>
    <row r="256" ht="15.75" customHeight="1">
      <c r="U256" s="105"/>
    </row>
    <row r="257" ht="15.75" customHeight="1">
      <c r="U257" s="105"/>
    </row>
    <row r="258" ht="15.75" customHeight="1">
      <c r="U258" s="105"/>
    </row>
    <row r="259" ht="15.75" customHeight="1">
      <c r="U259" s="105"/>
    </row>
    <row r="260" ht="15.75" customHeight="1">
      <c r="U260" s="105"/>
    </row>
    <row r="261" ht="15.75" customHeight="1">
      <c r="U261" s="105"/>
    </row>
    <row r="262" ht="15.75" customHeight="1">
      <c r="U262" s="105"/>
    </row>
    <row r="263" ht="15.75" customHeight="1">
      <c r="U263" s="105"/>
    </row>
    <row r="264" ht="15.75" customHeight="1">
      <c r="U264" s="105"/>
    </row>
    <row r="265" ht="15.75" customHeight="1">
      <c r="U265" s="105"/>
    </row>
    <row r="266" ht="15.75" customHeight="1">
      <c r="U266" s="105"/>
    </row>
    <row r="267" ht="15.75" customHeight="1">
      <c r="U267" s="105"/>
    </row>
    <row r="268" ht="15.75" customHeight="1">
      <c r="U268" s="105"/>
    </row>
    <row r="269" ht="15.75" customHeight="1">
      <c r="U269" s="105"/>
    </row>
    <row r="270" ht="15.75" customHeight="1">
      <c r="U270" s="105"/>
    </row>
    <row r="271" ht="15.75" customHeight="1">
      <c r="U271" s="105"/>
    </row>
    <row r="272" ht="15.75" customHeight="1">
      <c r="U272" s="105"/>
    </row>
    <row r="273" ht="15.75" customHeight="1">
      <c r="U273" s="105"/>
    </row>
    <row r="274" ht="15.75" customHeight="1">
      <c r="U274" s="105"/>
    </row>
    <row r="275" ht="15.75" customHeight="1">
      <c r="U275" s="105"/>
    </row>
    <row r="276" ht="15.75" customHeight="1">
      <c r="U276" s="105"/>
    </row>
    <row r="277" ht="15.75" customHeight="1">
      <c r="U277" s="105"/>
    </row>
    <row r="278" ht="15.75" customHeight="1">
      <c r="U278" s="105"/>
    </row>
    <row r="279" ht="15.75" customHeight="1">
      <c r="U279" s="105"/>
    </row>
    <row r="280" ht="15.75" customHeight="1">
      <c r="U280" s="105"/>
    </row>
    <row r="281" ht="15.75" customHeight="1">
      <c r="U281" s="105"/>
    </row>
    <row r="282" ht="15.75" customHeight="1">
      <c r="U282" s="105"/>
    </row>
    <row r="283" ht="15.75" customHeight="1">
      <c r="U283" s="105"/>
    </row>
    <row r="284" ht="15.75" customHeight="1">
      <c r="U284" s="105"/>
    </row>
    <row r="285" ht="15.75" customHeight="1">
      <c r="U285" s="105"/>
    </row>
    <row r="286" ht="15.75" customHeight="1">
      <c r="U286" s="105"/>
    </row>
    <row r="287" ht="15.75" customHeight="1">
      <c r="U287" s="105"/>
    </row>
    <row r="288" ht="15.75" customHeight="1">
      <c r="U288" s="105"/>
    </row>
    <row r="289" ht="15.75" customHeight="1">
      <c r="U289" s="105"/>
    </row>
    <row r="290" ht="15.75" customHeight="1">
      <c r="U290" s="105"/>
    </row>
    <row r="291" ht="15.75" customHeight="1">
      <c r="U291" s="105"/>
    </row>
    <row r="292" ht="15.75" customHeight="1">
      <c r="U292" s="105"/>
    </row>
    <row r="293" ht="15.75" customHeight="1">
      <c r="U293" s="105"/>
    </row>
    <row r="294" ht="15.75" customHeight="1">
      <c r="U294" s="105"/>
    </row>
    <row r="295" ht="15.75" customHeight="1">
      <c r="U295" s="105"/>
    </row>
    <row r="296" ht="15.75" customHeight="1">
      <c r="U296" s="105"/>
    </row>
    <row r="297" ht="15.75" customHeight="1">
      <c r="U297" s="105"/>
    </row>
    <row r="298" ht="15.75" customHeight="1">
      <c r="U298" s="105"/>
    </row>
    <row r="299" ht="15.75" customHeight="1">
      <c r="U299" s="105"/>
    </row>
    <row r="300" ht="15.75" customHeight="1">
      <c r="U300" s="105"/>
    </row>
    <row r="301" ht="15.75" customHeight="1">
      <c r="U301" s="105"/>
    </row>
    <row r="302" ht="15.75" customHeight="1">
      <c r="U302" s="105"/>
    </row>
    <row r="303" ht="15.75" customHeight="1">
      <c r="U303" s="105"/>
    </row>
    <row r="304" ht="15.75" customHeight="1">
      <c r="U304" s="105"/>
    </row>
    <row r="305" ht="15.75" customHeight="1">
      <c r="U305" s="105"/>
    </row>
    <row r="306" ht="15.75" customHeight="1">
      <c r="U306" s="105"/>
    </row>
    <row r="307" ht="15.75" customHeight="1">
      <c r="U307" s="105"/>
    </row>
    <row r="308" ht="15.75" customHeight="1">
      <c r="U308" s="105"/>
    </row>
    <row r="309" ht="15.75" customHeight="1">
      <c r="U309" s="105"/>
    </row>
    <row r="310" ht="15.75" customHeight="1">
      <c r="U310" s="105"/>
    </row>
    <row r="311" ht="15.75" customHeight="1">
      <c r="U311" s="105"/>
    </row>
    <row r="312" ht="15.75" customHeight="1">
      <c r="U312" s="105"/>
    </row>
    <row r="313" ht="15.75" customHeight="1">
      <c r="U313" s="105"/>
    </row>
    <row r="314" ht="15.75" customHeight="1">
      <c r="U314" s="105"/>
    </row>
    <row r="315" ht="15.75" customHeight="1">
      <c r="U315" s="105"/>
    </row>
    <row r="316" ht="15.75" customHeight="1">
      <c r="U316" s="105"/>
    </row>
    <row r="317" ht="15.75" customHeight="1">
      <c r="U317" s="105"/>
    </row>
    <row r="318" ht="15.75" customHeight="1">
      <c r="U318" s="105"/>
    </row>
    <row r="319" ht="15.75" customHeight="1">
      <c r="U319" s="105"/>
    </row>
    <row r="320" ht="15.75" customHeight="1">
      <c r="U320" s="105"/>
    </row>
    <row r="321" ht="15.75" customHeight="1">
      <c r="U321" s="105"/>
    </row>
    <row r="322" ht="15.75" customHeight="1">
      <c r="U322" s="105"/>
    </row>
    <row r="323" ht="15.75" customHeight="1">
      <c r="U323" s="105"/>
    </row>
    <row r="324" ht="15.75" customHeight="1">
      <c r="U324" s="105"/>
    </row>
    <row r="325" ht="15.75" customHeight="1">
      <c r="U325" s="105"/>
    </row>
    <row r="326" ht="15.75" customHeight="1">
      <c r="U326" s="105"/>
    </row>
    <row r="327" ht="15.75" customHeight="1">
      <c r="U327" s="105"/>
    </row>
    <row r="328" ht="15.75" customHeight="1">
      <c r="U328" s="105"/>
    </row>
    <row r="329" ht="15.75" customHeight="1">
      <c r="U329" s="105"/>
    </row>
    <row r="330" ht="15.75" customHeight="1">
      <c r="U330" s="105"/>
    </row>
    <row r="331" ht="15.75" customHeight="1">
      <c r="U331" s="105"/>
    </row>
    <row r="332" ht="15.75" customHeight="1">
      <c r="U332" s="105"/>
    </row>
    <row r="333" ht="15.75" customHeight="1">
      <c r="U333" s="105"/>
    </row>
    <row r="334" ht="15.75" customHeight="1">
      <c r="U334" s="105"/>
    </row>
    <row r="335" ht="15.75" customHeight="1">
      <c r="U335" s="105"/>
    </row>
    <row r="336" ht="15.75" customHeight="1">
      <c r="U336" s="105"/>
    </row>
    <row r="337" ht="15.75" customHeight="1">
      <c r="U337" s="105"/>
    </row>
    <row r="338" ht="15.75" customHeight="1">
      <c r="U338" s="105"/>
    </row>
    <row r="339" ht="15.75" customHeight="1">
      <c r="U339" s="105"/>
    </row>
    <row r="340" ht="15.75" customHeight="1">
      <c r="U340" s="105"/>
    </row>
    <row r="341" ht="15.75" customHeight="1">
      <c r="U341" s="105"/>
    </row>
    <row r="342" ht="15.75" customHeight="1">
      <c r="U342" s="105"/>
    </row>
    <row r="343" ht="15.75" customHeight="1">
      <c r="U343" s="105"/>
    </row>
    <row r="344" ht="15.75" customHeight="1">
      <c r="U344" s="105"/>
    </row>
    <row r="345" ht="15.75" customHeight="1">
      <c r="U345" s="105"/>
    </row>
    <row r="346" ht="15.75" customHeight="1">
      <c r="U346" s="105"/>
    </row>
    <row r="347" ht="15.75" customHeight="1">
      <c r="U347" s="105"/>
    </row>
    <row r="348" ht="15.75" customHeight="1">
      <c r="U348" s="105"/>
    </row>
    <row r="349" ht="15.75" customHeight="1">
      <c r="U349" s="105"/>
    </row>
    <row r="350" ht="15.75" customHeight="1">
      <c r="U350" s="105"/>
    </row>
    <row r="351" ht="15.75" customHeight="1">
      <c r="U351" s="105"/>
    </row>
    <row r="352" ht="15.75" customHeight="1">
      <c r="U352" s="105"/>
    </row>
    <row r="353" ht="15.75" customHeight="1">
      <c r="U353" s="105"/>
    </row>
    <row r="354" ht="15.75" customHeight="1">
      <c r="U354" s="105"/>
    </row>
    <row r="355" ht="15.75" customHeight="1">
      <c r="U355" s="105"/>
    </row>
    <row r="356" ht="15.75" customHeight="1">
      <c r="U356" s="105"/>
    </row>
    <row r="357" ht="15.75" customHeight="1">
      <c r="U357" s="105"/>
    </row>
    <row r="358" ht="15.75" customHeight="1">
      <c r="U358" s="105"/>
    </row>
    <row r="359" ht="15.75" customHeight="1">
      <c r="U359" s="105"/>
    </row>
    <row r="360" ht="15.75" customHeight="1">
      <c r="U360" s="105"/>
    </row>
    <row r="361" ht="15.75" customHeight="1">
      <c r="U361" s="105"/>
    </row>
    <row r="362" ht="15.75" customHeight="1">
      <c r="U362" s="105"/>
    </row>
    <row r="363" ht="15.75" customHeight="1">
      <c r="U363" s="105"/>
    </row>
    <row r="364" ht="15.75" customHeight="1">
      <c r="U364" s="105"/>
    </row>
    <row r="365" ht="15.75" customHeight="1">
      <c r="U365" s="105"/>
    </row>
    <row r="366" ht="15.75" customHeight="1">
      <c r="U366" s="105"/>
    </row>
    <row r="367" ht="15.75" customHeight="1">
      <c r="U367" s="105"/>
    </row>
    <row r="368" ht="15.75" customHeight="1">
      <c r="U368" s="105"/>
    </row>
    <row r="369" ht="15.75" customHeight="1">
      <c r="U369" s="105"/>
    </row>
    <row r="370" ht="15.75" customHeight="1">
      <c r="U370" s="105"/>
    </row>
    <row r="371" ht="15.75" customHeight="1">
      <c r="U371" s="105"/>
    </row>
    <row r="372" ht="15.75" customHeight="1">
      <c r="U372" s="105"/>
    </row>
    <row r="373" ht="15.75" customHeight="1">
      <c r="U373" s="105"/>
    </row>
    <row r="374" ht="15.75" customHeight="1">
      <c r="U374" s="105"/>
    </row>
    <row r="375" ht="15.75" customHeight="1">
      <c r="U375" s="105"/>
    </row>
    <row r="376" ht="15.75" customHeight="1">
      <c r="U376" s="105"/>
    </row>
    <row r="377" ht="15.75" customHeight="1">
      <c r="U377" s="105"/>
    </row>
    <row r="378" ht="15.75" customHeight="1">
      <c r="U378" s="105"/>
    </row>
    <row r="379" ht="15.75" customHeight="1">
      <c r="U379" s="105"/>
    </row>
    <row r="380" ht="15.75" customHeight="1">
      <c r="U380" s="105"/>
    </row>
    <row r="381" ht="15.75" customHeight="1">
      <c r="U381" s="105"/>
    </row>
    <row r="382" ht="15.75" customHeight="1">
      <c r="U382" s="105"/>
    </row>
    <row r="383" ht="15.75" customHeight="1">
      <c r="U383" s="105"/>
    </row>
    <row r="384" ht="15.75" customHeight="1">
      <c r="U384" s="105"/>
    </row>
    <row r="385" ht="15.75" customHeight="1">
      <c r="U385" s="105"/>
    </row>
    <row r="386" ht="15.75" customHeight="1">
      <c r="U386" s="105"/>
    </row>
    <row r="387" ht="15.75" customHeight="1">
      <c r="U387" s="105"/>
    </row>
    <row r="388" ht="15.75" customHeight="1">
      <c r="U388" s="105"/>
    </row>
    <row r="389" ht="15.75" customHeight="1">
      <c r="U389" s="105"/>
    </row>
    <row r="390" ht="15.75" customHeight="1">
      <c r="U390" s="105"/>
    </row>
    <row r="391" ht="15.75" customHeight="1">
      <c r="U391" s="105"/>
    </row>
    <row r="392" ht="15.75" customHeight="1">
      <c r="U392" s="105"/>
    </row>
    <row r="393" ht="15.75" customHeight="1">
      <c r="U393" s="105"/>
    </row>
    <row r="394" ht="15.75" customHeight="1">
      <c r="U394" s="105"/>
    </row>
    <row r="395" ht="15.75" customHeight="1">
      <c r="U395" s="105"/>
    </row>
    <row r="396" ht="15.75" customHeight="1">
      <c r="U396" s="105"/>
    </row>
    <row r="397" ht="15.75" customHeight="1">
      <c r="U397" s="105"/>
    </row>
    <row r="398" ht="15.75" customHeight="1">
      <c r="U398" s="105"/>
    </row>
    <row r="399" ht="15.75" customHeight="1">
      <c r="U399" s="105"/>
    </row>
    <row r="400" ht="15.75" customHeight="1">
      <c r="U400" s="105"/>
    </row>
    <row r="401" ht="15.75" customHeight="1">
      <c r="U401" s="105"/>
    </row>
    <row r="402" ht="15.75" customHeight="1">
      <c r="U402" s="105"/>
    </row>
    <row r="403" ht="15.75" customHeight="1">
      <c r="U403" s="105"/>
    </row>
    <row r="404" ht="15.75" customHeight="1">
      <c r="U404" s="105"/>
    </row>
    <row r="405" ht="15.75" customHeight="1">
      <c r="U405" s="105"/>
    </row>
    <row r="406" ht="15.75" customHeight="1">
      <c r="U406" s="105"/>
    </row>
    <row r="407" ht="15.75" customHeight="1">
      <c r="U407" s="105"/>
    </row>
    <row r="408" ht="15.75" customHeight="1">
      <c r="U408" s="105"/>
    </row>
    <row r="409" ht="15.75" customHeight="1">
      <c r="U409" s="105"/>
    </row>
    <row r="410" ht="15.75" customHeight="1">
      <c r="U410" s="105"/>
    </row>
    <row r="411" ht="15.75" customHeight="1">
      <c r="U411" s="105"/>
    </row>
    <row r="412" ht="15.75" customHeight="1">
      <c r="U412" s="105"/>
    </row>
    <row r="413" ht="15.75" customHeight="1">
      <c r="U413" s="105"/>
    </row>
    <row r="414" ht="15.75" customHeight="1">
      <c r="U414" s="105"/>
    </row>
    <row r="415" ht="15.75" customHeight="1">
      <c r="U415" s="105"/>
    </row>
    <row r="416" ht="15.75" customHeight="1">
      <c r="U416" s="105"/>
    </row>
    <row r="417" ht="15.75" customHeight="1">
      <c r="U417" s="105"/>
    </row>
    <row r="418" ht="15.75" customHeight="1">
      <c r="U418" s="105"/>
    </row>
    <row r="419" ht="15.75" customHeight="1">
      <c r="U419" s="105"/>
    </row>
    <row r="420" ht="15.75" customHeight="1">
      <c r="U420" s="105"/>
    </row>
    <row r="421" ht="15.75" customHeight="1">
      <c r="U421" s="105"/>
    </row>
    <row r="422" ht="15.75" customHeight="1">
      <c r="U422" s="105"/>
    </row>
    <row r="423" ht="15.75" customHeight="1">
      <c r="U423" s="105"/>
    </row>
    <row r="424" ht="15.75" customHeight="1">
      <c r="U424" s="105"/>
    </row>
    <row r="425" ht="15.75" customHeight="1">
      <c r="U425" s="105"/>
    </row>
    <row r="426" ht="15.75" customHeight="1">
      <c r="U426" s="105"/>
    </row>
    <row r="427" ht="15.75" customHeight="1">
      <c r="U427" s="105"/>
    </row>
    <row r="428" ht="15.75" customHeight="1">
      <c r="U428" s="105"/>
    </row>
    <row r="429" ht="15.75" customHeight="1">
      <c r="U429" s="105"/>
    </row>
    <row r="430" ht="15.75" customHeight="1">
      <c r="U430" s="105"/>
    </row>
    <row r="431" ht="15.75" customHeight="1">
      <c r="U431" s="105"/>
    </row>
    <row r="432" ht="15.75" customHeight="1">
      <c r="U432" s="105"/>
    </row>
    <row r="433" ht="15.75" customHeight="1">
      <c r="U433" s="105"/>
    </row>
    <row r="434" ht="15.75" customHeight="1">
      <c r="U434" s="105"/>
    </row>
    <row r="435" ht="15.75" customHeight="1">
      <c r="U435" s="105"/>
    </row>
    <row r="436" ht="15.75" customHeight="1">
      <c r="U436" s="105"/>
    </row>
    <row r="437" ht="15.75" customHeight="1">
      <c r="U437" s="105"/>
    </row>
    <row r="438" ht="15.75" customHeight="1">
      <c r="U438" s="105"/>
    </row>
    <row r="439" ht="15.75" customHeight="1">
      <c r="U439" s="105"/>
    </row>
    <row r="440" ht="15.75" customHeight="1">
      <c r="U440" s="105"/>
    </row>
    <row r="441" ht="15.75" customHeight="1">
      <c r="U441" s="105"/>
    </row>
    <row r="442" ht="15.75" customHeight="1">
      <c r="U442" s="105"/>
    </row>
    <row r="443" ht="15.75" customHeight="1">
      <c r="U443" s="105"/>
    </row>
    <row r="444" ht="15.75" customHeight="1">
      <c r="U444" s="105"/>
    </row>
    <row r="445" ht="15.75" customHeight="1">
      <c r="U445" s="105"/>
    </row>
    <row r="446" ht="15.75" customHeight="1">
      <c r="U446" s="105"/>
    </row>
    <row r="447" ht="15.75" customHeight="1">
      <c r="U447" s="105"/>
    </row>
    <row r="448" ht="15.75" customHeight="1">
      <c r="U448" s="105"/>
    </row>
    <row r="449" ht="15.75" customHeight="1">
      <c r="U449" s="105"/>
    </row>
    <row r="450" ht="15.75" customHeight="1">
      <c r="U450" s="105"/>
    </row>
    <row r="451" ht="15.75" customHeight="1">
      <c r="U451" s="105"/>
    </row>
    <row r="452" ht="15.75" customHeight="1">
      <c r="U452" s="105"/>
    </row>
    <row r="453" ht="15.75" customHeight="1">
      <c r="U453" s="105"/>
    </row>
    <row r="454" ht="15.75" customHeight="1">
      <c r="U454" s="105"/>
    </row>
    <row r="455" ht="15.75" customHeight="1">
      <c r="U455" s="105"/>
    </row>
    <row r="456" ht="15.75" customHeight="1">
      <c r="U456" s="105"/>
    </row>
    <row r="457" ht="15.75" customHeight="1">
      <c r="U457" s="105"/>
    </row>
    <row r="458" ht="15.75" customHeight="1">
      <c r="U458" s="105"/>
    </row>
    <row r="459" ht="15.75" customHeight="1">
      <c r="U459" s="105"/>
    </row>
    <row r="460" ht="15.75" customHeight="1">
      <c r="U460" s="105"/>
    </row>
    <row r="461" ht="15.75" customHeight="1">
      <c r="U461" s="105"/>
    </row>
    <row r="462" ht="15.75" customHeight="1">
      <c r="U462" s="105"/>
    </row>
    <row r="463" ht="15.75" customHeight="1">
      <c r="U463" s="105"/>
    </row>
    <row r="464" ht="15.75" customHeight="1">
      <c r="U464" s="105"/>
    </row>
    <row r="465" ht="15.75" customHeight="1">
      <c r="U465" s="105"/>
    </row>
    <row r="466" ht="15.75" customHeight="1">
      <c r="U466" s="105"/>
    </row>
    <row r="467" ht="15.75" customHeight="1">
      <c r="U467" s="105"/>
    </row>
    <row r="468" ht="15.75" customHeight="1">
      <c r="U468" s="105"/>
    </row>
    <row r="469" ht="15.75" customHeight="1">
      <c r="U469" s="105"/>
    </row>
    <row r="470" ht="15.75" customHeight="1">
      <c r="U470" s="105"/>
    </row>
    <row r="471" ht="15.75" customHeight="1">
      <c r="U471" s="105"/>
    </row>
    <row r="472" ht="15.75" customHeight="1">
      <c r="U472" s="105"/>
    </row>
    <row r="473" ht="15.75" customHeight="1">
      <c r="U473" s="105"/>
    </row>
    <row r="474" ht="15.75" customHeight="1">
      <c r="U474" s="105"/>
    </row>
    <row r="475" ht="15.75" customHeight="1">
      <c r="U475" s="105"/>
    </row>
    <row r="476" ht="15.75" customHeight="1">
      <c r="U476" s="105"/>
    </row>
    <row r="477" ht="15.75" customHeight="1">
      <c r="U477" s="105"/>
    </row>
    <row r="478" ht="15.75" customHeight="1">
      <c r="U478" s="105"/>
    </row>
    <row r="479" ht="15.75" customHeight="1">
      <c r="U479" s="105"/>
    </row>
    <row r="480" ht="15.75" customHeight="1">
      <c r="U480" s="105"/>
    </row>
    <row r="481" ht="15.75" customHeight="1">
      <c r="U481" s="105"/>
    </row>
    <row r="482" ht="15.75" customHeight="1">
      <c r="U482" s="105"/>
    </row>
    <row r="483" ht="15.75" customHeight="1">
      <c r="U483" s="105"/>
    </row>
    <row r="484" ht="15.75" customHeight="1">
      <c r="U484" s="105"/>
    </row>
    <row r="485" ht="15.75" customHeight="1">
      <c r="U485" s="105"/>
    </row>
    <row r="486" ht="15.75" customHeight="1">
      <c r="U486" s="105"/>
    </row>
    <row r="487" ht="15.75" customHeight="1">
      <c r="U487" s="105"/>
    </row>
    <row r="488" ht="15.75" customHeight="1">
      <c r="U488" s="105"/>
    </row>
    <row r="489" ht="15.75" customHeight="1">
      <c r="U489" s="105"/>
    </row>
    <row r="490" ht="15.75" customHeight="1">
      <c r="U490" s="105"/>
    </row>
    <row r="491" ht="15.75" customHeight="1">
      <c r="U491" s="105"/>
    </row>
    <row r="492" ht="15.75" customHeight="1">
      <c r="U492" s="105"/>
    </row>
    <row r="493" ht="15.75" customHeight="1">
      <c r="U493" s="105"/>
    </row>
    <row r="494" ht="15.75" customHeight="1">
      <c r="U494" s="105"/>
    </row>
    <row r="495" ht="15.75" customHeight="1">
      <c r="U495" s="105"/>
    </row>
    <row r="496" ht="15.75" customHeight="1">
      <c r="U496" s="105"/>
    </row>
    <row r="497" ht="15.75" customHeight="1">
      <c r="U497" s="105"/>
    </row>
    <row r="498" ht="15.75" customHeight="1">
      <c r="U498" s="105"/>
    </row>
    <row r="499" ht="15.75" customHeight="1">
      <c r="U499" s="105"/>
    </row>
    <row r="500" ht="15.75" customHeight="1">
      <c r="U500" s="105"/>
    </row>
    <row r="501" ht="15.75" customHeight="1">
      <c r="U501" s="105"/>
    </row>
    <row r="502" ht="15.75" customHeight="1">
      <c r="U502" s="105"/>
    </row>
    <row r="503" ht="15.75" customHeight="1">
      <c r="U503" s="105"/>
    </row>
    <row r="504" ht="15.75" customHeight="1">
      <c r="U504" s="105"/>
    </row>
    <row r="505" ht="15.75" customHeight="1">
      <c r="U505" s="105"/>
    </row>
    <row r="506" ht="15.75" customHeight="1">
      <c r="U506" s="105"/>
    </row>
    <row r="507" ht="15.75" customHeight="1">
      <c r="U507" s="105"/>
    </row>
    <row r="508" ht="15.75" customHeight="1">
      <c r="U508" s="105"/>
    </row>
    <row r="509" ht="15.75" customHeight="1">
      <c r="U509" s="105"/>
    </row>
    <row r="510" ht="15.75" customHeight="1">
      <c r="U510" s="105"/>
    </row>
    <row r="511" ht="15.75" customHeight="1">
      <c r="U511" s="105"/>
    </row>
    <row r="512" ht="15.75" customHeight="1">
      <c r="U512" s="105"/>
    </row>
    <row r="513" ht="15.75" customHeight="1">
      <c r="U513" s="105"/>
    </row>
    <row r="514" ht="15.75" customHeight="1">
      <c r="U514" s="105"/>
    </row>
    <row r="515" ht="15.75" customHeight="1">
      <c r="U515" s="105"/>
    </row>
    <row r="516" ht="15.75" customHeight="1">
      <c r="U516" s="105"/>
    </row>
    <row r="517" ht="15.75" customHeight="1">
      <c r="U517" s="105"/>
    </row>
    <row r="518" ht="15.75" customHeight="1">
      <c r="U518" s="105"/>
    </row>
    <row r="519" ht="15.75" customHeight="1">
      <c r="U519" s="105"/>
    </row>
    <row r="520" ht="15.75" customHeight="1">
      <c r="U520" s="105"/>
    </row>
    <row r="521" ht="15.75" customHeight="1">
      <c r="U521" s="105"/>
    </row>
    <row r="522" ht="15.75" customHeight="1">
      <c r="U522" s="105"/>
    </row>
    <row r="523" ht="15.75" customHeight="1">
      <c r="U523" s="105"/>
    </row>
    <row r="524" ht="15.75" customHeight="1">
      <c r="U524" s="105"/>
    </row>
    <row r="525" ht="15.75" customHeight="1">
      <c r="U525" s="105"/>
    </row>
    <row r="526" ht="15.75" customHeight="1">
      <c r="U526" s="105"/>
    </row>
    <row r="527" ht="15.75" customHeight="1">
      <c r="U527" s="105"/>
    </row>
    <row r="528" ht="15.75" customHeight="1">
      <c r="U528" s="105"/>
    </row>
    <row r="529" ht="15.75" customHeight="1">
      <c r="U529" s="105"/>
    </row>
    <row r="530" ht="15.75" customHeight="1">
      <c r="U530" s="105"/>
    </row>
    <row r="531" ht="15.75" customHeight="1">
      <c r="U531" s="105"/>
    </row>
    <row r="532" ht="15.75" customHeight="1">
      <c r="U532" s="105"/>
    </row>
    <row r="533" ht="15.75" customHeight="1">
      <c r="U533" s="105"/>
    </row>
    <row r="534" ht="15.75" customHeight="1">
      <c r="U534" s="105"/>
    </row>
    <row r="535" ht="15.75" customHeight="1">
      <c r="U535" s="105"/>
    </row>
    <row r="536" ht="15.75" customHeight="1">
      <c r="U536" s="105"/>
    </row>
    <row r="537" ht="15.75" customHeight="1">
      <c r="U537" s="105"/>
    </row>
    <row r="538" ht="15.75" customHeight="1">
      <c r="U538" s="105"/>
    </row>
    <row r="539" ht="15.75" customHeight="1">
      <c r="U539" s="105"/>
    </row>
    <row r="540" ht="15.75" customHeight="1">
      <c r="U540" s="105"/>
    </row>
    <row r="541" ht="15.75" customHeight="1">
      <c r="U541" s="105"/>
    </row>
    <row r="542" ht="15.75" customHeight="1">
      <c r="U542" s="105"/>
    </row>
    <row r="543" ht="15.75" customHeight="1">
      <c r="U543" s="105"/>
    </row>
    <row r="544" ht="15.75" customHeight="1">
      <c r="U544" s="105"/>
    </row>
    <row r="545" ht="15.75" customHeight="1">
      <c r="U545" s="105"/>
    </row>
    <row r="546" ht="15.75" customHeight="1">
      <c r="U546" s="105"/>
    </row>
    <row r="547" ht="15.75" customHeight="1">
      <c r="U547" s="105"/>
    </row>
    <row r="548" ht="15.75" customHeight="1">
      <c r="U548" s="105"/>
    </row>
    <row r="549" ht="15.75" customHeight="1">
      <c r="U549" s="105"/>
    </row>
    <row r="550" ht="15.75" customHeight="1">
      <c r="U550" s="105"/>
    </row>
    <row r="551" ht="15.75" customHeight="1">
      <c r="U551" s="105"/>
    </row>
    <row r="552" ht="15.75" customHeight="1">
      <c r="U552" s="105"/>
    </row>
    <row r="553" ht="15.75" customHeight="1">
      <c r="U553" s="105"/>
    </row>
    <row r="554" ht="15.75" customHeight="1">
      <c r="U554" s="105"/>
    </row>
    <row r="555" ht="15.75" customHeight="1">
      <c r="U555" s="105"/>
    </row>
    <row r="556" ht="15.75" customHeight="1">
      <c r="U556" s="105"/>
    </row>
    <row r="557" ht="15.75" customHeight="1">
      <c r="U557" s="105"/>
    </row>
    <row r="558" ht="15.75" customHeight="1">
      <c r="U558" s="105"/>
    </row>
    <row r="559" ht="15.75" customHeight="1">
      <c r="U559" s="105"/>
    </row>
    <row r="560" ht="15.75" customHeight="1">
      <c r="U560" s="105"/>
    </row>
    <row r="561" ht="15.75" customHeight="1">
      <c r="U561" s="105"/>
    </row>
    <row r="562" ht="15.75" customHeight="1">
      <c r="U562" s="105"/>
    </row>
    <row r="563" ht="15.75" customHeight="1">
      <c r="U563" s="105"/>
    </row>
    <row r="564" ht="15.75" customHeight="1">
      <c r="U564" s="105"/>
    </row>
    <row r="565" ht="15.75" customHeight="1">
      <c r="U565" s="105"/>
    </row>
    <row r="566" ht="15.75" customHeight="1">
      <c r="U566" s="105"/>
    </row>
    <row r="567" ht="15.75" customHeight="1">
      <c r="U567" s="105"/>
    </row>
    <row r="568" ht="15.75" customHeight="1">
      <c r="U568" s="105"/>
    </row>
    <row r="569" ht="15.75" customHeight="1">
      <c r="U569" s="105"/>
    </row>
    <row r="570" ht="15.75" customHeight="1">
      <c r="U570" s="105"/>
    </row>
    <row r="571" ht="15.75" customHeight="1">
      <c r="U571" s="105"/>
    </row>
    <row r="572" ht="15.75" customHeight="1">
      <c r="U572" s="105"/>
    </row>
    <row r="573" ht="15.75" customHeight="1">
      <c r="U573" s="105"/>
    </row>
    <row r="574" ht="15.75" customHeight="1">
      <c r="U574" s="105"/>
    </row>
    <row r="575" ht="15.75" customHeight="1">
      <c r="U575" s="105"/>
    </row>
    <row r="576" ht="15.75" customHeight="1">
      <c r="U576" s="105"/>
    </row>
    <row r="577" ht="15.75" customHeight="1">
      <c r="U577" s="105"/>
    </row>
    <row r="578" ht="15.75" customHeight="1">
      <c r="U578" s="105"/>
    </row>
    <row r="579" ht="15.75" customHeight="1">
      <c r="U579" s="105"/>
    </row>
    <row r="580" ht="15.75" customHeight="1">
      <c r="U580" s="105"/>
    </row>
    <row r="581" ht="15.75" customHeight="1">
      <c r="U581" s="105"/>
    </row>
    <row r="582" ht="15.75" customHeight="1">
      <c r="U582" s="105"/>
    </row>
    <row r="583" ht="15.75" customHeight="1">
      <c r="U583" s="105"/>
    </row>
    <row r="584" ht="15.75" customHeight="1">
      <c r="U584" s="105"/>
    </row>
    <row r="585" ht="15.75" customHeight="1">
      <c r="U585" s="105"/>
    </row>
    <row r="586" ht="15.75" customHeight="1">
      <c r="U586" s="105"/>
    </row>
    <row r="587" ht="15.75" customHeight="1">
      <c r="U587" s="105"/>
    </row>
    <row r="588" ht="15.75" customHeight="1">
      <c r="U588" s="105"/>
    </row>
    <row r="589" ht="15.75" customHeight="1">
      <c r="U589" s="105"/>
    </row>
    <row r="590" ht="15.75" customHeight="1">
      <c r="U590" s="105"/>
    </row>
    <row r="591" ht="15.75" customHeight="1">
      <c r="U591" s="105"/>
    </row>
    <row r="592" ht="15.75" customHeight="1">
      <c r="U592" s="105"/>
    </row>
    <row r="593" ht="15.75" customHeight="1">
      <c r="U593" s="105"/>
    </row>
    <row r="594" ht="15.75" customHeight="1">
      <c r="U594" s="105"/>
    </row>
    <row r="595" ht="15.75" customHeight="1">
      <c r="U595" s="105"/>
    </row>
    <row r="596" ht="15.75" customHeight="1">
      <c r="U596" s="105"/>
    </row>
    <row r="597" ht="15.75" customHeight="1">
      <c r="U597" s="105"/>
    </row>
    <row r="598" ht="15.75" customHeight="1">
      <c r="U598" s="105"/>
    </row>
    <row r="599" ht="15.75" customHeight="1">
      <c r="U599" s="105"/>
    </row>
    <row r="600" ht="15.75" customHeight="1">
      <c r="U600" s="105"/>
    </row>
    <row r="601" ht="15.75" customHeight="1">
      <c r="U601" s="105"/>
    </row>
    <row r="602" ht="15.75" customHeight="1">
      <c r="U602" s="105"/>
    </row>
    <row r="603" ht="15.75" customHeight="1">
      <c r="U603" s="105"/>
    </row>
    <row r="604" ht="15.75" customHeight="1">
      <c r="U604" s="105"/>
    </row>
    <row r="605" ht="15.75" customHeight="1">
      <c r="U605" s="105"/>
    </row>
    <row r="606" ht="15.75" customHeight="1">
      <c r="U606" s="105"/>
    </row>
    <row r="607" ht="15.75" customHeight="1">
      <c r="U607" s="105"/>
    </row>
    <row r="608" ht="15.75" customHeight="1">
      <c r="U608" s="105"/>
    </row>
    <row r="609" ht="15.75" customHeight="1">
      <c r="U609" s="105"/>
    </row>
    <row r="610" ht="15.75" customHeight="1">
      <c r="U610" s="105"/>
    </row>
    <row r="611" ht="15.75" customHeight="1">
      <c r="U611" s="105"/>
    </row>
    <row r="612" ht="15.75" customHeight="1">
      <c r="U612" s="105"/>
    </row>
    <row r="613" ht="15.75" customHeight="1">
      <c r="U613" s="105"/>
    </row>
    <row r="614" ht="15.75" customHeight="1">
      <c r="U614" s="105"/>
    </row>
    <row r="615" ht="15.75" customHeight="1">
      <c r="U615" s="105"/>
    </row>
    <row r="616" ht="15.75" customHeight="1">
      <c r="U616" s="105"/>
    </row>
    <row r="617" ht="15.75" customHeight="1">
      <c r="U617" s="105"/>
    </row>
    <row r="618" ht="15.75" customHeight="1">
      <c r="U618" s="105"/>
    </row>
    <row r="619" ht="15.75" customHeight="1">
      <c r="U619" s="105"/>
    </row>
    <row r="620" ht="15.75" customHeight="1">
      <c r="U620" s="105"/>
    </row>
    <row r="621" ht="15.75" customHeight="1">
      <c r="U621" s="105"/>
    </row>
    <row r="622" ht="15.75" customHeight="1">
      <c r="U622" s="105"/>
    </row>
    <row r="623" ht="15.75" customHeight="1">
      <c r="U623" s="105"/>
    </row>
    <row r="624" ht="15.75" customHeight="1">
      <c r="U624" s="105"/>
    </row>
    <row r="625" ht="15.75" customHeight="1">
      <c r="U625" s="105"/>
    </row>
    <row r="626" ht="15.75" customHeight="1">
      <c r="U626" s="105"/>
    </row>
    <row r="627" ht="15.75" customHeight="1">
      <c r="U627" s="105"/>
    </row>
    <row r="628" ht="15.75" customHeight="1">
      <c r="U628" s="105"/>
    </row>
    <row r="629" ht="15.75" customHeight="1">
      <c r="U629" s="105"/>
    </row>
    <row r="630" ht="15.75" customHeight="1">
      <c r="U630" s="105"/>
    </row>
    <row r="631" ht="15.75" customHeight="1">
      <c r="U631" s="105"/>
    </row>
    <row r="632" ht="15.75" customHeight="1">
      <c r="U632" s="105"/>
    </row>
    <row r="633" ht="15.75" customHeight="1">
      <c r="U633" s="105"/>
    </row>
    <row r="634" ht="15.75" customHeight="1">
      <c r="U634" s="105"/>
    </row>
    <row r="635" ht="15.75" customHeight="1">
      <c r="U635" s="105"/>
    </row>
    <row r="636" ht="15.75" customHeight="1">
      <c r="U636" s="105"/>
    </row>
    <row r="637" ht="15.75" customHeight="1">
      <c r="U637" s="105"/>
    </row>
    <row r="638" ht="15.75" customHeight="1">
      <c r="U638" s="105"/>
    </row>
    <row r="639" ht="15.75" customHeight="1">
      <c r="U639" s="105"/>
    </row>
    <row r="640" ht="15.75" customHeight="1">
      <c r="U640" s="105"/>
    </row>
    <row r="641" ht="15.75" customHeight="1">
      <c r="U641" s="105"/>
    </row>
    <row r="642" ht="15.75" customHeight="1">
      <c r="U642" s="105"/>
    </row>
    <row r="643" ht="15.75" customHeight="1">
      <c r="U643" s="105"/>
    </row>
    <row r="644" ht="15.75" customHeight="1">
      <c r="U644" s="105"/>
    </row>
    <row r="645" ht="15.75" customHeight="1">
      <c r="U645" s="105"/>
    </row>
    <row r="646" ht="15.75" customHeight="1">
      <c r="U646" s="105"/>
    </row>
    <row r="647" ht="15.75" customHeight="1">
      <c r="U647" s="105"/>
    </row>
    <row r="648" ht="15.75" customHeight="1">
      <c r="U648" s="105"/>
    </row>
    <row r="649" ht="15.75" customHeight="1">
      <c r="U649" s="105"/>
    </row>
    <row r="650" ht="15.75" customHeight="1">
      <c r="U650" s="105"/>
    </row>
    <row r="651" ht="15.75" customHeight="1">
      <c r="U651" s="105"/>
    </row>
    <row r="652" ht="15.75" customHeight="1">
      <c r="U652" s="105"/>
    </row>
    <row r="653" ht="15.75" customHeight="1">
      <c r="U653" s="105"/>
    </row>
    <row r="654" ht="15.75" customHeight="1">
      <c r="U654" s="105"/>
    </row>
    <row r="655" ht="15.75" customHeight="1">
      <c r="U655" s="105"/>
    </row>
    <row r="656" ht="15.75" customHeight="1">
      <c r="U656" s="105"/>
    </row>
    <row r="657" ht="15.75" customHeight="1">
      <c r="U657" s="105"/>
    </row>
    <row r="658" ht="15.75" customHeight="1">
      <c r="U658" s="105"/>
    </row>
    <row r="659" ht="15.75" customHeight="1">
      <c r="U659" s="105"/>
    </row>
    <row r="660" ht="15.75" customHeight="1">
      <c r="U660" s="105"/>
    </row>
    <row r="661" ht="15.75" customHeight="1">
      <c r="U661" s="105"/>
    </row>
    <row r="662" ht="15.75" customHeight="1">
      <c r="U662" s="105"/>
    </row>
    <row r="663" ht="15.75" customHeight="1">
      <c r="U663" s="105"/>
    </row>
    <row r="664" ht="15.75" customHeight="1">
      <c r="U664" s="105"/>
    </row>
    <row r="665" ht="15.75" customHeight="1">
      <c r="U665" s="105"/>
    </row>
    <row r="666" ht="15.75" customHeight="1">
      <c r="U666" s="105"/>
    </row>
    <row r="667" ht="15.75" customHeight="1">
      <c r="U667" s="105"/>
    </row>
    <row r="668" ht="15.75" customHeight="1">
      <c r="U668" s="105"/>
    </row>
    <row r="669" ht="15.75" customHeight="1">
      <c r="U669" s="105"/>
    </row>
    <row r="670" ht="15.75" customHeight="1">
      <c r="U670" s="105"/>
    </row>
    <row r="671" ht="15.75" customHeight="1">
      <c r="U671" s="105"/>
    </row>
    <row r="672" ht="15.75" customHeight="1">
      <c r="U672" s="105"/>
    </row>
    <row r="673" ht="15.75" customHeight="1">
      <c r="U673" s="105"/>
    </row>
    <row r="674" ht="15.75" customHeight="1">
      <c r="U674" s="105"/>
    </row>
    <row r="675" ht="15.75" customHeight="1">
      <c r="U675" s="105"/>
    </row>
    <row r="676" ht="15.75" customHeight="1">
      <c r="U676" s="105"/>
    </row>
    <row r="677" ht="15.75" customHeight="1">
      <c r="U677" s="105"/>
    </row>
    <row r="678" ht="15.75" customHeight="1">
      <c r="U678" s="105"/>
    </row>
    <row r="679" ht="15.75" customHeight="1">
      <c r="U679" s="105"/>
    </row>
    <row r="680" ht="15.75" customHeight="1">
      <c r="U680" s="105"/>
    </row>
    <row r="681" ht="15.75" customHeight="1">
      <c r="U681" s="105"/>
    </row>
    <row r="682" ht="15.75" customHeight="1">
      <c r="U682" s="105"/>
    </row>
    <row r="683" ht="15.75" customHeight="1">
      <c r="U683" s="105"/>
    </row>
    <row r="684" ht="15.75" customHeight="1">
      <c r="U684" s="105"/>
    </row>
    <row r="685" ht="15.75" customHeight="1">
      <c r="U685" s="105"/>
    </row>
    <row r="686" ht="15.75" customHeight="1">
      <c r="U686" s="105"/>
    </row>
    <row r="687" ht="15.75" customHeight="1">
      <c r="U687" s="105"/>
    </row>
    <row r="688" ht="15.75" customHeight="1">
      <c r="U688" s="105"/>
    </row>
    <row r="689" ht="15.75" customHeight="1">
      <c r="U689" s="105"/>
    </row>
    <row r="690" ht="15.75" customHeight="1">
      <c r="U690" s="105"/>
    </row>
    <row r="691" ht="15.75" customHeight="1">
      <c r="U691" s="105"/>
    </row>
    <row r="692" ht="15.75" customHeight="1">
      <c r="U692" s="105"/>
    </row>
    <row r="693" ht="15.75" customHeight="1">
      <c r="U693" s="105"/>
    </row>
    <row r="694" ht="15.75" customHeight="1">
      <c r="U694" s="105"/>
    </row>
    <row r="695" ht="15.75" customHeight="1">
      <c r="U695" s="105"/>
    </row>
    <row r="696" ht="15.75" customHeight="1">
      <c r="U696" s="105"/>
    </row>
    <row r="697" ht="15.75" customHeight="1">
      <c r="U697" s="105"/>
    </row>
    <row r="698" ht="15.75" customHeight="1">
      <c r="U698" s="105"/>
    </row>
    <row r="699" ht="15.75" customHeight="1">
      <c r="U699" s="105"/>
    </row>
    <row r="700" ht="15.75" customHeight="1">
      <c r="U700" s="105"/>
    </row>
    <row r="701" ht="15.75" customHeight="1">
      <c r="U701" s="105"/>
    </row>
    <row r="702" ht="15.75" customHeight="1">
      <c r="U702" s="105"/>
    </row>
    <row r="703" ht="15.75" customHeight="1">
      <c r="U703" s="105"/>
    </row>
    <row r="704" ht="15.75" customHeight="1">
      <c r="U704" s="105"/>
    </row>
    <row r="705" ht="15.75" customHeight="1">
      <c r="U705" s="105"/>
    </row>
    <row r="706" ht="15.75" customHeight="1">
      <c r="U706" s="105"/>
    </row>
    <row r="707" ht="15.75" customHeight="1">
      <c r="U707" s="105"/>
    </row>
    <row r="708" ht="15.75" customHeight="1">
      <c r="U708" s="105"/>
    </row>
    <row r="709" ht="15.75" customHeight="1">
      <c r="U709" s="105"/>
    </row>
    <row r="710" ht="15.75" customHeight="1">
      <c r="U710" s="105"/>
    </row>
    <row r="711" ht="15.75" customHeight="1">
      <c r="U711" s="105"/>
    </row>
    <row r="712" ht="15.75" customHeight="1">
      <c r="U712" s="105"/>
    </row>
    <row r="713" ht="15.75" customHeight="1">
      <c r="U713" s="105"/>
    </row>
    <row r="714" ht="15.75" customHeight="1">
      <c r="U714" s="105"/>
    </row>
    <row r="715" ht="15.75" customHeight="1">
      <c r="U715" s="105"/>
    </row>
    <row r="716" ht="15.75" customHeight="1">
      <c r="U716" s="105"/>
    </row>
    <row r="717" ht="15.75" customHeight="1">
      <c r="U717" s="105"/>
    </row>
    <row r="718" ht="15.75" customHeight="1">
      <c r="U718" s="105"/>
    </row>
    <row r="719" ht="15.75" customHeight="1">
      <c r="U719" s="105"/>
    </row>
    <row r="720" ht="15.75" customHeight="1">
      <c r="U720" s="105"/>
    </row>
    <row r="721" ht="15.75" customHeight="1">
      <c r="U721" s="105"/>
    </row>
    <row r="722" ht="15.75" customHeight="1">
      <c r="U722" s="105"/>
    </row>
    <row r="723" ht="15.75" customHeight="1">
      <c r="U723" s="105"/>
    </row>
    <row r="724" ht="15.75" customHeight="1">
      <c r="U724" s="105"/>
    </row>
    <row r="725" ht="15.75" customHeight="1">
      <c r="U725" s="105"/>
    </row>
    <row r="726" ht="15.75" customHeight="1">
      <c r="U726" s="105"/>
    </row>
    <row r="727" ht="15.75" customHeight="1">
      <c r="U727" s="105"/>
    </row>
    <row r="728" ht="15.75" customHeight="1">
      <c r="U728" s="105"/>
    </row>
    <row r="729" ht="15.75" customHeight="1">
      <c r="U729" s="105"/>
    </row>
    <row r="730" ht="15.75" customHeight="1">
      <c r="U730" s="105"/>
    </row>
    <row r="731" ht="15.75" customHeight="1">
      <c r="U731" s="105"/>
    </row>
    <row r="732" ht="15.75" customHeight="1">
      <c r="U732" s="105"/>
    </row>
    <row r="733" ht="15.75" customHeight="1">
      <c r="U733" s="105"/>
    </row>
    <row r="734" ht="15.75" customHeight="1">
      <c r="U734" s="105"/>
    </row>
    <row r="735" ht="15.75" customHeight="1">
      <c r="U735" s="105"/>
    </row>
    <row r="736" ht="15.75" customHeight="1">
      <c r="U736" s="105"/>
    </row>
    <row r="737" ht="15.75" customHeight="1">
      <c r="U737" s="105"/>
    </row>
    <row r="738" ht="15.75" customHeight="1">
      <c r="U738" s="105"/>
    </row>
    <row r="739" ht="15.75" customHeight="1">
      <c r="U739" s="105"/>
    </row>
    <row r="740" ht="15.75" customHeight="1">
      <c r="U740" s="105"/>
    </row>
    <row r="741" ht="15.75" customHeight="1">
      <c r="U741" s="105"/>
    </row>
    <row r="742" ht="15.75" customHeight="1">
      <c r="U742" s="105"/>
    </row>
    <row r="743" ht="15.75" customHeight="1">
      <c r="U743" s="105"/>
    </row>
    <row r="744" ht="15.75" customHeight="1">
      <c r="U744" s="105"/>
    </row>
    <row r="745" ht="15.75" customHeight="1">
      <c r="U745" s="105"/>
    </row>
    <row r="746" ht="15.75" customHeight="1">
      <c r="U746" s="105"/>
    </row>
    <row r="747" ht="15.75" customHeight="1">
      <c r="U747" s="105"/>
    </row>
    <row r="748" ht="15.75" customHeight="1">
      <c r="U748" s="105"/>
    </row>
    <row r="749" ht="15.75" customHeight="1">
      <c r="U749" s="105"/>
    </row>
    <row r="750" ht="15.75" customHeight="1">
      <c r="U750" s="105"/>
    </row>
    <row r="751" ht="15.75" customHeight="1">
      <c r="U751" s="105"/>
    </row>
    <row r="752" ht="15.75" customHeight="1">
      <c r="U752" s="105"/>
    </row>
    <row r="753" ht="15.75" customHeight="1">
      <c r="U753" s="105"/>
    </row>
    <row r="754" ht="15.75" customHeight="1">
      <c r="U754" s="105"/>
    </row>
    <row r="755" ht="15.75" customHeight="1">
      <c r="U755" s="105"/>
    </row>
    <row r="756" ht="15.75" customHeight="1">
      <c r="U756" s="105"/>
    </row>
    <row r="757" ht="15.75" customHeight="1">
      <c r="U757" s="105"/>
    </row>
    <row r="758" ht="15.75" customHeight="1">
      <c r="U758" s="105"/>
    </row>
    <row r="759" ht="15.75" customHeight="1">
      <c r="U759" s="105"/>
    </row>
    <row r="760" ht="15.75" customHeight="1">
      <c r="U760" s="105"/>
    </row>
    <row r="761" ht="15.75" customHeight="1">
      <c r="U761" s="105"/>
    </row>
    <row r="762" ht="15.75" customHeight="1">
      <c r="U762" s="105"/>
    </row>
    <row r="763" ht="15.75" customHeight="1">
      <c r="U763" s="105"/>
    </row>
    <row r="764" ht="15.75" customHeight="1">
      <c r="U764" s="105"/>
    </row>
    <row r="765" ht="15.75" customHeight="1">
      <c r="U765" s="105"/>
    </row>
    <row r="766" ht="15.75" customHeight="1">
      <c r="U766" s="105"/>
    </row>
    <row r="767" ht="15.75" customHeight="1">
      <c r="U767" s="105"/>
    </row>
    <row r="768" ht="15.75" customHeight="1">
      <c r="U768" s="105"/>
    </row>
    <row r="769" ht="15.75" customHeight="1">
      <c r="U769" s="105"/>
    </row>
    <row r="770" ht="15.75" customHeight="1">
      <c r="U770" s="105"/>
    </row>
    <row r="771" ht="15.75" customHeight="1">
      <c r="U771" s="105"/>
    </row>
    <row r="772" ht="15.75" customHeight="1">
      <c r="U772" s="105"/>
    </row>
    <row r="773" ht="15.75" customHeight="1">
      <c r="U773" s="105"/>
    </row>
    <row r="774" ht="15.75" customHeight="1">
      <c r="U774" s="105"/>
    </row>
    <row r="775" ht="15.75" customHeight="1">
      <c r="U775" s="105"/>
    </row>
    <row r="776" ht="15.75" customHeight="1">
      <c r="U776" s="105"/>
    </row>
    <row r="777" ht="15.75" customHeight="1">
      <c r="U777" s="105"/>
    </row>
    <row r="778" ht="15.75" customHeight="1">
      <c r="U778" s="105"/>
    </row>
    <row r="779" ht="15.75" customHeight="1">
      <c r="U779" s="105"/>
    </row>
    <row r="780" ht="15.75" customHeight="1">
      <c r="U780" s="105"/>
    </row>
    <row r="781" ht="15.75" customHeight="1">
      <c r="U781" s="105"/>
    </row>
    <row r="782" ht="15.75" customHeight="1">
      <c r="U782" s="105"/>
    </row>
    <row r="783" ht="15.75" customHeight="1">
      <c r="U783" s="105"/>
    </row>
    <row r="784" ht="15.75" customHeight="1">
      <c r="U784" s="105"/>
    </row>
    <row r="785" ht="15.75" customHeight="1">
      <c r="U785" s="105"/>
    </row>
    <row r="786" ht="15.75" customHeight="1">
      <c r="U786" s="105"/>
    </row>
    <row r="787" ht="15.75" customHeight="1">
      <c r="U787" s="105"/>
    </row>
    <row r="788" ht="15.75" customHeight="1">
      <c r="U788" s="105"/>
    </row>
    <row r="789" ht="15.75" customHeight="1">
      <c r="U789" s="105"/>
    </row>
    <row r="790" ht="15.75" customHeight="1">
      <c r="U790" s="105"/>
    </row>
    <row r="791" ht="15.75" customHeight="1">
      <c r="U791" s="105"/>
    </row>
    <row r="792" ht="15.75" customHeight="1">
      <c r="U792" s="105"/>
    </row>
    <row r="793" ht="15.75" customHeight="1">
      <c r="U793" s="105"/>
    </row>
    <row r="794" ht="15.75" customHeight="1">
      <c r="U794" s="105"/>
    </row>
    <row r="795" ht="15.75" customHeight="1">
      <c r="U795" s="105"/>
    </row>
    <row r="796" ht="15.75" customHeight="1">
      <c r="U796" s="105"/>
    </row>
    <row r="797" ht="15.75" customHeight="1">
      <c r="U797" s="105"/>
    </row>
    <row r="798" ht="15.75" customHeight="1">
      <c r="U798" s="105"/>
    </row>
    <row r="799" ht="15.75" customHeight="1">
      <c r="U799" s="105"/>
    </row>
    <row r="800" ht="15.75" customHeight="1">
      <c r="U800" s="105"/>
    </row>
    <row r="801" ht="15.75" customHeight="1">
      <c r="U801" s="105"/>
    </row>
    <row r="802" ht="15.75" customHeight="1">
      <c r="U802" s="105"/>
    </row>
    <row r="803" ht="15.75" customHeight="1">
      <c r="U803" s="105"/>
    </row>
    <row r="804" ht="15.75" customHeight="1">
      <c r="U804" s="105"/>
    </row>
    <row r="805" ht="15.75" customHeight="1">
      <c r="U805" s="105"/>
    </row>
    <row r="806" ht="15.75" customHeight="1">
      <c r="U806" s="105"/>
    </row>
    <row r="807" ht="15.75" customHeight="1">
      <c r="U807" s="105"/>
    </row>
    <row r="808" ht="15.75" customHeight="1">
      <c r="U808" s="105"/>
    </row>
    <row r="809" ht="15.75" customHeight="1">
      <c r="U809" s="105"/>
    </row>
    <row r="810" ht="15.75" customHeight="1">
      <c r="U810" s="105"/>
    </row>
    <row r="811" ht="15.75" customHeight="1">
      <c r="U811" s="105"/>
    </row>
    <row r="812" ht="15.75" customHeight="1">
      <c r="U812" s="105"/>
    </row>
    <row r="813" ht="15.75" customHeight="1">
      <c r="U813" s="105"/>
    </row>
    <row r="814" ht="15.75" customHeight="1">
      <c r="U814" s="105"/>
    </row>
    <row r="815" ht="15.75" customHeight="1">
      <c r="U815" s="105"/>
    </row>
    <row r="816" ht="15.75" customHeight="1">
      <c r="U816" s="105"/>
    </row>
    <row r="817" ht="15.75" customHeight="1">
      <c r="U817" s="105"/>
    </row>
    <row r="818" ht="15.75" customHeight="1">
      <c r="U818" s="105"/>
    </row>
    <row r="819" ht="15.75" customHeight="1">
      <c r="U819" s="105"/>
    </row>
    <row r="820" ht="15.75" customHeight="1">
      <c r="U820" s="105"/>
    </row>
    <row r="821" ht="15.75" customHeight="1">
      <c r="U821" s="105"/>
    </row>
    <row r="822" ht="15.75" customHeight="1">
      <c r="U822" s="105"/>
    </row>
    <row r="823" ht="15.75" customHeight="1">
      <c r="U823" s="105"/>
    </row>
    <row r="824" ht="15.75" customHeight="1">
      <c r="U824" s="105"/>
    </row>
    <row r="825" ht="15.75" customHeight="1">
      <c r="U825" s="105"/>
    </row>
    <row r="826" ht="15.75" customHeight="1">
      <c r="U826" s="105"/>
    </row>
    <row r="827" ht="15.75" customHeight="1">
      <c r="U827" s="105"/>
    </row>
    <row r="828" ht="15.75" customHeight="1">
      <c r="U828" s="105"/>
    </row>
    <row r="829" ht="15.75" customHeight="1">
      <c r="U829" s="105"/>
    </row>
    <row r="830" ht="15.75" customHeight="1">
      <c r="U830" s="105"/>
    </row>
    <row r="831" ht="15.75" customHeight="1">
      <c r="U831" s="105"/>
    </row>
    <row r="832" ht="15.75" customHeight="1">
      <c r="U832" s="105"/>
    </row>
    <row r="833" ht="15.75" customHeight="1">
      <c r="U833" s="105"/>
    </row>
    <row r="834" ht="15.75" customHeight="1">
      <c r="U834" s="105"/>
    </row>
    <row r="835" ht="15.75" customHeight="1">
      <c r="U835" s="105"/>
    </row>
    <row r="836" ht="15.75" customHeight="1">
      <c r="U836" s="105"/>
    </row>
    <row r="837" ht="15.75" customHeight="1">
      <c r="U837" s="105"/>
    </row>
    <row r="838" ht="15.75" customHeight="1">
      <c r="U838" s="105"/>
    </row>
    <row r="839" ht="15.75" customHeight="1">
      <c r="U839" s="105"/>
    </row>
    <row r="840" ht="15.75" customHeight="1">
      <c r="U840" s="105"/>
    </row>
    <row r="841" ht="15.75" customHeight="1">
      <c r="U841" s="105"/>
    </row>
    <row r="842" ht="15.75" customHeight="1">
      <c r="U842" s="105"/>
    </row>
    <row r="843" ht="15.75" customHeight="1">
      <c r="U843" s="105"/>
    </row>
    <row r="844" ht="15.75" customHeight="1">
      <c r="U844" s="105"/>
    </row>
    <row r="845" ht="15.75" customHeight="1">
      <c r="U845" s="105"/>
    </row>
    <row r="846" ht="15.75" customHeight="1">
      <c r="U846" s="105"/>
    </row>
    <row r="847" ht="15.75" customHeight="1">
      <c r="U847" s="105"/>
    </row>
    <row r="848" ht="15.75" customHeight="1">
      <c r="U848" s="105"/>
    </row>
    <row r="849" ht="15.75" customHeight="1">
      <c r="U849" s="105"/>
    </row>
    <row r="850" ht="15.75" customHeight="1">
      <c r="U850" s="105"/>
    </row>
    <row r="851" ht="15.75" customHeight="1">
      <c r="U851" s="105"/>
    </row>
    <row r="852" ht="15.75" customHeight="1">
      <c r="U852" s="105"/>
    </row>
    <row r="853" ht="15.75" customHeight="1">
      <c r="U853" s="105"/>
    </row>
    <row r="854" ht="15.75" customHeight="1">
      <c r="U854" s="105"/>
    </row>
    <row r="855" ht="15.75" customHeight="1">
      <c r="U855" s="105"/>
    </row>
    <row r="856" ht="15.75" customHeight="1">
      <c r="U856" s="105"/>
    </row>
    <row r="857" ht="15.75" customHeight="1">
      <c r="U857" s="105"/>
    </row>
    <row r="858" ht="15.75" customHeight="1">
      <c r="U858" s="105"/>
    </row>
    <row r="859" ht="15.75" customHeight="1">
      <c r="U859" s="105"/>
    </row>
    <row r="860" ht="15.75" customHeight="1">
      <c r="U860" s="105"/>
    </row>
    <row r="861" ht="15.75" customHeight="1">
      <c r="U861" s="105"/>
    </row>
    <row r="862" ht="15.75" customHeight="1">
      <c r="U862" s="105"/>
    </row>
    <row r="863" ht="15.75" customHeight="1">
      <c r="U863" s="105"/>
    </row>
    <row r="864" ht="15.75" customHeight="1">
      <c r="U864" s="105"/>
    </row>
    <row r="865" ht="15.75" customHeight="1">
      <c r="U865" s="105"/>
    </row>
    <row r="866" ht="15.75" customHeight="1">
      <c r="U866" s="105"/>
    </row>
    <row r="867" ht="15.75" customHeight="1">
      <c r="U867" s="105"/>
    </row>
    <row r="868" ht="15.75" customHeight="1">
      <c r="U868" s="105"/>
    </row>
    <row r="869" ht="15.75" customHeight="1">
      <c r="U869" s="105"/>
    </row>
    <row r="870" ht="15.75" customHeight="1">
      <c r="U870" s="105"/>
    </row>
    <row r="871" ht="15.75" customHeight="1">
      <c r="U871" s="105"/>
    </row>
    <row r="872" ht="15.75" customHeight="1">
      <c r="U872" s="105"/>
    </row>
    <row r="873" ht="15.75" customHeight="1">
      <c r="U873" s="105"/>
    </row>
    <row r="874" ht="15.75" customHeight="1">
      <c r="U874" s="105"/>
    </row>
    <row r="875" ht="15.75" customHeight="1">
      <c r="U875" s="105"/>
    </row>
    <row r="876" ht="15.75" customHeight="1">
      <c r="U876" s="105"/>
    </row>
    <row r="877" ht="15.75" customHeight="1">
      <c r="U877" s="105"/>
    </row>
    <row r="878" ht="15.75" customHeight="1">
      <c r="U878" s="105"/>
    </row>
    <row r="879" ht="15.75" customHeight="1">
      <c r="U879" s="105"/>
    </row>
    <row r="880" ht="15.75" customHeight="1">
      <c r="U880" s="105"/>
    </row>
    <row r="881" ht="15.75" customHeight="1">
      <c r="U881" s="105"/>
    </row>
    <row r="882" ht="15.75" customHeight="1">
      <c r="U882" s="105"/>
    </row>
    <row r="883" ht="15.75" customHeight="1">
      <c r="U883" s="105"/>
    </row>
    <row r="884" ht="15.75" customHeight="1">
      <c r="U884" s="105"/>
    </row>
    <row r="885" ht="15.75" customHeight="1">
      <c r="U885" s="105"/>
    </row>
    <row r="886" ht="15.75" customHeight="1">
      <c r="U886" s="105"/>
    </row>
    <row r="887" ht="15.75" customHeight="1">
      <c r="U887" s="105"/>
    </row>
    <row r="888" ht="15.75" customHeight="1">
      <c r="U888" s="105"/>
    </row>
    <row r="889" ht="15.75" customHeight="1">
      <c r="U889" s="105"/>
    </row>
    <row r="890" ht="15.75" customHeight="1">
      <c r="U890" s="105"/>
    </row>
    <row r="891" ht="15.75" customHeight="1">
      <c r="U891" s="105"/>
    </row>
    <row r="892" ht="15.75" customHeight="1">
      <c r="U892" s="105"/>
    </row>
    <row r="893" ht="15.75" customHeight="1">
      <c r="U893" s="105"/>
    </row>
    <row r="894" ht="15.75" customHeight="1">
      <c r="U894" s="105"/>
    </row>
    <row r="895" ht="15.75" customHeight="1">
      <c r="U895" s="105"/>
    </row>
    <row r="896" ht="15.75" customHeight="1">
      <c r="U896" s="105"/>
    </row>
    <row r="897" ht="15.75" customHeight="1">
      <c r="U897" s="105"/>
    </row>
    <row r="898" ht="15.75" customHeight="1">
      <c r="U898" s="105"/>
    </row>
    <row r="899" ht="15.75" customHeight="1">
      <c r="U899" s="105"/>
    </row>
    <row r="900" ht="15.75" customHeight="1">
      <c r="U900" s="105"/>
    </row>
    <row r="901" ht="15.75" customHeight="1">
      <c r="U901" s="105"/>
    </row>
    <row r="902" ht="15.75" customHeight="1">
      <c r="U902" s="105"/>
    </row>
    <row r="903" ht="15.75" customHeight="1">
      <c r="U903" s="105"/>
    </row>
    <row r="904" ht="15.75" customHeight="1">
      <c r="U904" s="105"/>
    </row>
    <row r="905" ht="15.75" customHeight="1">
      <c r="U905" s="105"/>
    </row>
    <row r="906" ht="15.75" customHeight="1">
      <c r="U906" s="105"/>
    </row>
    <row r="907" ht="15.75" customHeight="1">
      <c r="U907" s="105"/>
    </row>
    <row r="908" ht="15.75" customHeight="1">
      <c r="U908" s="105"/>
    </row>
    <row r="909" ht="15.75" customHeight="1">
      <c r="U909" s="105"/>
    </row>
    <row r="910" ht="15.75" customHeight="1">
      <c r="U910" s="105"/>
    </row>
    <row r="911" ht="15.75" customHeight="1">
      <c r="U911" s="105"/>
    </row>
    <row r="912" ht="15.75" customHeight="1">
      <c r="U912" s="105"/>
    </row>
    <row r="913" ht="15.75" customHeight="1">
      <c r="U913" s="105"/>
    </row>
    <row r="914" ht="15.75" customHeight="1">
      <c r="U914" s="105"/>
    </row>
    <row r="915" ht="15.75" customHeight="1">
      <c r="U915" s="105"/>
    </row>
    <row r="916" ht="15.75" customHeight="1">
      <c r="U916" s="105"/>
    </row>
    <row r="917" ht="15.75" customHeight="1">
      <c r="U917" s="105"/>
    </row>
    <row r="918" ht="15.75" customHeight="1">
      <c r="U918" s="105"/>
    </row>
    <row r="919" ht="15.75" customHeight="1">
      <c r="U919" s="105"/>
    </row>
    <row r="920" ht="15.75" customHeight="1">
      <c r="U920" s="105"/>
    </row>
    <row r="921" ht="15.75" customHeight="1">
      <c r="U921" s="105"/>
    </row>
    <row r="922" ht="15.75" customHeight="1">
      <c r="U922" s="105"/>
    </row>
    <row r="923" ht="15.75" customHeight="1">
      <c r="U923" s="105"/>
    </row>
    <row r="924" ht="15.75" customHeight="1">
      <c r="U924" s="105"/>
    </row>
    <row r="925" ht="15.75" customHeight="1">
      <c r="U925" s="105"/>
    </row>
    <row r="926" ht="15.75" customHeight="1">
      <c r="U926" s="105"/>
    </row>
    <row r="927" ht="15.75" customHeight="1">
      <c r="U927" s="105"/>
    </row>
    <row r="928" ht="15.75" customHeight="1">
      <c r="U928" s="105"/>
    </row>
    <row r="929" ht="15.75" customHeight="1">
      <c r="U929" s="105"/>
    </row>
    <row r="930" ht="15.75" customHeight="1">
      <c r="U930" s="105"/>
    </row>
    <row r="931" ht="15.75" customHeight="1">
      <c r="U931" s="105"/>
    </row>
    <row r="932" ht="15.75" customHeight="1">
      <c r="U932" s="105"/>
    </row>
    <row r="933" ht="15.75" customHeight="1">
      <c r="U933" s="105"/>
    </row>
    <row r="934" ht="15.75" customHeight="1">
      <c r="U934" s="105"/>
    </row>
    <row r="935" ht="15.75" customHeight="1">
      <c r="U935" s="105"/>
    </row>
    <row r="936" ht="15.75" customHeight="1">
      <c r="U936" s="105"/>
    </row>
    <row r="937" ht="15.75" customHeight="1">
      <c r="U937" s="105"/>
    </row>
    <row r="938" ht="15.75" customHeight="1">
      <c r="U938" s="105"/>
    </row>
    <row r="939" ht="15.75" customHeight="1">
      <c r="U939" s="105"/>
    </row>
    <row r="940" ht="15.75" customHeight="1">
      <c r="U940" s="105"/>
    </row>
    <row r="941" ht="15.75" customHeight="1">
      <c r="U941" s="105"/>
    </row>
    <row r="942" ht="15.75" customHeight="1">
      <c r="U942" s="105"/>
    </row>
    <row r="943" ht="15.75" customHeight="1">
      <c r="U943" s="105"/>
    </row>
    <row r="944" ht="15.75" customHeight="1">
      <c r="U944" s="105"/>
    </row>
    <row r="945" ht="15.75" customHeight="1">
      <c r="U945" s="105"/>
    </row>
    <row r="946" ht="15.75" customHeight="1">
      <c r="U946" s="105"/>
    </row>
    <row r="947" ht="15.75" customHeight="1">
      <c r="U947" s="105"/>
    </row>
    <row r="948" ht="15.75" customHeight="1">
      <c r="U948" s="105"/>
    </row>
    <row r="949" ht="15.75" customHeight="1">
      <c r="U949" s="105"/>
    </row>
    <row r="950" ht="15.75" customHeight="1">
      <c r="U950" s="105"/>
    </row>
    <row r="951" ht="15.75" customHeight="1">
      <c r="U951" s="105"/>
    </row>
    <row r="952" ht="15.75" customHeight="1">
      <c r="U952" s="105"/>
    </row>
    <row r="953" ht="15.75" customHeight="1">
      <c r="U953" s="105"/>
    </row>
    <row r="954" ht="15.75" customHeight="1">
      <c r="U954" s="105"/>
    </row>
    <row r="955" ht="15.75" customHeight="1">
      <c r="U955" s="105"/>
    </row>
    <row r="956" ht="15.75" customHeight="1">
      <c r="U956" s="105"/>
    </row>
    <row r="957" ht="15.75" customHeight="1">
      <c r="U957" s="105"/>
    </row>
    <row r="958" ht="15.75" customHeight="1">
      <c r="U958" s="105"/>
    </row>
    <row r="959" ht="15.75" customHeight="1">
      <c r="U959" s="105"/>
    </row>
    <row r="960" ht="15.75" customHeight="1">
      <c r="U960" s="105"/>
    </row>
    <row r="961" ht="15.75" customHeight="1">
      <c r="U961" s="105"/>
    </row>
    <row r="962" ht="15.75" customHeight="1">
      <c r="U962" s="105"/>
    </row>
    <row r="963" ht="15.75" customHeight="1">
      <c r="U963" s="105"/>
    </row>
    <row r="964" ht="15.75" customHeight="1">
      <c r="U964" s="105"/>
    </row>
    <row r="965" ht="15.75" customHeight="1">
      <c r="U965" s="105"/>
    </row>
    <row r="966" ht="15.75" customHeight="1">
      <c r="U966" s="105"/>
    </row>
    <row r="967" ht="15.75" customHeight="1">
      <c r="U967" s="105"/>
    </row>
    <row r="968" ht="15.75" customHeight="1">
      <c r="U968" s="105"/>
    </row>
    <row r="969" ht="15.75" customHeight="1">
      <c r="U969" s="105"/>
    </row>
    <row r="970" ht="15.75" customHeight="1">
      <c r="U970" s="105"/>
    </row>
    <row r="971" ht="15.75" customHeight="1">
      <c r="U971" s="105"/>
    </row>
    <row r="972" ht="15.75" customHeight="1">
      <c r="U972" s="105"/>
    </row>
    <row r="973" ht="15.75" customHeight="1">
      <c r="U973" s="105"/>
    </row>
    <row r="974" ht="15.75" customHeight="1">
      <c r="U974" s="105"/>
    </row>
    <row r="975" ht="15.75" customHeight="1">
      <c r="U975" s="105"/>
    </row>
    <row r="976" ht="15.75" customHeight="1">
      <c r="U976" s="105"/>
    </row>
    <row r="977" ht="15.75" customHeight="1">
      <c r="U977" s="105"/>
    </row>
    <row r="978" ht="15.75" customHeight="1">
      <c r="U978" s="105"/>
    </row>
    <row r="979" ht="15.75" customHeight="1">
      <c r="U979" s="105"/>
    </row>
    <row r="980" ht="15.75" customHeight="1">
      <c r="U980" s="105"/>
    </row>
    <row r="981" ht="15.75" customHeight="1">
      <c r="U981" s="105"/>
    </row>
    <row r="982" ht="15.75" customHeight="1">
      <c r="U982" s="105"/>
    </row>
    <row r="983" ht="15.75" customHeight="1">
      <c r="U983" s="105"/>
    </row>
    <row r="984" ht="15.75" customHeight="1">
      <c r="U984" s="105"/>
    </row>
    <row r="985" ht="15.75" customHeight="1">
      <c r="U985" s="105"/>
    </row>
    <row r="986" ht="15.75" customHeight="1">
      <c r="U986" s="105"/>
    </row>
    <row r="987" ht="15.75" customHeight="1">
      <c r="U987" s="105"/>
    </row>
    <row r="988" ht="15.75" customHeight="1">
      <c r="U988" s="105"/>
    </row>
    <row r="989" ht="15.75" customHeight="1">
      <c r="U989" s="105"/>
    </row>
    <row r="990" ht="15.75" customHeight="1">
      <c r="U990" s="105"/>
    </row>
    <row r="991" ht="15.75" customHeight="1">
      <c r="U991" s="105"/>
    </row>
    <row r="992" ht="15.75" customHeight="1">
      <c r="U992" s="105"/>
    </row>
    <row r="993" ht="15.75" customHeight="1">
      <c r="U993" s="105"/>
    </row>
    <row r="994" ht="15.75" customHeight="1">
      <c r="U994" s="105"/>
    </row>
    <row r="995" ht="15.75" customHeight="1">
      <c r="U995" s="105"/>
    </row>
    <row r="996" ht="15.75" customHeight="1">
      <c r="U996" s="105"/>
    </row>
    <row r="997" ht="15.75" customHeight="1">
      <c r="U997" s="105"/>
    </row>
    <row r="998" ht="15.75" customHeight="1">
      <c r="U998" s="105"/>
    </row>
    <row r="999" ht="15.75" customHeight="1">
      <c r="U999" s="105"/>
    </row>
    <row r="1000" ht="15.75" customHeight="1">
      <c r="U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SUM(AA14,S19)</f>
        <v>2.9419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472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2.9419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473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452</v>
      </c>
      <c r="G12" s="4"/>
      <c r="H12" s="2"/>
      <c r="I12" s="29">
        <v>2.25</v>
      </c>
      <c r="J12" s="2"/>
      <c r="K12" s="7">
        <v>0.33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11"/>
      <c r="T12" s="2"/>
      <c r="U12" s="32" t="s">
        <v>474</v>
      </c>
      <c r="V12" s="32" t="s">
        <v>475</v>
      </c>
      <c r="W12" s="7" t="s">
        <v>388</v>
      </c>
      <c r="X12" s="2"/>
      <c r="Y12" s="7">
        <v>1.0</v>
      </c>
      <c r="Z12" s="2"/>
      <c r="AA12" s="10">
        <f>I12*K12*Y12</f>
        <v>0.7425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0.7425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29.98</v>
      </c>
      <c r="N18" s="2"/>
      <c r="O18" s="41" t="s">
        <v>155</v>
      </c>
      <c r="P18" s="28"/>
      <c r="Q18" s="7">
        <v>3.0</v>
      </c>
      <c r="R18" s="2"/>
      <c r="S18" s="34">
        <f t="shared" si="1"/>
        <v>0.8994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2.1994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W32" s="6"/>
      <c r="X32" s="6"/>
      <c r="Y32" s="6"/>
      <c r="Z32" s="6"/>
      <c r="AA32" s="6"/>
      <c r="AB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paperSize="9"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SUM(AA14,S19)</f>
        <v>1.8637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369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476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3.7274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477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452</v>
      </c>
      <c r="G12" s="4"/>
      <c r="H12" s="2"/>
      <c r="I12" s="29">
        <v>2.25</v>
      </c>
      <c r="J12" s="2"/>
      <c r="K12" s="7">
        <v>0.15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11"/>
      <c r="T12" s="2"/>
      <c r="U12" s="32" t="s">
        <v>480</v>
      </c>
      <c r="V12" s="32" t="s">
        <v>465</v>
      </c>
      <c r="W12" s="7" t="s">
        <v>388</v>
      </c>
      <c r="X12" s="2"/>
      <c r="Y12" s="7">
        <v>1.0</v>
      </c>
      <c r="Z12" s="2"/>
      <c r="AA12" s="10">
        <f>I12*K12*Y12</f>
        <v>0.3375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0.3375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397</v>
      </c>
      <c r="G18" s="4"/>
      <c r="H18" s="2"/>
      <c r="I18" s="29">
        <v>0.01</v>
      </c>
      <c r="J18" s="2"/>
      <c r="K18" s="7" t="s">
        <v>97</v>
      </c>
      <c r="L18" s="2"/>
      <c r="M18" s="7">
        <v>7.54</v>
      </c>
      <c r="N18" s="2"/>
      <c r="O18" s="41" t="s">
        <v>155</v>
      </c>
      <c r="P18" s="28"/>
      <c r="Q18" s="7">
        <v>3.0</v>
      </c>
      <c r="R18" s="2"/>
      <c r="S18" s="34">
        <f t="shared" si="1"/>
        <v>0.2262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1.5262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50"/>
      <c r="B22" s="2"/>
      <c r="C22" s="11"/>
      <c r="D22" s="4"/>
      <c r="E22" s="2"/>
      <c r="F22" s="11"/>
      <c r="G22" s="4"/>
      <c r="H22" s="2"/>
      <c r="I22" s="29"/>
      <c r="J22" s="2"/>
      <c r="K22" s="7"/>
      <c r="L22" s="2"/>
      <c r="M22" s="7"/>
      <c r="N22" s="2"/>
      <c r="O22" s="7"/>
      <c r="P22" s="2"/>
      <c r="Q22" s="7"/>
      <c r="R22" s="2"/>
      <c r="S22" s="7"/>
      <c r="T22" s="2"/>
      <c r="U22" s="10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10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10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10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0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W32" s="6"/>
      <c r="X32" s="6"/>
      <c r="Y32" s="6"/>
      <c r="Z32" s="6"/>
      <c r="AA32" s="6"/>
      <c r="AB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Y20+AA25+S31+U36+S41</f>
        <v>83.4448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478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83.4448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8" t="s">
        <v>479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30" t="s">
        <v>481</v>
      </c>
      <c r="O8" s="4"/>
      <c r="P8" s="4"/>
      <c r="Q8" s="2"/>
      <c r="R8" s="9">
        <f>'FR 00401-AA'!V1</f>
        <v>1.8307</v>
      </c>
      <c r="S8" s="4"/>
      <c r="T8" s="4"/>
      <c r="U8" s="4"/>
      <c r="V8" s="2"/>
      <c r="W8" s="7">
        <f>'FR 00401-AA'!V2</f>
        <v>10</v>
      </c>
      <c r="X8" s="2"/>
      <c r="Y8" s="10">
        <f t="shared" ref="Y8:Y19" si="1">R8*W8</f>
        <v>18.307</v>
      </c>
      <c r="Z8" s="2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3">
        <v>2.0</v>
      </c>
      <c r="M9" s="2"/>
      <c r="N9" s="30" t="s">
        <v>482</v>
      </c>
      <c r="O9" s="4"/>
      <c r="P9" s="4"/>
      <c r="Q9" s="2"/>
      <c r="R9" s="9">
        <f>'FR 00402-AA'!V1</f>
        <v>1.8856</v>
      </c>
      <c r="S9" s="4"/>
      <c r="T9" s="4"/>
      <c r="U9" s="4"/>
      <c r="V9" s="2"/>
      <c r="W9" s="7">
        <f>'FR 00402-AA'!V2</f>
        <v>2</v>
      </c>
      <c r="X9" s="2"/>
      <c r="Y9" s="10">
        <f t="shared" si="1"/>
        <v>3.7712</v>
      </c>
      <c r="Z9" s="2"/>
      <c r="AA9" s="6"/>
      <c r="AB9" s="6"/>
    </row>
    <row r="10" ht="15.75" customHeight="1">
      <c r="L10" s="23">
        <v>3.0</v>
      </c>
      <c r="M10" s="2"/>
      <c r="N10" s="30" t="s">
        <v>483</v>
      </c>
      <c r="O10" s="4"/>
      <c r="P10" s="4"/>
      <c r="Q10" s="2"/>
      <c r="R10" s="9">
        <f>'FR 00403-AA'!V1</f>
        <v>2.1106</v>
      </c>
      <c r="S10" s="4"/>
      <c r="T10" s="4"/>
      <c r="U10" s="4"/>
      <c r="V10" s="2"/>
      <c r="W10" s="7">
        <f>'FR 00403-AA'!V2</f>
        <v>2</v>
      </c>
      <c r="X10" s="2"/>
      <c r="Y10" s="10">
        <f t="shared" si="1"/>
        <v>4.2212</v>
      </c>
      <c r="Z10" s="2"/>
    </row>
    <row r="11" ht="15.75" customHeight="1">
      <c r="L11" s="23">
        <v>4.0</v>
      </c>
      <c r="M11" s="2"/>
      <c r="N11" s="30" t="s">
        <v>484</v>
      </c>
      <c r="O11" s="4"/>
      <c r="P11" s="4"/>
      <c r="Q11" s="2"/>
      <c r="R11" s="9">
        <f>'FR 00404-AA'!V1</f>
        <v>1.9108</v>
      </c>
      <c r="S11" s="4"/>
      <c r="T11" s="4"/>
      <c r="U11" s="4"/>
      <c r="V11" s="2"/>
      <c r="W11" s="7">
        <f>'FR 00404-AA'!V2</f>
        <v>2</v>
      </c>
      <c r="X11" s="2"/>
      <c r="Y11" s="10">
        <f t="shared" si="1"/>
        <v>3.8216</v>
      </c>
      <c r="Z11" s="2"/>
    </row>
    <row r="12" ht="15.75" customHeight="1">
      <c r="L12" s="23">
        <v>5.0</v>
      </c>
      <c r="M12" s="2"/>
      <c r="N12" s="25" t="s">
        <v>485</v>
      </c>
      <c r="O12" s="4"/>
      <c r="P12" s="4"/>
      <c r="Q12" s="2"/>
      <c r="R12" s="9">
        <f>'FR 00405-AA'!V1</f>
        <v>2.4652</v>
      </c>
      <c r="S12" s="4"/>
      <c r="T12" s="4"/>
      <c r="U12" s="4"/>
      <c r="V12" s="2"/>
      <c r="W12" s="7">
        <f>'FR 00405-AA'!V2</f>
        <v>4</v>
      </c>
      <c r="X12" s="2"/>
      <c r="Y12" s="10">
        <f t="shared" si="1"/>
        <v>9.8608</v>
      </c>
      <c r="Z12" s="2"/>
    </row>
    <row r="13" ht="15.75" customHeight="1">
      <c r="L13" s="23">
        <v>6.0</v>
      </c>
      <c r="M13" s="2"/>
      <c r="N13" s="30" t="s">
        <v>486</v>
      </c>
      <c r="O13" s="4"/>
      <c r="P13" s="4"/>
      <c r="Q13" s="2"/>
      <c r="R13" s="9">
        <f>'FR 00406-AA'!V1</f>
        <v>1.6411</v>
      </c>
      <c r="S13" s="4"/>
      <c r="T13" s="4"/>
      <c r="U13" s="4"/>
      <c r="V13" s="2"/>
      <c r="W13" s="7">
        <f>'FR 00406-AA'!V2</f>
        <v>2</v>
      </c>
      <c r="X13" s="2"/>
      <c r="Y13" s="10">
        <f t="shared" si="1"/>
        <v>3.2822</v>
      </c>
      <c r="Z13" s="2"/>
    </row>
    <row r="14" ht="15.75" customHeight="1">
      <c r="L14" s="23">
        <v>7.0</v>
      </c>
      <c r="M14" s="2"/>
      <c r="N14" s="30" t="s">
        <v>487</v>
      </c>
      <c r="O14" s="4"/>
      <c r="P14" s="4"/>
      <c r="Q14" s="2"/>
      <c r="R14" s="9">
        <f>'FR 00407-AA'!V1</f>
        <v>1.43425</v>
      </c>
      <c r="S14" s="4"/>
      <c r="T14" s="4"/>
      <c r="U14" s="4"/>
      <c r="V14" s="2"/>
      <c r="W14" s="7">
        <f>'FR 00407-AA'!V2</f>
        <v>4</v>
      </c>
      <c r="X14" s="2"/>
      <c r="Y14" s="10">
        <f t="shared" si="1"/>
        <v>5.737</v>
      </c>
      <c r="Z14" s="2"/>
    </row>
    <row r="15" ht="15.75" customHeight="1">
      <c r="L15" s="23">
        <v>8.0</v>
      </c>
      <c r="M15" s="2"/>
      <c r="N15" s="30" t="s">
        <v>488</v>
      </c>
      <c r="O15" s="4"/>
      <c r="P15" s="4"/>
      <c r="Q15" s="2"/>
      <c r="R15" s="9">
        <f>'FR 00408-AA'!V1</f>
        <v>1.9306</v>
      </c>
      <c r="S15" s="4"/>
      <c r="T15" s="4"/>
      <c r="U15" s="4"/>
      <c r="V15" s="2"/>
      <c r="W15" s="7">
        <f>'FR 00408-AA'!V2</f>
        <v>1</v>
      </c>
      <c r="X15" s="2"/>
      <c r="Y15" s="10">
        <f t="shared" si="1"/>
        <v>1.9306</v>
      </c>
      <c r="Z15" s="2"/>
    </row>
    <row r="16" ht="15.75" customHeight="1">
      <c r="L16" s="23">
        <v>9.0</v>
      </c>
      <c r="M16" s="2"/>
      <c r="N16" s="30" t="s">
        <v>489</v>
      </c>
      <c r="O16" s="4"/>
      <c r="P16" s="4"/>
      <c r="Q16" s="2"/>
      <c r="R16" s="9">
        <f>'FR 00409-AA'!V1</f>
        <v>1.9159</v>
      </c>
      <c r="S16" s="4"/>
      <c r="T16" s="4"/>
      <c r="U16" s="4"/>
      <c r="V16" s="2"/>
      <c r="W16" s="7">
        <f>'FR 00409-AA'!V2</f>
        <v>1</v>
      </c>
      <c r="X16" s="2"/>
      <c r="Y16" s="10">
        <f t="shared" si="1"/>
        <v>1.9159</v>
      </c>
      <c r="Z16" s="2"/>
    </row>
    <row r="17" ht="15.75" customHeight="1">
      <c r="L17" s="23">
        <v>10.0</v>
      </c>
      <c r="M17" s="2"/>
      <c r="N17" s="30" t="s">
        <v>490</v>
      </c>
      <c r="O17" s="4"/>
      <c r="P17" s="4"/>
      <c r="Q17" s="2"/>
      <c r="R17" s="9">
        <f>'FR 00410-AA'!V1</f>
        <v>1.9087</v>
      </c>
      <c r="S17" s="4"/>
      <c r="T17" s="4"/>
      <c r="U17" s="4"/>
      <c r="V17" s="2"/>
      <c r="W17" s="7">
        <f>'FR 00410-AA'!V2</f>
        <v>2</v>
      </c>
      <c r="X17" s="2"/>
      <c r="Y17" s="10">
        <f t="shared" si="1"/>
        <v>3.8174</v>
      </c>
      <c r="Z17" s="2"/>
    </row>
    <row r="18" ht="15.75" customHeight="1">
      <c r="L18" s="23">
        <v>11.0</v>
      </c>
      <c r="M18" s="2"/>
      <c r="N18" s="30" t="s">
        <v>491</v>
      </c>
      <c r="O18" s="4"/>
      <c r="P18" s="4"/>
      <c r="Q18" s="2"/>
      <c r="R18" s="9">
        <f>'FR 00411-AA'!V1</f>
        <v>1.9081</v>
      </c>
      <c r="S18" s="4"/>
      <c r="T18" s="4"/>
      <c r="U18" s="4"/>
      <c r="V18" s="2"/>
      <c r="W18" s="7">
        <f>'FR 00411-AA'!V2</f>
        <v>2</v>
      </c>
      <c r="X18" s="2"/>
      <c r="Y18" s="10">
        <f t="shared" si="1"/>
        <v>3.8162</v>
      </c>
      <c r="Z18" s="2"/>
    </row>
    <row r="19" ht="15.75" customHeight="1">
      <c r="L19" s="23">
        <v>12.0</v>
      </c>
      <c r="M19" s="2"/>
      <c r="N19" s="30" t="s">
        <v>492</v>
      </c>
      <c r="O19" s="4"/>
      <c r="P19" s="4"/>
      <c r="Q19" s="2"/>
      <c r="R19" s="9">
        <f>'FR 00412-AA'!V1</f>
        <v>1.9306</v>
      </c>
      <c r="S19" s="4"/>
      <c r="T19" s="4"/>
      <c r="U19" s="4"/>
      <c r="V19" s="2"/>
      <c r="W19" s="7">
        <f>'FR 00412-AA'!V2</f>
        <v>2</v>
      </c>
      <c r="X19" s="2"/>
      <c r="Y19" s="10">
        <f t="shared" si="1"/>
        <v>3.8612</v>
      </c>
      <c r="Z19" s="2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45" t="s">
        <v>33</v>
      </c>
      <c r="X20" s="2"/>
      <c r="Y20" s="10">
        <f>SUM(Y8:Z19)</f>
        <v>64.3423</v>
      </c>
      <c r="Z20" s="2"/>
      <c r="AA20" s="6"/>
      <c r="AB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37"/>
      <c r="J21" s="3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 t="s">
        <v>25</v>
      </c>
      <c r="B22" s="2"/>
      <c r="C22" s="20" t="s">
        <v>26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35</v>
      </c>
      <c r="T22" s="2"/>
      <c r="U22" s="22" t="s">
        <v>36</v>
      </c>
      <c r="V22" s="22" t="s">
        <v>37</v>
      </c>
      <c r="W22" s="20" t="s">
        <v>38</v>
      </c>
      <c r="X22" s="2"/>
      <c r="Y22" s="20" t="s">
        <v>29</v>
      </c>
      <c r="Z22" s="2"/>
      <c r="AA22" s="20" t="s">
        <v>39</v>
      </c>
      <c r="AB22" s="2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8"/>
      <c r="V23" s="38"/>
      <c r="W23" s="15"/>
      <c r="X23" s="2"/>
      <c r="Y23" s="15"/>
      <c r="Z23" s="2"/>
      <c r="AA23" s="10"/>
      <c r="AB23" s="2"/>
    </row>
    <row r="24" ht="15.75" customHeight="1">
      <c r="A24" s="64"/>
      <c r="B24" s="2"/>
      <c r="C24" s="15"/>
      <c r="D24" s="4"/>
      <c r="E24" s="2"/>
      <c r="F24" s="15"/>
      <c r="G24" s="4"/>
      <c r="H24" s="2"/>
      <c r="I24" s="36"/>
      <c r="J24" s="2"/>
      <c r="K24" s="15"/>
      <c r="L24" s="2"/>
      <c r="M24" s="15"/>
      <c r="N24" s="2"/>
      <c r="O24" s="15"/>
      <c r="P24" s="2"/>
      <c r="Q24" s="15"/>
      <c r="R24" s="2"/>
      <c r="S24" s="15"/>
      <c r="T24" s="2"/>
      <c r="U24" s="38"/>
      <c r="V24" s="38"/>
      <c r="W24" s="15"/>
      <c r="X24" s="2"/>
      <c r="Y24" s="15"/>
      <c r="Z24" s="2"/>
      <c r="AA24" s="10"/>
      <c r="AB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40" t="s">
        <v>39</v>
      </c>
      <c r="Z25" s="2"/>
      <c r="AA25" s="10"/>
      <c r="AB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37"/>
      <c r="J26" s="3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 t="s">
        <v>25</v>
      </c>
      <c r="B27" s="2"/>
      <c r="C27" s="20" t="s">
        <v>46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49</v>
      </c>
      <c r="P27" s="2"/>
      <c r="Q27" s="20" t="s">
        <v>50</v>
      </c>
      <c r="R27" s="2"/>
      <c r="S27" s="20" t="s">
        <v>39</v>
      </c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50">
        <v>1.0</v>
      </c>
      <c r="B28" s="2"/>
      <c r="C28" s="51" t="s">
        <v>85</v>
      </c>
      <c r="D28" s="27"/>
      <c r="E28" s="28"/>
      <c r="F28" s="11" t="s">
        <v>86</v>
      </c>
      <c r="G28" s="4"/>
      <c r="H28" s="2"/>
      <c r="I28" s="29">
        <v>3.75</v>
      </c>
      <c r="J28" s="2"/>
      <c r="K28" s="7" t="s">
        <v>88</v>
      </c>
      <c r="L28" s="2"/>
      <c r="M28" s="7">
        <v>1.0</v>
      </c>
      <c r="N28" s="2"/>
      <c r="O28" s="7" t="s">
        <v>16</v>
      </c>
      <c r="P28" s="2"/>
      <c r="Q28" s="7">
        <v>1.0</v>
      </c>
      <c r="R28" s="2"/>
      <c r="S28" s="10">
        <f t="shared" ref="S28:S30" si="2">I28*M28*Q28</f>
        <v>3.75</v>
      </c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50">
        <v>2.0</v>
      </c>
      <c r="B29" s="2"/>
      <c r="C29" s="51" t="s">
        <v>90</v>
      </c>
      <c r="D29" s="27"/>
      <c r="E29" s="28"/>
      <c r="F29" s="11" t="s">
        <v>92</v>
      </c>
      <c r="G29" s="4"/>
      <c r="H29" s="2"/>
      <c r="I29" s="29">
        <v>0.75</v>
      </c>
      <c r="J29" s="2"/>
      <c r="K29" s="7" t="s">
        <v>93</v>
      </c>
      <c r="L29" s="2"/>
      <c r="M29" s="7">
        <v>1.0</v>
      </c>
      <c r="N29" s="2"/>
      <c r="O29" s="7" t="s">
        <v>16</v>
      </c>
      <c r="P29" s="2"/>
      <c r="Q29" s="7">
        <v>1.0</v>
      </c>
      <c r="R29" s="2"/>
      <c r="S29" s="10">
        <f t="shared" si="2"/>
        <v>0.75</v>
      </c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50">
        <v>3.0</v>
      </c>
      <c r="B30" s="2"/>
      <c r="C30" s="52" t="s">
        <v>95</v>
      </c>
      <c r="D30" s="27"/>
      <c r="E30" s="28"/>
      <c r="F30" s="11" t="s">
        <v>157</v>
      </c>
      <c r="G30" s="4"/>
      <c r="H30" s="2"/>
      <c r="I30" s="29">
        <v>0.15</v>
      </c>
      <c r="J30" s="2"/>
      <c r="K30" s="7" t="s">
        <v>97</v>
      </c>
      <c r="L30" s="2"/>
      <c r="M30" s="7">
        <v>97.35</v>
      </c>
      <c r="N30" s="2"/>
      <c r="O30" s="7" t="s">
        <v>16</v>
      </c>
      <c r="P30" s="2"/>
      <c r="Q30" s="7">
        <v>1.0</v>
      </c>
      <c r="R30" s="2"/>
      <c r="S30" s="10">
        <f t="shared" si="2"/>
        <v>14.6025</v>
      </c>
      <c r="T30" s="2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40" t="s">
        <v>39</v>
      </c>
      <c r="R31" s="2"/>
      <c r="S31" s="10">
        <f>SUM(S28:S30)</f>
        <v>19.1025</v>
      </c>
      <c r="T31" s="2"/>
      <c r="U31" s="6"/>
      <c r="V31" s="6"/>
      <c r="W31" s="6"/>
      <c r="X31" s="6"/>
      <c r="Y31" s="6"/>
      <c r="Z31" s="6"/>
      <c r="AA31" s="6"/>
      <c r="AB31" s="6"/>
    </row>
    <row r="32" ht="15.75" customHeight="1"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0" t="s">
        <v>25</v>
      </c>
      <c r="B33" s="2"/>
      <c r="C33" s="20" t="s">
        <v>58</v>
      </c>
      <c r="D33" s="4"/>
      <c r="E33" s="2"/>
      <c r="F33" s="20" t="s">
        <v>27</v>
      </c>
      <c r="G33" s="4"/>
      <c r="H33" s="2"/>
      <c r="I33" s="21" t="s">
        <v>28</v>
      </c>
      <c r="J33" s="2"/>
      <c r="K33" s="20" t="s">
        <v>30</v>
      </c>
      <c r="L33" s="2"/>
      <c r="M33" s="20" t="s">
        <v>31</v>
      </c>
      <c r="N33" s="2"/>
      <c r="O33" s="20" t="s">
        <v>32</v>
      </c>
      <c r="P33" s="2"/>
      <c r="Q33" s="20" t="s">
        <v>34</v>
      </c>
      <c r="R33" s="2"/>
      <c r="S33" s="20" t="s">
        <v>29</v>
      </c>
      <c r="T33" s="2"/>
      <c r="U33" s="20" t="s">
        <v>39</v>
      </c>
      <c r="V33" s="2"/>
      <c r="W33" s="6"/>
      <c r="X33" s="6"/>
      <c r="Y33" s="6"/>
      <c r="Z33" s="6"/>
      <c r="AA33" s="6"/>
      <c r="AB33" s="6"/>
    </row>
    <row r="34" ht="15.75" customHeight="1">
      <c r="A34" s="64"/>
      <c r="B34" s="2"/>
      <c r="C34" s="15"/>
      <c r="D34" s="4"/>
      <c r="E34" s="2"/>
      <c r="F34" s="15"/>
      <c r="G34" s="4"/>
      <c r="H34" s="2"/>
      <c r="I34" s="36"/>
      <c r="J34" s="2"/>
      <c r="K34" s="15"/>
      <c r="L34" s="2"/>
      <c r="M34" s="15"/>
      <c r="N34" s="2"/>
      <c r="O34" s="15"/>
      <c r="P34" s="2"/>
      <c r="Q34" s="15"/>
      <c r="R34" s="2"/>
      <c r="S34" s="15"/>
      <c r="T34" s="2"/>
      <c r="U34" s="97"/>
      <c r="V34" s="2"/>
      <c r="W34" s="6"/>
      <c r="X34" s="6"/>
      <c r="Y34" s="6"/>
      <c r="Z34" s="6"/>
      <c r="AA34" s="6"/>
      <c r="AB34" s="6"/>
    </row>
    <row r="35" ht="15.75" customHeight="1">
      <c r="A35" s="64"/>
      <c r="B35" s="2"/>
      <c r="C35" s="15"/>
      <c r="D35" s="4"/>
      <c r="E35" s="2"/>
      <c r="F35" s="15"/>
      <c r="G35" s="4"/>
      <c r="H35" s="2"/>
      <c r="I35" s="36"/>
      <c r="J35" s="2"/>
      <c r="K35" s="15"/>
      <c r="L35" s="2"/>
      <c r="M35" s="15"/>
      <c r="N35" s="2"/>
      <c r="O35" s="15"/>
      <c r="P35" s="2"/>
      <c r="Q35" s="15"/>
      <c r="R35" s="2"/>
      <c r="S35" s="15"/>
      <c r="T35" s="2"/>
      <c r="U35" s="97"/>
      <c r="V35" s="2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20" t="s">
        <v>39</v>
      </c>
      <c r="T36" s="2"/>
      <c r="U36" s="97"/>
      <c r="V36" s="2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16"/>
      <c r="V37" s="16"/>
      <c r="W37" s="6"/>
      <c r="X37" s="6"/>
      <c r="Y37" s="6"/>
      <c r="Z37" s="6"/>
      <c r="AA37" s="6"/>
      <c r="AB37" s="6"/>
    </row>
    <row r="38" ht="15.75" customHeight="1">
      <c r="A38" s="20" t="s">
        <v>25</v>
      </c>
      <c r="B38" s="2"/>
      <c r="C38" s="20" t="s">
        <v>67</v>
      </c>
      <c r="D38" s="4"/>
      <c r="E38" s="2"/>
      <c r="F38" s="20" t="s">
        <v>27</v>
      </c>
      <c r="G38" s="4"/>
      <c r="H38" s="2"/>
      <c r="I38" s="21" t="s">
        <v>28</v>
      </c>
      <c r="J38" s="2"/>
      <c r="K38" s="20" t="s">
        <v>47</v>
      </c>
      <c r="L38" s="2"/>
      <c r="M38" s="20" t="s">
        <v>29</v>
      </c>
      <c r="N38" s="2"/>
      <c r="O38" s="20" t="s">
        <v>70</v>
      </c>
      <c r="P38" s="2"/>
      <c r="Q38" s="20" t="s">
        <v>72</v>
      </c>
      <c r="R38" s="2"/>
      <c r="S38" s="20" t="s">
        <v>39</v>
      </c>
      <c r="T38" s="2"/>
      <c r="U38" s="16"/>
      <c r="V38" s="16"/>
      <c r="W38" s="6"/>
      <c r="X38" s="6"/>
      <c r="Y38" s="6"/>
      <c r="Z38" s="6"/>
      <c r="AA38" s="6"/>
      <c r="AB38" s="6"/>
    </row>
    <row r="39" ht="15.75" customHeight="1">
      <c r="A39" s="64"/>
      <c r="B39" s="2"/>
      <c r="C39" s="15"/>
      <c r="D39" s="4"/>
      <c r="E39" s="2"/>
      <c r="F39" s="15"/>
      <c r="G39" s="4"/>
      <c r="H39" s="2"/>
      <c r="I39" s="36"/>
      <c r="J39" s="2"/>
      <c r="K39" s="15"/>
      <c r="L39" s="2"/>
      <c r="M39" s="15"/>
      <c r="N39" s="2"/>
      <c r="O39" s="15"/>
      <c r="P39" s="2"/>
      <c r="Q39" s="15"/>
      <c r="R39" s="2"/>
      <c r="S39" s="97"/>
      <c r="T39" s="2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4"/>
      <c r="B40" s="2"/>
      <c r="C40" s="15"/>
      <c r="D40" s="4"/>
      <c r="E40" s="2"/>
      <c r="F40" s="15"/>
      <c r="G40" s="4"/>
      <c r="H40" s="2"/>
      <c r="I40" s="36"/>
      <c r="J40" s="2"/>
      <c r="K40" s="15"/>
      <c r="L40" s="2"/>
      <c r="M40" s="15"/>
      <c r="N40" s="2"/>
      <c r="O40" s="15"/>
      <c r="P40" s="2"/>
      <c r="Q40" s="15"/>
      <c r="R40" s="2"/>
      <c r="S40" s="97"/>
      <c r="T40" s="2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20" t="s">
        <v>39</v>
      </c>
      <c r="R41" s="2"/>
      <c r="S41" s="97"/>
      <c r="T41" s="2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16"/>
      <c r="T42" s="1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16"/>
      <c r="T43" s="1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37"/>
      <c r="J46" s="3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37"/>
      <c r="J47" s="37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37"/>
      <c r="J48" s="37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37"/>
      <c r="J49" s="37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37"/>
      <c r="J50" s="37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37"/>
      <c r="J51" s="37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37"/>
      <c r="J52" s="37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37"/>
      <c r="J53" s="37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37"/>
      <c r="J54" s="37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37"/>
      <c r="J55" s="37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2">
    <mergeCell ref="A22:B22"/>
    <mergeCell ref="A23:B23"/>
    <mergeCell ref="C23:E23"/>
    <mergeCell ref="F23:H23"/>
    <mergeCell ref="I23:J23"/>
    <mergeCell ref="K23:L23"/>
    <mergeCell ref="M23:N23"/>
    <mergeCell ref="A24:B24"/>
    <mergeCell ref="C24:E24"/>
    <mergeCell ref="F24:H24"/>
    <mergeCell ref="I24:J24"/>
    <mergeCell ref="K24:L24"/>
    <mergeCell ref="M24:N24"/>
    <mergeCell ref="O24:P24"/>
    <mergeCell ref="Q34:R34"/>
    <mergeCell ref="S34:T34"/>
    <mergeCell ref="U34:V34"/>
    <mergeCell ref="A34:B34"/>
    <mergeCell ref="C34:E34"/>
    <mergeCell ref="F34:H34"/>
    <mergeCell ref="I34:J34"/>
    <mergeCell ref="K34:L34"/>
    <mergeCell ref="M34:N34"/>
    <mergeCell ref="O34:P34"/>
    <mergeCell ref="Q35:R35"/>
    <mergeCell ref="S35:T35"/>
    <mergeCell ref="U35:V35"/>
    <mergeCell ref="S36:T36"/>
    <mergeCell ref="U36:V36"/>
    <mergeCell ref="A35:B35"/>
    <mergeCell ref="C35:E35"/>
    <mergeCell ref="F35:H35"/>
    <mergeCell ref="I35:J35"/>
    <mergeCell ref="K35:L35"/>
    <mergeCell ref="M35:N35"/>
    <mergeCell ref="O35:P35"/>
    <mergeCell ref="Q38:R38"/>
    <mergeCell ref="S38:T38"/>
    <mergeCell ref="A38:B38"/>
    <mergeCell ref="C38:E38"/>
    <mergeCell ref="F38:H38"/>
    <mergeCell ref="I38:J38"/>
    <mergeCell ref="K38:L38"/>
    <mergeCell ref="M38:N38"/>
    <mergeCell ref="O38:P38"/>
    <mergeCell ref="Q39:R39"/>
    <mergeCell ref="S39:T39"/>
    <mergeCell ref="A39:B39"/>
    <mergeCell ref="C39:E39"/>
    <mergeCell ref="F39:H39"/>
    <mergeCell ref="I39:J39"/>
    <mergeCell ref="K39:L39"/>
    <mergeCell ref="M39:N39"/>
    <mergeCell ref="O39:P39"/>
    <mergeCell ref="R18:V18"/>
    <mergeCell ref="W18:X18"/>
    <mergeCell ref="R19:V19"/>
    <mergeCell ref="W19:X19"/>
    <mergeCell ref="Y19:Z19"/>
    <mergeCell ref="W20:X20"/>
    <mergeCell ref="Y20:Z20"/>
    <mergeCell ref="L17:M17"/>
    <mergeCell ref="N17:Q17"/>
    <mergeCell ref="R17:V17"/>
    <mergeCell ref="W17:X17"/>
    <mergeCell ref="Y17:Z17"/>
    <mergeCell ref="N18:Q18"/>
    <mergeCell ref="Y18:Z18"/>
    <mergeCell ref="K22:L22"/>
    <mergeCell ref="M22:N22"/>
    <mergeCell ref="Q22:R22"/>
    <mergeCell ref="S22:T22"/>
    <mergeCell ref="W22:X22"/>
    <mergeCell ref="Y22:Z22"/>
    <mergeCell ref="AA22:AB22"/>
    <mergeCell ref="L18:M18"/>
    <mergeCell ref="L19:M19"/>
    <mergeCell ref="N19:Q19"/>
    <mergeCell ref="C22:E22"/>
    <mergeCell ref="F22:H22"/>
    <mergeCell ref="I22:J22"/>
    <mergeCell ref="O22:P22"/>
    <mergeCell ref="O23:P23"/>
    <mergeCell ref="Q23:R23"/>
    <mergeCell ref="S23:T23"/>
    <mergeCell ref="W23:X23"/>
    <mergeCell ref="Y23:Z23"/>
    <mergeCell ref="AA23:AB23"/>
    <mergeCell ref="Q24:R24"/>
    <mergeCell ref="S24:T24"/>
    <mergeCell ref="W24:X24"/>
    <mergeCell ref="Y24:Z24"/>
    <mergeCell ref="AA24:AB24"/>
    <mergeCell ref="Y25:Z25"/>
    <mergeCell ref="AA25:AB25"/>
    <mergeCell ref="Q40:R40"/>
    <mergeCell ref="S40:T40"/>
    <mergeCell ref="Q41:R41"/>
    <mergeCell ref="S41:T41"/>
    <mergeCell ref="A40:B40"/>
    <mergeCell ref="C40:E40"/>
    <mergeCell ref="F40:H40"/>
    <mergeCell ref="I40:J40"/>
    <mergeCell ref="K40:L40"/>
    <mergeCell ref="M40:N40"/>
    <mergeCell ref="O40:P40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A5:B5"/>
    <mergeCell ref="C5:J5"/>
    <mergeCell ref="N5:Q5"/>
    <mergeCell ref="A6:B6"/>
    <mergeCell ref="C6:J6"/>
    <mergeCell ref="A7:B7"/>
    <mergeCell ref="N7:Q7"/>
    <mergeCell ref="W9:X9"/>
    <mergeCell ref="Y9:Z9"/>
    <mergeCell ref="L5:M5"/>
    <mergeCell ref="L8:M8"/>
    <mergeCell ref="N8:Q8"/>
    <mergeCell ref="R8:V8"/>
    <mergeCell ref="W8:X8"/>
    <mergeCell ref="Y8:Z8"/>
    <mergeCell ref="L9:M9"/>
    <mergeCell ref="N9:Q9"/>
    <mergeCell ref="R9:V9"/>
    <mergeCell ref="L10:M10"/>
    <mergeCell ref="N10:Q10"/>
    <mergeCell ref="R10:V10"/>
    <mergeCell ref="W10:X10"/>
    <mergeCell ref="Y10:Z10"/>
    <mergeCell ref="L11:M11"/>
    <mergeCell ref="N11:Q11"/>
    <mergeCell ref="R11:V11"/>
    <mergeCell ref="W11:X11"/>
    <mergeCell ref="Y11:Z11"/>
    <mergeCell ref="N12:Q12"/>
    <mergeCell ref="Y12:Z12"/>
    <mergeCell ref="R14:V14"/>
    <mergeCell ref="R15:V15"/>
    <mergeCell ref="W15:X15"/>
    <mergeCell ref="Y15:Z15"/>
    <mergeCell ref="R12:V12"/>
    <mergeCell ref="W12:X12"/>
    <mergeCell ref="R13:V13"/>
    <mergeCell ref="W13:X13"/>
    <mergeCell ref="Y13:Z13"/>
    <mergeCell ref="W14:X14"/>
    <mergeCell ref="Y14:Z14"/>
    <mergeCell ref="L16:M16"/>
    <mergeCell ref="N16:Q16"/>
    <mergeCell ref="R16:V16"/>
    <mergeCell ref="W16:X16"/>
    <mergeCell ref="Y16:Z16"/>
    <mergeCell ref="L12:M12"/>
    <mergeCell ref="L13:M13"/>
    <mergeCell ref="N13:Q13"/>
    <mergeCell ref="L14:M14"/>
    <mergeCell ref="N14:Q14"/>
    <mergeCell ref="L15:M15"/>
    <mergeCell ref="N15:Q15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29:R29"/>
    <mergeCell ref="S29:T29"/>
    <mergeCell ref="A29:B29"/>
    <mergeCell ref="C29:E29"/>
    <mergeCell ref="F29:H29"/>
    <mergeCell ref="I29:J29"/>
    <mergeCell ref="K29:L29"/>
    <mergeCell ref="M29:N29"/>
    <mergeCell ref="O29:P29"/>
    <mergeCell ref="Q30:R30"/>
    <mergeCell ref="S30:T30"/>
    <mergeCell ref="Q31:R31"/>
    <mergeCell ref="S31:T31"/>
    <mergeCell ref="A30:B30"/>
    <mergeCell ref="C30:E30"/>
    <mergeCell ref="F30:H30"/>
    <mergeCell ref="I30:J30"/>
    <mergeCell ref="K30:L30"/>
    <mergeCell ref="M30:N30"/>
    <mergeCell ref="O30:P30"/>
    <mergeCell ref="Q33:R33"/>
    <mergeCell ref="S33:T33"/>
    <mergeCell ref="U33:V33"/>
    <mergeCell ref="A33:B33"/>
    <mergeCell ref="C33:E33"/>
    <mergeCell ref="F33:H33"/>
    <mergeCell ref="I33:J33"/>
    <mergeCell ref="K33:L33"/>
    <mergeCell ref="M33:N33"/>
    <mergeCell ref="O33:P33"/>
  </mergeCells>
  <printOptions/>
  <pageMargins bottom="1.0" footer="0.0" header="0.0" left="0.75" right="0.75" top="1.0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63"/>
    <col customWidth="1" min="22" max="22" width="14.13"/>
    <col customWidth="1" min="23" max="23" width="13.38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1.8307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10.0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494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18.307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495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496</v>
      </c>
      <c r="G12" s="4"/>
      <c r="H12" s="2"/>
      <c r="I12" s="29">
        <v>2.25</v>
      </c>
      <c r="J12" s="2"/>
      <c r="K12" s="7">
        <v>0.06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497</v>
      </c>
      <c r="V12" s="32" t="s">
        <v>425</v>
      </c>
      <c r="W12" s="7" t="s">
        <v>16</v>
      </c>
      <c r="X12" s="2"/>
      <c r="Y12" s="7">
        <v>1.0</v>
      </c>
      <c r="Z12" s="2"/>
      <c r="AA12" s="10">
        <f>I12*K12*Y12</f>
        <v>0.135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SUM(AA12)</f>
        <v>0.135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13.19</v>
      </c>
      <c r="N18" s="2"/>
      <c r="O18" s="7" t="s">
        <v>155</v>
      </c>
      <c r="P18" s="2"/>
      <c r="Q18" s="7">
        <v>3.0</v>
      </c>
      <c r="R18" s="2"/>
      <c r="S18" s="10">
        <f t="shared" si="1"/>
        <v>0.3957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1.6957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U33" s="105"/>
      <c r="V33" s="105"/>
      <c r="W33" s="105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10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  <c r="V63" s="105"/>
      <c r="W63" s="105"/>
    </row>
    <row r="64" ht="15.75" customHeight="1">
      <c r="U64" s="105"/>
      <c r="V64" s="105"/>
      <c r="W64" s="105"/>
    </row>
    <row r="65" ht="15.75" customHeight="1">
      <c r="U65" s="105"/>
      <c r="V65" s="105"/>
      <c r="W65" s="105"/>
    </row>
    <row r="66" ht="15.75" customHeight="1">
      <c r="U66" s="105"/>
      <c r="V66" s="105"/>
      <c r="W66" s="105"/>
    </row>
    <row r="67" ht="15.75" customHeight="1">
      <c r="U67" s="105"/>
      <c r="V67" s="105"/>
      <c r="W67" s="105"/>
    </row>
    <row r="68" ht="15.75" customHeight="1">
      <c r="U68" s="105"/>
      <c r="V68" s="105"/>
      <c r="W68" s="105"/>
    </row>
    <row r="69" ht="15.75" customHeight="1">
      <c r="U69" s="105"/>
      <c r="V69" s="105"/>
      <c r="W69" s="105"/>
    </row>
    <row r="70" ht="15.75" customHeight="1">
      <c r="U70" s="105"/>
      <c r="V70" s="105"/>
      <c r="W70" s="105"/>
    </row>
    <row r="71" ht="15.75" customHeight="1">
      <c r="U71" s="105"/>
      <c r="V71" s="105"/>
      <c r="W71" s="105"/>
    </row>
    <row r="72" ht="15.75" customHeight="1">
      <c r="U72" s="105"/>
      <c r="V72" s="105"/>
      <c r="W72" s="105"/>
    </row>
    <row r="73" ht="15.75" customHeight="1">
      <c r="U73" s="105"/>
      <c r="V73" s="105"/>
      <c r="W73" s="105"/>
    </row>
    <row r="74" ht="15.75" customHeight="1">
      <c r="U74" s="105"/>
      <c r="V74" s="105"/>
      <c r="W74" s="105"/>
    </row>
    <row r="75" ht="15.75" customHeight="1">
      <c r="U75" s="105"/>
      <c r="V75" s="105"/>
      <c r="W75" s="105"/>
    </row>
    <row r="76" ht="15.75" customHeight="1">
      <c r="U76" s="105"/>
      <c r="V76" s="105"/>
      <c r="W76" s="105"/>
    </row>
    <row r="77" ht="15.75" customHeight="1">
      <c r="U77" s="105"/>
      <c r="V77" s="105"/>
      <c r="W77" s="105"/>
    </row>
    <row r="78" ht="15.75" customHeight="1">
      <c r="U78" s="105"/>
      <c r="V78" s="105"/>
      <c r="W78" s="105"/>
    </row>
    <row r="79" ht="15.75" customHeight="1">
      <c r="U79" s="105"/>
      <c r="V79" s="105"/>
      <c r="W79" s="105"/>
    </row>
    <row r="80" ht="15.75" customHeight="1">
      <c r="U80" s="105"/>
      <c r="V80" s="105"/>
      <c r="W80" s="105"/>
    </row>
    <row r="81" ht="15.75" customHeight="1">
      <c r="U81" s="105"/>
      <c r="V81" s="105"/>
      <c r="W81" s="105"/>
    </row>
    <row r="82" ht="15.75" customHeight="1">
      <c r="U82" s="105"/>
      <c r="V82" s="105"/>
      <c r="W82" s="105"/>
    </row>
    <row r="83" ht="15.75" customHeight="1">
      <c r="U83" s="105"/>
      <c r="V83" s="105"/>
      <c r="W83" s="105"/>
    </row>
    <row r="84" ht="15.75" customHeight="1">
      <c r="U84" s="105"/>
      <c r="V84" s="105"/>
      <c r="W84" s="105"/>
    </row>
    <row r="85" ht="15.75" customHeight="1">
      <c r="U85" s="105"/>
      <c r="V85" s="105"/>
      <c r="W85" s="105"/>
    </row>
    <row r="86" ht="15.75" customHeight="1">
      <c r="U86" s="105"/>
      <c r="V86" s="105"/>
      <c r="W86" s="105"/>
    </row>
    <row r="87" ht="15.75" customHeight="1">
      <c r="U87" s="105"/>
      <c r="V87" s="105"/>
      <c r="W87" s="105"/>
    </row>
    <row r="88" ht="15.75" customHeight="1">
      <c r="U88" s="105"/>
      <c r="V88" s="105"/>
      <c r="W88" s="105"/>
    </row>
    <row r="89" ht="15.75" customHeight="1">
      <c r="U89" s="105"/>
      <c r="V89" s="105"/>
      <c r="W89" s="105"/>
    </row>
    <row r="90" ht="15.75" customHeight="1">
      <c r="U90" s="105"/>
      <c r="V90" s="105"/>
      <c r="W90" s="105"/>
    </row>
    <row r="91" ht="15.75" customHeight="1">
      <c r="U91" s="105"/>
      <c r="V91" s="105"/>
      <c r="W91" s="105"/>
    </row>
    <row r="92" ht="15.75" customHeight="1">
      <c r="U92" s="105"/>
      <c r="V92" s="105"/>
      <c r="W92" s="105"/>
    </row>
    <row r="93" ht="15.75" customHeight="1">
      <c r="U93" s="105"/>
      <c r="V93" s="105"/>
      <c r="W93" s="105"/>
    </row>
    <row r="94" ht="15.75" customHeight="1">
      <c r="U94" s="105"/>
      <c r="V94" s="105"/>
      <c r="W94" s="105"/>
    </row>
    <row r="95" ht="15.75" customHeight="1">
      <c r="U95" s="105"/>
      <c r="V95" s="105"/>
      <c r="W95" s="105"/>
    </row>
    <row r="96" ht="15.75" customHeight="1">
      <c r="U96" s="105"/>
      <c r="V96" s="105"/>
      <c r="W96" s="105"/>
    </row>
    <row r="97" ht="15.75" customHeight="1">
      <c r="U97" s="105"/>
      <c r="V97" s="105"/>
      <c r="W97" s="105"/>
    </row>
    <row r="98" ht="15.75" customHeight="1">
      <c r="U98" s="105"/>
      <c r="V98" s="105"/>
      <c r="W98" s="105"/>
    </row>
    <row r="99" ht="15.75" customHeight="1">
      <c r="U99" s="105"/>
      <c r="V99" s="105"/>
      <c r="W99" s="105"/>
    </row>
    <row r="100" ht="15.75" customHeight="1">
      <c r="U100" s="105"/>
      <c r="V100" s="105"/>
      <c r="W100" s="105"/>
    </row>
    <row r="101" ht="15.75" customHeight="1">
      <c r="U101" s="105"/>
      <c r="V101" s="105"/>
      <c r="W101" s="105"/>
    </row>
    <row r="102" ht="15.75" customHeight="1">
      <c r="U102" s="105"/>
      <c r="V102" s="105"/>
      <c r="W102" s="105"/>
    </row>
    <row r="103" ht="15.75" customHeight="1">
      <c r="U103" s="105"/>
      <c r="V103" s="105"/>
      <c r="W103" s="105"/>
    </row>
    <row r="104" ht="15.75" customHeight="1">
      <c r="U104" s="105"/>
      <c r="V104" s="105"/>
      <c r="W104" s="105"/>
    </row>
    <row r="105" ht="15.75" customHeight="1">
      <c r="U105" s="105"/>
      <c r="V105" s="105"/>
      <c r="W105" s="105"/>
    </row>
    <row r="106" ht="15.75" customHeight="1">
      <c r="U106" s="105"/>
      <c r="V106" s="105"/>
      <c r="W106" s="105"/>
    </row>
    <row r="107" ht="15.75" customHeight="1">
      <c r="U107" s="105"/>
      <c r="V107" s="105"/>
      <c r="W107" s="105"/>
    </row>
    <row r="108" ht="15.75" customHeight="1">
      <c r="U108" s="105"/>
      <c r="V108" s="105"/>
      <c r="W108" s="105"/>
    </row>
    <row r="109" ht="15.75" customHeight="1">
      <c r="U109" s="105"/>
      <c r="V109" s="105"/>
      <c r="W109" s="105"/>
    </row>
    <row r="110" ht="15.75" customHeight="1">
      <c r="U110" s="105"/>
      <c r="V110" s="105"/>
      <c r="W110" s="105"/>
    </row>
    <row r="111" ht="15.75" customHeight="1">
      <c r="U111" s="105"/>
      <c r="V111" s="105"/>
      <c r="W111" s="105"/>
    </row>
    <row r="112" ht="15.75" customHeight="1">
      <c r="U112" s="105"/>
      <c r="V112" s="105"/>
      <c r="W112" s="105"/>
    </row>
    <row r="113" ht="15.75" customHeight="1">
      <c r="U113" s="105"/>
      <c r="V113" s="105"/>
      <c r="W113" s="105"/>
    </row>
    <row r="114" ht="15.75" customHeight="1">
      <c r="U114" s="105"/>
      <c r="V114" s="105"/>
      <c r="W114" s="105"/>
    </row>
    <row r="115" ht="15.75" customHeight="1">
      <c r="U115" s="105"/>
      <c r="V115" s="105"/>
      <c r="W115" s="105"/>
    </row>
    <row r="116" ht="15.75" customHeight="1">
      <c r="U116" s="105"/>
      <c r="V116" s="105"/>
      <c r="W116" s="105"/>
    </row>
    <row r="117" ht="15.75" customHeight="1">
      <c r="U117" s="105"/>
      <c r="V117" s="105"/>
      <c r="W117" s="105"/>
    </row>
    <row r="118" ht="15.75" customHeight="1">
      <c r="U118" s="105"/>
      <c r="V118" s="105"/>
      <c r="W118" s="105"/>
    </row>
    <row r="119" ht="15.75" customHeight="1">
      <c r="U119" s="105"/>
      <c r="V119" s="105"/>
      <c r="W119" s="105"/>
    </row>
    <row r="120" ht="15.75" customHeight="1">
      <c r="U120" s="105"/>
      <c r="V120" s="105"/>
      <c r="W120" s="105"/>
    </row>
    <row r="121" ht="15.75" customHeight="1">
      <c r="U121" s="105"/>
      <c r="V121" s="105"/>
      <c r="W121" s="105"/>
    </row>
    <row r="122" ht="15.75" customHeight="1">
      <c r="U122" s="105"/>
      <c r="V122" s="105"/>
      <c r="W122" s="105"/>
    </row>
    <row r="123" ht="15.75" customHeight="1">
      <c r="U123" s="105"/>
      <c r="V123" s="105"/>
      <c r="W123" s="105"/>
    </row>
    <row r="124" ht="15.75" customHeight="1">
      <c r="U124" s="105"/>
      <c r="V124" s="105"/>
      <c r="W124" s="105"/>
    </row>
    <row r="125" ht="15.75" customHeight="1">
      <c r="U125" s="105"/>
      <c r="V125" s="105"/>
      <c r="W125" s="105"/>
    </row>
    <row r="126" ht="15.75" customHeight="1">
      <c r="U126" s="105"/>
      <c r="V126" s="105"/>
      <c r="W126" s="105"/>
    </row>
    <row r="127" ht="15.75" customHeight="1">
      <c r="U127" s="105"/>
      <c r="V127" s="105"/>
      <c r="W127" s="105"/>
    </row>
    <row r="128" ht="15.75" customHeight="1">
      <c r="U128" s="105"/>
      <c r="V128" s="105"/>
      <c r="W128" s="105"/>
    </row>
    <row r="129" ht="15.75" customHeight="1">
      <c r="U129" s="105"/>
      <c r="V129" s="105"/>
      <c r="W129" s="105"/>
    </row>
    <row r="130" ht="15.75" customHeight="1">
      <c r="U130" s="105"/>
      <c r="V130" s="105"/>
      <c r="W130" s="105"/>
    </row>
    <row r="131" ht="15.75" customHeight="1">
      <c r="U131" s="105"/>
      <c r="V131" s="105"/>
      <c r="W131" s="105"/>
    </row>
    <row r="132" ht="15.75" customHeight="1">
      <c r="U132" s="105"/>
      <c r="V132" s="105"/>
      <c r="W132" s="105"/>
    </row>
    <row r="133" ht="15.75" customHeight="1">
      <c r="U133" s="105"/>
      <c r="V133" s="105"/>
      <c r="W133" s="105"/>
    </row>
    <row r="134" ht="15.75" customHeight="1">
      <c r="U134" s="105"/>
      <c r="V134" s="105"/>
      <c r="W134" s="105"/>
    </row>
    <row r="135" ht="15.75" customHeight="1">
      <c r="U135" s="105"/>
      <c r="V135" s="105"/>
      <c r="W135" s="105"/>
    </row>
    <row r="136" ht="15.75" customHeight="1">
      <c r="U136" s="105"/>
      <c r="V136" s="105"/>
      <c r="W136" s="105"/>
    </row>
    <row r="137" ht="15.75" customHeight="1">
      <c r="U137" s="105"/>
      <c r="V137" s="105"/>
      <c r="W137" s="105"/>
    </row>
    <row r="138" ht="15.75" customHeight="1">
      <c r="U138" s="105"/>
      <c r="V138" s="105"/>
      <c r="W138" s="105"/>
    </row>
    <row r="139" ht="15.75" customHeight="1">
      <c r="U139" s="105"/>
      <c r="V139" s="105"/>
      <c r="W139" s="105"/>
    </row>
    <row r="140" ht="15.75" customHeight="1">
      <c r="U140" s="105"/>
      <c r="V140" s="105"/>
      <c r="W140" s="105"/>
    </row>
    <row r="141" ht="15.75" customHeight="1">
      <c r="U141" s="105"/>
      <c r="V141" s="105"/>
      <c r="W141" s="105"/>
    </row>
    <row r="142" ht="15.75" customHeight="1">
      <c r="U142" s="105"/>
      <c r="V142" s="105"/>
      <c r="W142" s="105"/>
    </row>
    <row r="143" ht="15.75" customHeight="1">
      <c r="U143" s="105"/>
      <c r="V143" s="105"/>
      <c r="W143" s="105"/>
    </row>
    <row r="144" ht="15.75" customHeight="1">
      <c r="U144" s="105"/>
      <c r="V144" s="105"/>
      <c r="W144" s="105"/>
    </row>
    <row r="145" ht="15.75" customHeight="1">
      <c r="U145" s="105"/>
      <c r="V145" s="105"/>
      <c r="W145" s="105"/>
    </row>
    <row r="146" ht="15.75" customHeight="1">
      <c r="U146" s="105"/>
      <c r="V146" s="105"/>
      <c r="W146" s="105"/>
    </row>
    <row r="147" ht="15.75" customHeight="1">
      <c r="U147" s="105"/>
      <c r="V147" s="105"/>
      <c r="W147" s="105"/>
    </row>
    <row r="148" ht="15.75" customHeight="1">
      <c r="U148" s="105"/>
      <c r="V148" s="105"/>
      <c r="W148" s="105"/>
    </row>
    <row r="149" ht="15.75" customHeight="1">
      <c r="U149" s="105"/>
      <c r="V149" s="105"/>
      <c r="W149" s="105"/>
    </row>
    <row r="150" ht="15.75" customHeight="1">
      <c r="U150" s="105"/>
      <c r="V150" s="105"/>
      <c r="W150" s="105"/>
    </row>
    <row r="151" ht="15.75" customHeight="1">
      <c r="U151" s="105"/>
      <c r="V151" s="105"/>
      <c r="W151" s="105"/>
    </row>
    <row r="152" ht="15.75" customHeight="1">
      <c r="U152" s="105"/>
      <c r="V152" s="105"/>
      <c r="W152" s="105"/>
    </row>
    <row r="153" ht="15.75" customHeight="1">
      <c r="U153" s="105"/>
      <c r="V153" s="105"/>
      <c r="W153" s="105"/>
    </row>
    <row r="154" ht="15.75" customHeight="1">
      <c r="U154" s="105"/>
      <c r="V154" s="105"/>
      <c r="W154" s="105"/>
    </row>
    <row r="155" ht="15.75" customHeight="1">
      <c r="U155" s="105"/>
      <c r="V155" s="105"/>
      <c r="W155" s="105"/>
    </row>
    <row r="156" ht="15.75" customHeight="1">
      <c r="U156" s="105"/>
      <c r="V156" s="105"/>
      <c r="W156" s="105"/>
    </row>
    <row r="157" ht="15.75" customHeight="1">
      <c r="U157" s="105"/>
      <c r="V157" s="105"/>
      <c r="W157" s="105"/>
    </row>
    <row r="158" ht="15.75" customHeight="1">
      <c r="U158" s="105"/>
      <c r="V158" s="105"/>
      <c r="W158" s="105"/>
    </row>
    <row r="159" ht="15.75" customHeight="1">
      <c r="U159" s="105"/>
      <c r="V159" s="105"/>
      <c r="W159" s="105"/>
    </row>
    <row r="160" ht="15.75" customHeight="1">
      <c r="U160" s="105"/>
      <c r="V160" s="105"/>
      <c r="W160" s="105"/>
    </row>
    <row r="161" ht="15.75" customHeight="1">
      <c r="U161" s="105"/>
      <c r="V161" s="105"/>
      <c r="W161" s="105"/>
    </row>
    <row r="162" ht="15.75" customHeight="1">
      <c r="U162" s="105"/>
      <c r="V162" s="105"/>
      <c r="W162" s="105"/>
    </row>
    <row r="163" ht="15.75" customHeight="1">
      <c r="U163" s="105"/>
      <c r="V163" s="105"/>
      <c r="W163" s="105"/>
    </row>
    <row r="164" ht="15.75" customHeight="1">
      <c r="U164" s="105"/>
      <c r="V164" s="105"/>
      <c r="W164" s="105"/>
    </row>
    <row r="165" ht="15.75" customHeight="1">
      <c r="U165" s="105"/>
      <c r="V165" s="105"/>
      <c r="W165" s="105"/>
    </row>
    <row r="166" ht="15.75" customHeight="1">
      <c r="U166" s="105"/>
      <c r="V166" s="105"/>
      <c r="W166" s="105"/>
    </row>
    <row r="167" ht="15.75" customHeight="1">
      <c r="U167" s="105"/>
      <c r="V167" s="105"/>
      <c r="W167" s="105"/>
    </row>
    <row r="168" ht="15.75" customHeight="1">
      <c r="U168" s="105"/>
      <c r="V168" s="105"/>
      <c r="W168" s="105"/>
    </row>
    <row r="169" ht="15.75" customHeight="1">
      <c r="U169" s="105"/>
      <c r="V169" s="105"/>
      <c r="W169" s="105"/>
    </row>
    <row r="170" ht="15.75" customHeight="1">
      <c r="U170" s="105"/>
      <c r="V170" s="105"/>
      <c r="W170" s="105"/>
    </row>
    <row r="171" ht="15.75" customHeight="1">
      <c r="U171" s="105"/>
      <c r="V171" s="105"/>
      <c r="W171" s="105"/>
    </row>
    <row r="172" ht="15.75" customHeight="1">
      <c r="U172" s="105"/>
      <c r="V172" s="105"/>
      <c r="W172" s="105"/>
    </row>
    <row r="173" ht="15.75" customHeight="1">
      <c r="U173" s="105"/>
      <c r="V173" s="105"/>
      <c r="W173" s="105"/>
    </row>
    <row r="174" ht="15.75" customHeight="1">
      <c r="U174" s="105"/>
      <c r="V174" s="105"/>
      <c r="W174" s="105"/>
    </row>
    <row r="175" ht="15.75" customHeight="1">
      <c r="U175" s="105"/>
      <c r="V175" s="105"/>
      <c r="W175" s="105"/>
    </row>
    <row r="176" ht="15.75" customHeight="1">
      <c r="U176" s="105"/>
      <c r="V176" s="105"/>
      <c r="W176" s="105"/>
    </row>
    <row r="177" ht="15.75" customHeight="1">
      <c r="U177" s="105"/>
      <c r="V177" s="105"/>
      <c r="W177" s="105"/>
    </row>
    <row r="178" ht="15.75" customHeight="1">
      <c r="U178" s="105"/>
      <c r="V178" s="105"/>
      <c r="W178" s="105"/>
    </row>
    <row r="179" ht="15.75" customHeight="1">
      <c r="U179" s="105"/>
      <c r="V179" s="105"/>
      <c r="W179" s="105"/>
    </row>
    <row r="180" ht="15.75" customHeight="1">
      <c r="U180" s="105"/>
      <c r="V180" s="105"/>
      <c r="W180" s="105"/>
    </row>
    <row r="181" ht="15.75" customHeight="1">
      <c r="U181" s="105"/>
      <c r="V181" s="105"/>
      <c r="W181" s="105"/>
    </row>
    <row r="182" ht="15.75" customHeight="1">
      <c r="U182" s="105"/>
      <c r="V182" s="105"/>
      <c r="W182" s="105"/>
    </row>
    <row r="183" ht="15.75" customHeight="1">
      <c r="U183" s="105"/>
      <c r="V183" s="105"/>
      <c r="W183" s="105"/>
    </row>
    <row r="184" ht="15.75" customHeight="1">
      <c r="U184" s="105"/>
      <c r="V184" s="105"/>
      <c r="W184" s="105"/>
    </row>
    <row r="185" ht="15.75" customHeight="1">
      <c r="U185" s="105"/>
      <c r="V185" s="105"/>
      <c r="W185" s="105"/>
    </row>
    <row r="186" ht="15.75" customHeight="1">
      <c r="U186" s="105"/>
      <c r="V186" s="105"/>
      <c r="W186" s="105"/>
    </row>
    <row r="187" ht="15.75" customHeight="1">
      <c r="U187" s="105"/>
      <c r="V187" s="105"/>
      <c r="W187" s="105"/>
    </row>
    <row r="188" ht="15.75" customHeight="1">
      <c r="U188" s="105"/>
      <c r="V188" s="105"/>
      <c r="W188" s="105"/>
    </row>
    <row r="189" ht="15.75" customHeight="1">
      <c r="U189" s="105"/>
      <c r="V189" s="105"/>
      <c r="W189" s="105"/>
    </row>
    <row r="190" ht="15.75" customHeight="1">
      <c r="U190" s="105"/>
      <c r="V190" s="105"/>
      <c r="W190" s="105"/>
    </row>
    <row r="191" ht="15.75" customHeight="1">
      <c r="U191" s="105"/>
      <c r="V191" s="105"/>
      <c r="W191" s="105"/>
    </row>
    <row r="192" ht="15.75" customHeight="1">
      <c r="U192" s="105"/>
      <c r="V192" s="105"/>
      <c r="W192" s="105"/>
    </row>
    <row r="193" ht="15.75" customHeight="1">
      <c r="U193" s="105"/>
      <c r="V193" s="105"/>
      <c r="W193" s="105"/>
    </row>
    <row r="194" ht="15.75" customHeight="1">
      <c r="U194" s="105"/>
      <c r="V194" s="105"/>
      <c r="W194" s="105"/>
    </row>
    <row r="195" ht="15.75" customHeight="1">
      <c r="U195" s="105"/>
      <c r="V195" s="105"/>
      <c r="W195" s="105"/>
    </row>
    <row r="196" ht="15.75" customHeight="1">
      <c r="U196" s="105"/>
      <c r="V196" s="105"/>
      <c r="W196" s="105"/>
    </row>
    <row r="197" ht="15.75" customHeight="1">
      <c r="U197" s="105"/>
      <c r="V197" s="105"/>
      <c r="W197" s="105"/>
    </row>
    <row r="198" ht="15.75" customHeight="1">
      <c r="U198" s="105"/>
      <c r="V198" s="105"/>
      <c r="W198" s="105"/>
    </row>
    <row r="199" ht="15.75" customHeight="1">
      <c r="U199" s="105"/>
      <c r="V199" s="105"/>
      <c r="W199" s="105"/>
    </row>
    <row r="200" ht="15.75" customHeight="1">
      <c r="U200" s="105"/>
      <c r="V200" s="105"/>
      <c r="W200" s="105"/>
    </row>
    <row r="201" ht="15.75" customHeight="1">
      <c r="U201" s="105"/>
      <c r="V201" s="105"/>
      <c r="W201" s="105"/>
    </row>
    <row r="202" ht="15.75" customHeight="1">
      <c r="U202" s="105"/>
      <c r="V202" s="105"/>
      <c r="W202" s="105"/>
    </row>
    <row r="203" ht="15.75" customHeight="1">
      <c r="U203" s="105"/>
      <c r="V203" s="105"/>
      <c r="W203" s="105"/>
    </row>
    <row r="204" ht="15.75" customHeight="1">
      <c r="U204" s="105"/>
      <c r="V204" s="105"/>
      <c r="W204" s="105"/>
    </row>
    <row r="205" ht="15.75" customHeight="1">
      <c r="U205" s="105"/>
      <c r="V205" s="105"/>
      <c r="W205" s="105"/>
    </row>
    <row r="206" ht="15.75" customHeight="1">
      <c r="U206" s="105"/>
      <c r="V206" s="105"/>
      <c r="W206" s="105"/>
    </row>
    <row r="207" ht="15.75" customHeight="1">
      <c r="U207" s="105"/>
      <c r="V207" s="105"/>
      <c r="W207" s="105"/>
    </row>
    <row r="208" ht="15.75" customHeight="1">
      <c r="U208" s="105"/>
      <c r="V208" s="105"/>
      <c r="W208" s="105"/>
    </row>
    <row r="209" ht="15.75" customHeight="1">
      <c r="U209" s="105"/>
      <c r="V209" s="105"/>
      <c r="W209" s="105"/>
    </row>
    <row r="210" ht="15.75" customHeight="1">
      <c r="U210" s="105"/>
      <c r="V210" s="105"/>
      <c r="W210" s="105"/>
    </row>
    <row r="211" ht="15.75" customHeight="1">
      <c r="U211" s="105"/>
      <c r="V211" s="105"/>
      <c r="W211" s="105"/>
    </row>
    <row r="212" ht="15.75" customHeight="1">
      <c r="U212" s="105"/>
      <c r="V212" s="105"/>
      <c r="W212" s="105"/>
    </row>
    <row r="213" ht="15.75" customHeight="1">
      <c r="U213" s="105"/>
      <c r="V213" s="105"/>
      <c r="W213" s="105"/>
    </row>
    <row r="214" ht="15.75" customHeight="1">
      <c r="U214" s="105"/>
      <c r="V214" s="105"/>
      <c r="W214" s="105"/>
    </row>
    <row r="215" ht="15.75" customHeight="1">
      <c r="U215" s="105"/>
      <c r="V215" s="105"/>
      <c r="W215" s="105"/>
    </row>
    <row r="216" ht="15.75" customHeight="1">
      <c r="U216" s="105"/>
      <c r="V216" s="105"/>
      <c r="W216" s="105"/>
    </row>
    <row r="217" ht="15.75" customHeight="1">
      <c r="U217" s="105"/>
      <c r="V217" s="105"/>
      <c r="W217" s="105"/>
    </row>
    <row r="218" ht="15.75" customHeight="1">
      <c r="U218" s="105"/>
      <c r="V218" s="105"/>
      <c r="W218" s="105"/>
    </row>
    <row r="219" ht="15.75" customHeight="1">
      <c r="U219" s="105"/>
      <c r="V219" s="105"/>
      <c r="W219" s="105"/>
    </row>
    <row r="220" ht="15.75" customHeight="1">
      <c r="U220" s="105"/>
      <c r="V220" s="105"/>
      <c r="W220" s="105"/>
    </row>
    <row r="221" ht="15.75" customHeight="1">
      <c r="U221" s="105"/>
      <c r="V221" s="105"/>
      <c r="W221" s="105"/>
    </row>
    <row r="222" ht="15.75" customHeight="1">
      <c r="U222" s="105"/>
      <c r="V222" s="105"/>
      <c r="W222" s="105"/>
    </row>
    <row r="223" ht="15.75" customHeight="1">
      <c r="U223" s="105"/>
      <c r="V223" s="105"/>
      <c r="W223" s="105"/>
    </row>
    <row r="224" ht="15.75" customHeight="1">
      <c r="U224" s="105"/>
      <c r="V224" s="105"/>
      <c r="W224" s="105"/>
    </row>
    <row r="225" ht="15.75" customHeight="1">
      <c r="U225" s="105"/>
      <c r="V225" s="105"/>
      <c r="W225" s="105"/>
    </row>
    <row r="226" ht="15.75" customHeight="1">
      <c r="U226" s="105"/>
      <c r="V226" s="105"/>
      <c r="W226" s="105"/>
    </row>
    <row r="227" ht="15.75" customHeight="1">
      <c r="U227" s="105"/>
      <c r="V227" s="105"/>
      <c r="W227" s="105"/>
    </row>
    <row r="228" ht="15.75" customHeight="1">
      <c r="U228" s="105"/>
      <c r="V228" s="105"/>
      <c r="W228" s="105"/>
    </row>
    <row r="229" ht="15.75" customHeight="1">
      <c r="U229" s="105"/>
      <c r="V229" s="105"/>
      <c r="W229" s="105"/>
    </row>
    <row r="230" ht="15.75" customHeight="1">
      <c r="U230" s="105"/>
      <c r="V230" s="105"/>
      <c r="W230" s="105"/>
    </row>
    <row r="231" ht="15.75" customHeight="1">
      <c r="U231" s="105"/>
      <c r="V231" s="105"/>
      <c r="W231" s="105"/>
    </row>
    <row r="232" ht="15.75" customHeight="1">
      <c r="U232" s="105"/>
      <c r="V232" s="105"/>
      <c r="W232" s="105"/>
    </row>
    <row r="233" ht="15.75" customHeight="1">
      <c r="U233" s="105"/>
      <c r="V233" s="105"/>
      <c r="W233" s="105"/>
    </row>
    <row r="234" ht="15.75" customHeight="1">
      <c r="U234" s="105"/>
      <c r="V234" s="105"/>
      <c r="W234" s="105"/>
    </row>
    <row r="235" ht="15.75" customHeight="1">
      <c r="U235" s="105"/>
      <c r="V235" s="105"/>
      <c r="W235" s="105"/>
    </row>
    <row r="236" ht="15.75" customHeight="1">
      <c r="U236" s="105"/>
      <c r="V236" s="105"/>
      <c r="W236" s="105"/>
    </row>
    <row r="237" ht="15.75" customHeight="1">
      <c r="U237" s="105"/>
      <c r="V237" s="105"/>
      <c r="W237" s="105"/>
    </row>
    <row r="238" ht="15.75" customHeight="1">
      <c r="U238" s="105"/>
      <c r="V238" s="105"/>
      <c r="W238" s="105"/>
    </row>
    <row r="239" ht="15.75" customHeight="1">
      <c r="U239" s="105"/>
      <c r="V239" s="105"/>
      <c r="W239" s="105"/>
    </row>
    <row r="240" ht="15.75" customHeight="1">
      <c r="U240" s="105"/>
      <c r="V240" s="105"/>
      <c r="W240" s="105"/>
    </row>
    <row r="241" ht="15.75" customHeight="1">
      <c r="U241" s="105"/>
      <c r="V241" s="105"/>
      <c r="W241" s="105"/>
    </row>
    <row r="242" ht="15.75" customHeight="1">
      <c r="U242" s="105"/>
      <c r="V242" s="105"/>
      <c r="W242" s="105"/>
    </row>
    <row r="243" ht="15.75" customHeight="1">
      <c r="U243" s="105"/>
      <c r="V243" s="105"/>
      <c r="W243" s="105"/>
    </row>
    <row r="244" ht="15.75" customHeight="1">
      <c r="U244" s="105"/>
      <c r="V244" s="105"/>
      <c r="W244" s="105"/>
    </row>
    <row r="245" ht="15.75" customHeight="1">
      <c r="U245" s="105"/>
      <c r="V245" s="105"/>
      <c r="W245" s="105"/>
    </row>
    <row r="246" ht="15.75" customHeight="1">
      <c r="U246" s="105"/>
      <c r="V246" s="105"/>
      <c r="W246" s="105"/>
    </row>
    <row r="247" ht="15.75" customHeight="1">
      <c r="U247" s="105"/>
      <c r="V247" s="105"/>
      <c r="W247" s="105"/>
    </row>
    <row r="248" ht="15.75" customHeight="1">
      <c r="U248" s="105"/>
      <c r="V248" s="105"/>
      <c r="W248" s="105"/>
    </row>
    <row r="249" ht="15.75" customHeight="1">
      <c r="U249" s="105"/>
      <c r="V249" s="105"/>
      <c r="W249" s="105"/>
    </row>
    <row r="250" ht="15.75" customHeight="1">
      <c r="U250" s="105"/>
      <c r="V250" s="105"/>
      <c r="W250" s="105"/>
    </row>
    <row r="251" ht="15.75" customHeight="1">
      <c r="U251" s="105"/>
      <c r="V251" s="105"/>
      <c r="W251" s="105"/>
    </row>
    <row r="252" ht="15.75" customHeight="1">
      <c r="U252" s="105"/>
      <c r="V252" s="105"/>
      <c r="W252" s="105"/>
    </row>
    <row r="253" ht="15.75" customHeight="1">
      <c r="U253" s="105"/>
      <c r="V253" s="105"/>
      <c r="W253" s="105"/>
    </row>
    <row r="254" ht="15.75" customHeight="1">
      <c r="U254" s="105"/>
      <c r="V254" s="105"/>
      <c r="W254" s="105"/>
    </row>
    <row r="255" ht="15.75" customHeight="1">
      <c r="U255" s="105"/>
      <c r="V255" s="105"/>
      <c r="W255" s="105"/>
    </row>
    <row r="256" ht="15.75" customHeight="1">
      <c r="U256" s="105"/>
      <c r="V256" s="105"/>
      <c r="W256" s="105"/>
    </row>
    <row r="257" ht="15.75" customHeight="1">
      <c r="U257" s="105"/>
      <c r="V257" s="105"/>
      <c r="W257" s="105"/>
    </row>
    <row r="258" ht="15.75" customHeight="1">
      <c r="U258" s="105"/>
      <c r="V258" s="105"/>
      <c r="W258" s="105"/>
    </row>
    <row r="259" ht="15.75" customHeight="1">
      <c r="U259" s="105"/>
      <c r="V259" s="105"/>
      <c r="W259" s="105"/>
    </row>
    <row r="260" ht="15.75" customHeight="1">
      <c r="U260" s="105"/>
      <c r="V260" s="105"/>
      <c r="W260" s="105"/>
    </row>
    <row r="261" ht="15.75" customHeight="1">
      <c r="U261" s="105"/>
      <c r="V261" s="105"/>
      <c r="W261" s="105"/>
    </row>
    <row r="262" ht="15.75" customHeight="1">
      <c r="U262" s="105"/>
      <c r="V262" s="105"/>
      <c r="W262" s="105"/>
    </row>
    <row r="263" ht="15.75" customHeight="1">
      <c r="U263" s="105"/>
      <c r="V263" s="105"/>
      <c r="W263" s="105"/>
    </row>
    <row r="264" ht="15.75" customHeight="1">
      <c r="U264" s="105"/>
      <c r="V264" s="105"/>
      <c r="W264" s="105"/>
    </row>
    <row r="265" ht="15.75" customHeight="1">
      <c r="U265" s="105"/>
      <c r="V265" s="105"/>
      <c r="W265" s="105"/>
    </row>
    <row r="266" ht="15.75" customHeight="1">
      <c r="U266" s="105"/>
      <c r="V266" s="105"/>
      <c r="W266" s="105"/>
    </row>
    <row r="267" ht="15.75" customHeight="1">
      <c r="U267" s="105"/>
      <c r="V267" s="105"/>
      <c r="W267" s="105"/>
    </row>
    <row r="268" ht="15.75" customHeight="1">
      <c r="U268" s="105"/>
      <c r="V268" s="105"/>
      <c r="W268" s="105"/>
    </row>
    <row r="269" ht="15.75" customHeight="1">
      <c r="U269" s="105"/>
      <c r="V269" s="105"/>
      <c r="W269" s="105"/>
    </row>
    <row r="270" ht="15.75" customHeight="1">
      <c r="U270" s="105"/>
      <c r="V270" s="105"/>
      <c r="W270" s="105"/>
    </row>
    <row r="271" ht="15.75" customHeight="1">
      <c r="U271" s="105"/>
      <c r="V271" s="105"/>
      <c r="W271" s="105"/>
    </row>
    <row r="272" ht="15.75" customHeight="1">
      <c r="U272" s="105"/>
      <c r="V272" s="105"/>
      <c r="W272" s="105"/>
    </row>
    <row r="273" ht="15.75" customHeight="1">
      <c r="U273" s="105"/>
      <c r="V273" s="105"/>
      <c r="W273" s="105"/>
    </row>
    <row r="274" ht="15.75" customHeight="1">
      <c r="U274" s="105"/>
      <c r="V274" s="105"/>
      <c r="W274" s="105"/>
    </row>
    <row r="275" ht="15.75" customHeight="1">
      <c r="U275" s="105"/>
      <c r="V275" s="105"/>
      <c r="W275" s="105"/>
    </row>
    <row r="276" ht="15.75" customHeight="1">
      <c r="U276" s="105"/>
      <c r="V276" s="105"/>
      <c r="W276" s="105"/>
    </row>
    <row r="277" ht="15.75" customHeight="1">
      <c r="U277" s="105"/>
      <c r="V277" s="105"/>
      <c r="W277" s="105"/>
    </row>
    <row r="278" ht="15.75" customHeight="1">
      <c r="U278" s="105"/>
      <c r="V278" s="105"/>
      <c r="W278" s="105"/>
    </row>
    <row r="279" ht="15.75" customHeight="1">
      <c r="U279" s="105"/>
      <c r="V279" s="105"/>
      <c r="W279" s="105"/>
    </row>
    <row r="280" ht="15.75" customHeight="1">
      <c r="U280" s="105"/>
      <c r="V280" s="105"/>
      <c r="W280" s="105"/>
    </row>
    <row r="281" ht="15.75" customHeight="1">
      <c r="U281" s="105"/>
      <c r="V281" s="105"/>
      <c r="W281" s="105"/>
    </row>
    <row r="282" ht="15.75" customHeight="1">
      <c r="U282" s="105"/>
      <c r="V282" s="105"/>
      <c r="W282" s="105"/>
    </row>
    <row r="283" ht="15.75" customHeight="1">
      <c r="U283" s="105"/>
      <c r="V283" s="105"/>
      <c r="W283" s="105"/>
    </row>
    <row r="284" ht="15.75" customHeight="1">
      <c r="U284" s="105"/>
      <c r="V284" s="105"/>
      <c r="W284" s="105"/>
    </row>
    <row r="285" ht="15.75" customHeight="1">
      <c r="U285" s="105"/>
      <c r="V285" s="105"/>
      <c r="W285" s="105"/>
    </row>
    <row r="286" ht="15.75" customHeight="1">
      <c r="U286" s="105"/>
      <c r="V286" s="105"/>
      <c r="W286" s="105"/>
    </row>
    <row r="287" ht="15.75" customHeight="1">
      <c r="U287" s="105"/>
      <c r="V287" s="105"/>
      <c r="W287" s="105"/>
    </row>
    <row r="288" ht="15.75" customHeight="1">
      <c r="U288" s="105"/>
      <c r="V288" s="105"/>
      <c r="W288" s="105"/>
    </row>
    <row r="289" ht="15.75" customHeight="1">
      <c r="U289" s="105"/>
      <c r="V289" s="105"/>
      <c r="W289" s="105"/>
    </row>
    <row r="290" ht="15.75" customHeight="1">
      <c r="U290" s="105"/>
      <c r="V290" s="105"/>
      <c r="W290" s="105"/>
    </row>
    <row r="291" ht="15.75" customHeight="1">
      <c r="U291" s="105"/>
      <c r="V291" s="105"/>
      <c r="W291" s="105"/>
    </row>
    <row r="292" ht="15.75" customHeight="1">
      <c r="U292" s="105"/>
      <c r="V292" s="105"/>
      <c r="W292" s="105"/>
    </row>
    <row r="293" ht="15.75" customHeight="1">
      <c r="U293" s="105"/>
      <c r="V293" s="105"/>
      <c r="W293" s="105"/>
    </row>
    <row r="294" ht="15.75" customHeight="1">
      <c r="U294" s="105"/>
      <c r="V294" s="105"/>
      <c r="W294" s="105"/>
    </row>
    <row r="295" ht="15.75" customHeight="1">
      <c r="U295" s="105"/>
      <c r="V295" s="105"/>
      <c r="W295" s="105"/>
    </row>
    <row r="296" ht="15.75" customHeight="1">
      <c r="U296" s="105"/>
      <c r="V296" s="105"/>
      <c r="W296" s="105"/>
    </row>
    <row r="297" ht="15.75" customHeight="1">
      <c r="U297" s="105"/>
      <c r="V297" s="105"/>
      <c r="W297" s="105"/>
    </row>
    <row r="298" ht="15.75" customHeight="1">
      <c r="U298" s="105"/>
      <c r="V298" s="105"/>
      <c r="W298" s="105"/>
    </row>
    <row r="299" ht="15.75" customHeight="1">
      <c r="U299" s="105"/>
      <c r="V299" s="105"/>
      <c r="W299" s="105"/>
    </row>
    <row r="300" ht="15.75" customHeight="1">
      <c r="U300" s="105"/>
      <c r="V300" s="105"/>
      <c r="W300" s="105"/>
    </row>
    <row r="301" ht="15.75" customHeight="1">
      <c r="U301" s="105"/>
      <c r="V301" s="105"/>
      <c r="W301" s="105"/>
    </row>
    <row r="302" ht="15.75" customHeight="1">
      <c r="U302" s="105"/>
      <c r="V302" s="105"/>
      <c r="W302" s="105"/>
    </row>
    <row r="303" ht="15.75" customHeight="1">
      <c r="U303" s="105"/>
      <c r="V303" s="105"/>
      <c r="W303" s="105"/>
    </row>
    <row r="304" ht="15.75" customHeight="1">
      <c r="U304" s="105"/>
      <c r="V304" s="105"/>
      <c r="W304" s="105"/>
    </row>
    <row r="305" ht="15.75" customHeight="1">
      <c r="U305" s="105"/>
      <c r="V305" s="105"/>
      <c r="W305" s="105"/>
    </row>
    <row r="306" ht="15.75" customHeight="1">
      <c r="U306" s="105"/>
      <c r="V306" s="105"/>
      <c r="W306" s="105"/>
    </row>
    <row r="307" ht="15.75" customHeight="1">
      <c r="U307" s="105"/>
      <c r="V307" s="105"/>
      <c r="W307" s="105"/>
    </row>
    <row r="308" ht="15.75" customHeight="1">
      <c r="U308" s="105"/>
      <c r="V308" s="105"/>
      <c r="W308" s="105"/>
    </row>
    <row r="309" ht="15.75" customHeight="1">
      <c r="U309" s="105"/>
      <c r="V309" s="105"/>
      <c r="W309" s="105"/>
    </row>
    <row r="310" ht="15.75" customHeight="1">
      <c r="U310" s="105"/>
      <c r="V310" s="105"/>
      <c r="W310" s="105"/>
    </row>
    <row r="311" ht="15.75" customHeight="1">
      <c r="U311" s="105"/>
      <c r="V311" s="105"/>
      <c r="W311" s="105"/>
    </row>
    <row r="312" ht="15.75" customHeight="1">
      <c r="U312" s="105"/>
      <c r="V312" s="105"/>
      <c r="W312" s="105"/>
    </row>
    <row r="313" ht="15.75" customHeight="1">
      <c r="U313" s="105"/>
      <c r="V313" s="105"/>
      <c r="W313" s="105"/>
    </row>
    <row r="314" ht="15.75" customHeight="1">
      <c r="U314" s="105"/>
      <c r="V314" s="105"/>
      <c r="W314" s="105"/>
    </row>
    <row r="315" ht="15.75" customHeight="1">
      <c r="U315" s="105"/>
      <c r="V315" s="105"/>
      <c r="W315" s="105"/>
    </row>
    <row r="316" ht="15.75" customHeight="1">
      <c r="U316" s="105"/>
      <c r="V316" s="105"/>
      <c r="W316" s="105"/>
    </row>
    <row r="317" ht="15.75" customHeight="1">
      <c r="U317" s="105"/>
      <c r="V317" s="105"/>
      <c r="W317" s="105"/>
    </row>
    <row r="318" ht="15.75" customHeight="1">
      <c r="U318" s="105"/>
      <c r="V318" s="105"/>
      <c r="W318" s="105"/>
    </row>
    <row r="319" ht="15.75" customHeight="1">
      <c r="U319" s="105"/>
      <c r="V319" s="105"/>
      <c r="W319" s="105"/>
    </row>
    <row r="320" ht="15.75" customHeight="1">
      <c r="U320" s="105"/>
      <c r="V320" s="105"/>
      <c r="W320" s="105"/>
    </row>
    <row r="321" ht="15.75" customHeight="1">
      <c r="U321" s="105"/>
      <c r="V321" s="105"/>
      <c r="W321" s="105"/>
    </row>
    <row r="322" ht="15.75" customHeight="1">
      <c r="U322" s="105"/>
      <c r="V322" s="105"/>
      <c r="W322" s="105"/>
    </row>
    <row r="323" ht="15.75" customHeight="1">
      <c r="U323" s="105"/>
      <c r="V323" s="105"/>
      <c r="W323" s="105"/>
    </row>
    <row r="324" ht="15.75" customHeight="1">
      <c r="U324" s="105"/>
      <c r="V324" s="105"/>
      <c r="W324" s="105"/>
    </row>
    <row r="325" ht="15.75" customHeight="1">
      <c r="U325" s="105"/>
      <c r="V325" s="105"/>
      <c r="W325" s="105"/>
    </row>
    <row r="326" ht="15.75" customHeight="1">
      <c r="U326" s="105"/>
      <c r="V326" s="105"/>
      <c r="W326" s="105"/>
    </row>
    <row r="327" ht="15.75" customHeight="1">
      <c r="U327" s="105"/>
      <c r="V327" s="105"/>
      <c r="W327" s="105"/>
    </row>
    <row r="328" ht="15.75" customHeight="1">
      <c r="U328" s="105"/>
      <c r="V328" s="105"/>
      <c r="W328" s="105"/>
    </row>
    <row r="329" ht="15.75" customHeight="1">
      <c r="U329" s="105"/>
      <c r="V329" s="105"/>
      <c r="W329" s="105"/>
    </row>
    <row r="330" ht="15.75" customHeight="1">
      <c r="U330" s="105"/>
      <c r="V330" s="105"/>
      <c r="W330" s="105"/>
    </row>
    <row r="331" ht="15.75" customHeight="1">
      <c r="U331" s="105"/>
      <c r="V331" s="105"/>
      <c r="W331" s="105"/>
    </row>
    <row r="332" ht="15.75" customHeight="1">
      <c r="U332" s="105"/>
      <c r="V332" s="105"/>
      <c r="W332" s="105"/>
    </row>
    <row r="333" ht="15.75" customHeight="1">
      <c r="U333" s="105"/>
      <c r="V333" s="105"/>
      <c r="W333" s="105"/>
    </row>
    <row r="334" ht="15.75" customHeight="1">
      <c r="U334" s="105"/>
      <c r="V334" s="105"/>
      <c r="W334" s="105"/>
    </row>
    <row r="335" ht="15.75" customHeight="1">
      <c r="U335" s="105"/>
      <c r="V335" s="105"/>
      <c r="W335" s="105"/>
    </row>
    <row r="336" ht="15.75" customHeight="1">
      <c r="U336" s="105"/>
      <c r="V336" s="105"/>
      <c r="W336" s="105"/>
    </row>
    <row r="337" ht="15.75" customHeight="1">
      <c r="U337" s="105"/>
      <c r="V337" s="105"/>
      <c r="W337" s="105"/>
    </row>
    <row r="338" ht="15.75" customHeight="1">
      <c r="U338" s="105"/>
      <c r="V338" s="105"/>
      <c r="W338" s="105"/>
    </row>
    <row r="339" ht="15.75" customHeight="1">
      <c r="U339" s="105"/>
      <c r="V339" s="105"/>
      <c r="W339" s="105"/>
    </row>
    <row r="340" ht="15.75" customHeight="1">
      <c r="U340" s="105"/>
      <c r="V340" s="105"/>
      <c r="W340" s="105"/>
    </row>
    <row r="341" ht="15.75" customHeight="1">
      <c r="U341" s="105"/>
      <c r="V341" s="105"/>
      <c r="W341" s="105"/>
    </row>
    <row r="342" ht="15.75" customHeight="1">
      <c r="U342" s="105"/>
      <c r="V342" s="105"/>
      <c r="W342" s="105"/>
    </row>
    <row r="343" ht="15.75" customHeight="1">
      <c r="U343" s="105"/>
      <c r="V343" s="105"/>
      <c r="W343" s="105"/>
    </row>
    <row r="344" ht="15.75" customHeight="1">
      <c r="U344" s="105"/>
      <c r="V344" s="105"/>
      <c r="W344" s="105"/>
    </row>
    <row r="345" ht="15.75" customHeight="1">
      <c r="U345" s="105"/>
      <c r="V345" s="105"/>
      <c r="W345" s="105"/>
    </row>
    <row r="346" ht="15.75" customHeight="1">
      <c r="U346" s="105"/>
      <c r="V346" s="105"/>
      <c r="W346" s="105"/>
    </row>
    <row r="347" ht="15.75" customHeight="1">
      <c r="U347" s="105"/>
      <c r="V347" s="105"/>
      <c r="W347" s="105"/>
    </row>
    <row r="348" ht="15.75" customHeight="1">
      <c r="U348" s="105"/>
      <c r="V348" s="105"/>
      <c r="W348" s="105"/>
    </row>
    <row r="349" ht="15.75" customHeight="1">
      <c r="U349" s="105"/>
      <c r="V349" s="105"/>
      <c r="W349" s="105"/>
    </row>
    <row r="350" ht="15.75" customHeight="1">
      <c r="U350" s="105"/>
      <c r="V350" s="105"/>
      <c r="W350" s="105"/>
    </row>
    <row r="351" ht="15.75" customHeight="1">
      <c r="U351" s="105"/>
      <c r="V351" s="105"/>
      <c r="W351" s="105"/>
    </row>
    <row r="352" ht="15.75" customHeight="1">
      <c r="U352" s="105"/>
      <c r="V352" s="105"/>
      <c r="W352" s="105"/>
    </row>
    <row r="353" ht="15.75" customHeight="1">
      <c r="U353" s="105"/>
      <c r="V353" s="105"/>
      <c r="W353" s="105"/>
    </row>
    <row r="354" ht="15.75" customHeight="1">
      <c r="U354" s="105"/>
      <c r="V354" s="105"/>
      <c r="W354" s="105"/>
    </row>
    <row r="355" ht="15.75" customHeight="1">
      <c r="U355" s="105"/>
      <c r="V355" s="105"/>
      <c r="W355" s="105"/>
    </row>
    <row r="356" ht="15.75" customHeight="1">
      <c r="U356" s="105"/>
      <c r="V356" s="105"/>
      <c r="W356" s="105"/>
    </row>
    <row r="357" ht="15.75" customHeight="1">
      <c r="U357" s="105"/>
      <c r="V357" s="105"/>
      <c r="W357" s="105"/>
    </row>
    <row r="358" ht="15.75" customHeight="1">
      <c r="U358" s="105"/>
      <c r="V358" s="105"/>
      <c r="W358" s="105"/>
    </row>
    <row r="359" ht="15.75" customHeight="1">
      <c r="U359" s="105"/>
      <c r="V359" s="105"/>
      <c r="W359" s="105"/>
    </row>
    <row r="360" ht="15.75" customHeight="1">
      <c r="U360" s="105"/>
      <c r="V360" s="105"/>
      <c r="W360" s="105"/>
    </row>
    <row r="361" ht="15.75" customHeight="1">
      <c r="U361" s="105"/>
      <c r="V361" s="105"/>
      <c r="W361" s="105"/>
    </row>
    <row r="362" ht="15.75" customHeight="1">
      <c r="U362" s="105"/>
      <c r="V362" s="105"/>
      <c r="W362" s="105"/>
    </row>
    <row r="363" ht="15.75" customHeight="1">
      <c r="U363" s="105"/>
      <c r="V363" s="105"/>
      <c r="W363" s="105"/>
    </row>
    <row r="364" ht="15.75" customHeight="1">
      <c r="U364" s="105"/>
      <c r="V364" s="105"/>
      <c r="W364" s="105"/>
    </row>
    <row r="365" ht="15.75" customHeight="1">
      <c r="U365" s="105"/>
      <c r="V365" s="105"/>
      <c r="W365" s="105"/>
    </row>
    <row r="366" ht="15.75" customHeight="1">
      <c r="U366" s="105"/>
      <c r="V366" s="105"/>
      <c r="W366" s="105"/>
    </row>
    <row r="367" ht="15.75" customHeight="1">
      <c r="U367" s="105"/>
      <c r="V367" s="105"/>
      <c r="W367" s="105"/>
    </row>
    <row r="368" ht="15.75" customHeight="1">
      <c r="U368" s="105"/>
      <c r="V368" s="105"/>
      <c r="W368" s="105"/>
    </row>
    <row r="369" ht="15.75" customHeight="1">
      <c r="U369" s="105"/>
      <c r="V369" s="105"/>
      <c r="W369" s="105"/>
    </row>
    <row r="370" ht="15.75" customHeight="1">
      <c r="U370" s="105"/>
      <c r="V370" s="105"/>
      <c r="W370" s="105"/>
    </row>
    <row r="371" ht="15.75" customHeight="1">
      <c r="U371" s="105"/>
      <c r="V371" s="105"/>
      <c r="W371" s="105"/>
    </row>
    <row r="372" ht="15.75" customHeight="1">
      <c r="U372" s="105"/>
      <c r="V372" s="105"/>
      <c r="W372" s="105"/>
    </row>
    <row r="373" ht="15.75" customHeight="1">
      <c r="U373" s="105"/>
      <c r="V373" s="105"/>
      <c r="W373" s="105"/>
    </row>
    <row r="374" ht="15.75" customHeight="1">
      <c r="U374" s="105"/>
      <c r="V374" s="105"/>
      <c r="W374" s="105"/>
    </row>
    <row r="375" ht="15.75" customHeight="1">
      <c r="U375" s="105"/>
      <c r="V375" s="105"/>
      <c r="W375" s="105"/>
    </row>
    <row r="376" ht="15.75" customHeight="1">
      <c r="U376" s="105"/>
      <c r="V376" s="105"/>
      <c r="W376" s="105"/>
    </row>
    <row r="377" ht="15.75" customHeight="1">
      <c r="U377" s="105"/>
      <c r="V377" s="105"/>
      <c r="W377" s="105"/>
    </row>
    <row r="378" ht="15.75" customHeight="1">
      <c r="U378" s="105"/>
      <c r="V378" s="105"/>
      <c r="W378" s="105"/>
    </row>
    <row r="379" ht="15.75" customHeight="1">
      <c r="U379" s="105"/>
      <c r="V379" s="105"/>
      <c r="W379" s="105"/>
    </row>
    <row r="380" ht="15.75" customHeight="1">
      <c r="U380" s="105"/>
      <c r="V380" s="105"/>
      <c r="W380" s="105"/>
    </row>
    <row r="381" ht="15.75" customHeight="1">
      <c r="U381" s="105"/>
      <c r="V381" s="105"/>
      <c r="W381" s="105"/>
    </row>
    <row r="382" ht="15.75" customHeight="1">
      <c r="U382" s="105"/>
      <c r="V382" s="105"/>
      <c r="W382" s="105"/>
    </row>
    <row r="383" ht="15.75" customHeight="1">
      <c r="U383" s="105"/>
      <c r="V383" s="105"/>
      <c r="W383" s="105"/>
    </row>
    <row r="384" ht="15.75" customHeight="1">
      <c r="U384" s="105"/>
      <c r="V384" s="105"/>
      <c r="W384" s="105"/>
    </row>
    <row r="385" ht="15.75" customHeight="1">
      <c r="U385" s="105"/>
      <c r="V385" s="105"/>
      <c r="W385" s="105"/>
    </row>
    <row r="386" ht="15.75" customHeight="1">
      <c r="U386" s="105"/>
      <c r="V386" s="105"/>
      <c r="W386" s="105"/>
    </row>
    <row r="387" ht="15.75" customHeight="1">
      <c r="U387" s="105"/>
      <c r="V387" s="105"/>
      <c r="W387" s="105"/>
    </row>
    <row r="388" ht="15.75" customHeight="1">
      <c r="U388" s="105"/>
      <c r="V388" s="105"/>
      <c r="W388" s="105"/>
    </row>
    <row r="389" ht="15.75" customHeight="1">
      <c r="U389" s="105"/>
      <c r="V389" s="105"/>
      <c r="W389" s="105"/>
    </row>
    <row r="390" ht="15.75" customHeight="1">
      <c r="U390" s="105"/>
      <c r="V390" s="105"/>
      <c r="W390" s="105"/>
    </row>
    <row r="391" ht="15.75" customHeight="1">
      <c r="U391" s="105"/>
      <c r="V391" s="105"/>
      <c r="W391" s="105"/>
    </row>
    <row r="392" ht="15.75" customHeight="1">
      <c r="U392" s="105"/>
      <c r="V392" s="105"/>
      <c r="W392" s="105"/>
    </row>
    <row r="393" ht="15.75" customHeight="1">
      <c r="U393" s="105"/>
      <c r="V393" s="105"/>
      <c r="W393" s="105"/>
    </row>
    <row r="394" ht="15.75" customHeight="1">
      <c r="U394" s="105"/>
      <c r="V394" s="105"/>
      <c r="W394" s="105"/>
    </row>
    <row r="395" ht="15.75" customHeight="1">
      <c r="U395" s="105"/>
      <c r="V395" s="105"/>
      <c r="W395" s="105"/>
    </row>
    <row r="396" ht="15.75" customHeight="1">
      <c r="U396" s="105"/>
      <c r="V396" s="105"/>
      <c r="W396" s="105"/>
    </row>
    <row r="397" ht="15.75" customHeight="1">
      <c r="U397" s="105"/>
      <c r="V397" s="105"/>
      <c r="W397" s="105"/>
    </row>
    <row r="398" ht="15.75" customHeight="1">
      <c r="U398" s="105"/>
      <c r="V398" s="105"/>
      <c r="W398" s="105"/>
    </row>
    <row r="399" ht="15.75" customHeight="1">
      <c r="U399" s="105"/>
      <c r="V399" s="105"/>
      <c r="W399" s="105"/>
    </row>
    <row r="400" ht="15.75" customHeight="1">
      <c r="U400" s="105"/>
      <c r="V400" s="105"/>
      <c r="W400" s="105"/>
    </row>
    <row r="401" ht="15.75" customHeight="1">
      <c r="U401" s="105"/>
      <c r="V401" s="105"/>
      <c r="W401" s="105"/>
    </row>
    <row r="402" ht="15.75" customHeight="1">
      <c r="U402" s="105"/>
      <c r="V402" s="105"/>
      <c r="W402" s="105"/>
    </row>
    <row r="403" ht="15.75" customHeight="1">
      <c r="U403" s="105"/>
      <c r="V403" s="105"/>
      <c r="W403" s="105"/>
    </row>
    <row r="404" ht="15.75" customHeight="1">
      <c r="U404" s="105"/>
      <c r="V404" s="105"/>
      <c r="W404" s="105"/>
    </row>
    <row r="405" ht="15.75" customHeight="1">
      <c r="U405" s="105"/>
      <c r="V405" s="105"/>
      <c r="W405" s="105"/>
    </row>
    <row r="406" ht="15.75" customHeight="1">
      <c r="U406" s="105"/>
      <c r="V406" s="105"/>
      <c r="W406" s="105"/>
    </row>
    <row r="407" ht="15.75" customHeight="1">
      <c r="U407" s="105"/>
      <c r="V407" s="105"/>
      <c r="W407" s="105"/>
    </row>
    <row r="408" ht="15.75" customHeight="1">
      <c r="U408" s="105"/>
      <c r="V408" s="105"/>
      <c r="W408" s="105"/>
    </row>
    <row r="409" ht="15.75" customHeight="1">
      <c r="U409" s="105"/>
      <c r="V409" s="105"/>
      <c r="W409" s="105"/>
    </row>
    <row r="410" ht="15.75" customHeight="1">
      <c r="U410" s="105"/>
      <c r="V410" s="105"/>
      <c r="W410" s="105"/>
    </row>
    <row r="411" ht="15.75" customHeight="1">
      <c r="U411" s="105"/>
      <c r="V411" s="105"/>
      <c r="W411" s="105"/>
    </row>
    <row r="412" ht="15.75" customHeight="1">
      <c r="U412" s="105"/>
      <c r="V412" s="105"/>
      <c r="W412" s="105"/>
    </row>
    <row r="413" ht="15.75" customHeight="1">
      <c r="U413" s="105"/>
      <c r="V413" s="105"/>
      <c r="W413" s="105"/>
    </row>
    <row r="414" ht="15.75" customHeight="1">
      <c r="U414" s="105"/>
      <c r="V414" s="105"/>
      <c r="W414" s="105"/>
    </row>
    <row r="415" ht="15.75" customHeight="1">
      <c r="U415" s="105"/>
      <c r="V415" s="105"/>
      <c r="W415" s="105"/>
    </row>
    <row r="416" ht="15.75" customHeight="1">
      <c r="U416" s="105"/>
      <c r="V416" s="105"/>
      <c r="W416" s="105"/>
    </row>
    <row r="417" ht="15.75" customHeight="1">
      <c r="U417" s="105"/>
      <c r="V417" s="105"/>
      <c r="W417" s="105"/>
    </row>
    <row r="418" ht="15.75" customHeight="1">
      <c r="U418" s="105"/>
      <c r="V418" s="105"/>
      <c r="W418" s="105"/>
    </row>
    <row r="419" ht="15.75" customHeight="1">
      <c r="U419" s="105"/>
      <c r="V419" s="105"/>
      <c r="W419" s="105"/>
    </row>
    <row r="420" ht="15.75" customHeight="1">
      <c r="U420" s="105"/>
      <c r="V420" s="105"/>
      <c r="W420" s="105"/>
    </row>
    <row r="421" ht="15.75" customHeight="1">
      <c r="U421" s="105"/>
      <c r="V421" s="105"/>
      <c r="W421" s="105"/>
    </row>
    <row r="422" ht="15.75" customHeight="1">
      <c r="U422" s="105"/>
      <c r="V422" s="105"/>
      <c r="W422" s="105"/>
    </row>
    <row r="423" ht="15.75" customHeight="1">
      <c r="U423" s="105"/>
      <c r="V423" s="105"/>
      <c r="W423" s="105"/>
    </row>
    <row r="424" ht="15.75" customHeight="1">
      <c r="U424" s="105"/>
      <c r="V424" s="105"/>
      <c r="W424" s="105"/>
    </row>
    <row r="425" ht="15.75" customHeight="1">
      <c r="U425" s="105"/>
      <c r="V425" s="105"/>
      <c r="W425" s="105"/>
    </row>
    <row r="426" ht="15.75" customHeight="1">
      <c r="U426" s="105"/>
      <c r="V426" s="105"/>
      <c r="W426" s="105"/>
    </row>
    <row r="427" ht="15.75" customHeight="1">
      <c r="U427" s="105"/>
      <c r="V427" s="105"/>
      <c r="W427" s="105"/>
    </row>
    <row r="428" ht="15.75" customHeight="1">
      <c r="U428" s="105"/>
      <c r="V428" s="105"/>
      <c r="W428" s="105"/>
    </row>
    <row r="429" ht="15.75" customHeight="1">
      <c r="U429" s="105"/>
      <c r="V429" s="105"/>
      <c r="W429" s="105"/>
    </row>
    <row r="430" ht="15.75" customHeight="1">
      <c r="U430" s="105"/>
      <c r="V430" s="105"/>
      <c r="W430" s="105"/>
    </row>
    <row r="431" ht="15.75" customHeight="1">
      <c r="U431" s="105"/>
      <c r="V431" s="105"/>
      <c r="W431" s="105"/>
    </row>
    <row r="432" ht="15.75" customHeight="1">
      <c r="U432" s="105"/>
      <c r="V432" s="105"/>
      <c r="W432" s="105"/>
    </row>
    <row r="433" ht="15.75" customHeight="1">
      <c r="U433" s="105"/>
      <c r="V433" s="105"/>
      <c r="W433" s="105"/>
    </row>
    <row r="434" ht="15.75" customHeight="1">
      <c r="U434" s="105"/>
      <c r="V434" s="105"/>
      <c r="W434" s="105"/>
    </row>
    <row r="435" ht="15.75" customHeight="1">
      <c r="U435" s="105"/>
      <c r="V435" s="105"/>
      <c r="W435" s="105"/>
    </row>
    <row r="436" ht="15.75" customHeight="1">
      <c r="U436" s="105"/>
      <c r="V436" s="105"/>
      <c r="W436" s="105"/>
    </row>
    <row r="437" ht="15.75" customHeight="1">
      <c r="U437" s="105"/>
      <c r="V437" s="105"/>
      <c r="W437" s="105"/>
    </row>
    <row r="438" ht="15.75" customHeight="1">
      <c r="U438" s="105"/>
      <c r="V438" s="105"/>
      <c r="W438" s="105"/>
    </row>
    <row r="439" ht="15.75" customHeight="1">
      <c r="U439" s="105"/>
      <c r="V439" s="105"/>
      <c r="W439" s="105"/>
    </row>
    <row r="440" ht="15.75" customHeight="1">
      <c r="U440" s="105"/>
      <c r="V440" s="105"/>
      <c r="W440" s="105"/>
    </row>
    <row r="441" ht="15.75" customHeight="1">
      <c r="U441" s="105"/>
      <c r="V441" s="105"/>
      <c r="W441" s="105"/>
    </row>
    <row r="442" ht="15.75" customHeight="1">
      <c r="U442" s="105"/>
      <c r="V442" s="105"/>
      <c r="W442" s="105"/>
    </row>
    <row r="443" ht="15.75" customHeight="1">
      <c r="U443" s="105"/>
      <c r="V443" s="105"/>
      <c r="W443" s="105"/>
    </row>
    <row r="444" ht="15.75" customHeight="1">
      <c r="U444" s="105"/>
      <c r="V444" s="105"/>
      <c r="W444" s="105"/>
    </row>
    <row r="445" ht="15.75" customHeight="1">
      <c r="U445" s="105"/>
      <c r="V445" s="105"/>
      <c r="W445" s="105"/>
    </row>
    <row r="446" ht="15.75" customHeight="1">
      <c r="U446" s="105"/>
      <c r="V446" s="105"/>
      <c r="W446" s="105"/>
    </row>
    <row r="447" ht="15.75" customHeight="1">
      <c r="U447" s="105"/>
      <c r="V447" s="105"/>
      <c r="W447" s="105"/>
    </row>
    <row r="448" ht="15.75" customHeight="1">
      <c r="U448" s="105"/>
      <c r="V448" s="105"/>
      <c r="W448" s="105"/>
    </row>
    <row r="449" ht="15.75" customHeight="1">
      <c r="U449" s="105"/>
      <c r="V449" s="105"/>
      <c r="W449" s="105"/>
    </row>
    <row r="450" ht="15.75" customHeight="1">
      <c r="U450" s="105"/>
      <c r="V450" s="105"/>
      <c r="W450" s="105"/>
    </row>
    <row r="451" ht="15.75" customHeight="1">
      <c r="U451" s="105"/>
      <c r="V451" s="105"/>
      <c r="W451" s="105"/>
    </row>
    <row r="452" ht="15.75" customHeight="1">
      <c r="U452" s="105"/>
      <c r="V452" s="105"/>
      <c r="W452" s="105"/>
    </row>
    <row r="453" ht="15.75" customHeight="1">
      <c r="U453" s="105"/>
      <c r="V453" s="105"/>
      <c r="W453" s="105"/>
    </row>
    <row r="454" ht="15.75" customHeight="1">
      <c r="U454" s="105"/>
      <c r="V454" s="105"/>
      <c r="W454" s="105"/>
    </row>
    <row r="455" ht="15.75" customHeight="1">
      <c r="U455" s="105"/>
      <c r="V455" s="105"/>
      <c r="W455" s="105"/>
    </row>
    <row r="456" ht="15.75" customHeight="1">
      <c r="U456" s="105"/>
      <c r="V456" s="105"/>
      <c r="W456" s="105"/>
    </row>
    <row r="457" ht="15.75" customHeight="1">
      <c r="U457" s="105"/>
      <c r="V457" s="105"/>
      <c r="W457" s="105"/>
    </row>
    <row r="458" ht="15.75" customHeight="1">
      <c r="U458" s="105"/>
      <c r="V458" s="105"/>
      <c r="W458" s="105"/>
    </row>
    <row r="459" ht="15.75" customHeight="1">
      <c r="U459" s="105"/>
      <c r="V459" s="105"/>
      <c r="W459" s="105"/>
    </row>
    <row r="460" ht="15.75" customHeight="1">
      <c r="U460" s="105"/>
      <c r="V460" s="105"/>
      <c r="W460" s="105"/>
    </row>
    <row r="461" ht="15.75" customHeight="1">
      <c r="U461" s="105"/>
      <c r="V461" s="105"/>
      <c r="W461" s="105"/>
    </row>
    <row r="462" ht="15.75" customHeight="1">
      <c r="U462" s="105"/>
      <c r="V462" s="105"/>
      <c r="W462" s="105"/>
    </row>
    <row r="463" ht="15.75" customHeight="1">
      <c r="U463" s="105"/>
      <c r="V463" s="105"/>
      <c r="W463" s="105"/>
    </row>
    <row r="464" ht="15.75" customHeight="1">
      <c r="U464" s="105"/>
      <c r="V464" s="105"/>
      <c r="W464" s="105"/>
    </row>
    <row r="465" ht="15.75" customHeight="1">
      <c r="U465" s="105"/>
      <c r="V465" s="105"/>
      <c r="W465" s="105"/>
    </row>
    <row r="466" ht="15.75" customHeight="1">
      <c r="U466" s="105"/>
      <c r="V466" s="105"/>
      <c r="W466" s="105"/>
    </row>
    <row r="467" ht="15.75" customHeight="1">
      <c r="U467" s="105"/>
      <c r="V467" s="105"/>
      <c r="W467" s="105"/>
    </row>
    <row r="468" ht="15.75" customHeight="1">
      <c r="U468" s="105"/>
      <c r="V468" s="105"/>
      <c r="W468" s="105"/>
    </row>
    <row r="469" ht="15.75" customHeight="1">
      <c r="U469" s="105"/>
      <c r="V469" s="105"/>
      <c r="W469" s="105"/>
    </row>
    <row r="470" ht="15.75" customHeight="1">
      <c r="U470" s="105"/>
      <c r="V470" s="105"/>
      <c r="W470" s="105"/>
    </row>
    <row r="471" ht="15.75" customHeight="1">
      <c r="U471" s="105"/>
      <c r="V471" s="105"/>
      <c r="W471" s="105"/>
    </row>
    <row r="472" ht="15.75" customHeight="1">
      <c r="U472" s="105"/>
      <c r="V472" s="105"/>
      <c r="W472" s="105"/>
    </row>
    <row r="473" ht="15.75" customHeight="1">
      <c r="U473" s="105"/>
      <c r="V473" s="105"/>
      <c r="W473" s="105"/>
    </row>
    <row r="474" ht="15.75" customHeight="1">
      <c r="U474" s="105"/>
      <c r="V474" s="105"/>
      <c r="W474" s="105"/>
    </row>
    <row r="475" ht="15.75" customHeight="1">
      <c r="U475" s="105"/>
      <c r="V475" s="105"/>
      <c r="W475" s="105"/>
    </row>
    <row r="476" ht="15.75" customHeight="1">
      <c r="U476" s="105"/>
      <c r="V476" s="105"/>
      <c r="W476" s="105"/>
    </row>
    <row r="477" ht="15.75" customHeight="1">
      <c r="U477" s="105"/>
      <c r="V477" s="105"/>
      <c r="W477" s="105"/>
    </row>
    <row r="478" ht="15.75" customHeight="1">
      <c r="U478" s="105"/>
      <c r="V478" s="105"/>
      <c r="W478" s="105"/>
    </row>
    <row r="479" ht="15.75" customHeight="1">
      <c r="U479" s="105"/>
      <c r="V479" s="105"/>
      <c r="W479" s="105"/>
    </row>
    <row r="480" ht="15.75" customHeight="1">
      <c r="U480" s="105"/>
      <c r="V480" s="105"/>
      <c r="W480" s="105"/>
    </row>
    <row r="481" ht="15.75" customHeight="1">
      <c r="U481" s="105"/>
      <c r="V481" s="105"/>
      <c r="W481" s="105"/>
    </row>
    <row r="482" ht="15.75" customHeight="1">
      <c r="U482" s="105"/>
      <c r="V482" s="105"/>
      <c r="W482" s="105"/>
    </row>
    <row r="483" ht="15.75" customHeight="1">
      <c r="U483" s="105"/>
      <c r="V483" s="105"/>
      <c r="W483" s="105"/>
    </row>
    <row r="484" ht="15.75" customHeight="1">
      <c r="U484" s="105"/>
      <c r="V484" s="105"/>
      <c r="W484" s="105"/>
    </row>
    <row r="485" ht="15.75" customHeight="1">
      <c r="U485" s="105"/>
      <c r="V485" s="105"/>
      <c r="W485" s="105"/>
    </row>
    <row r="486" ht="15.75" customHeight="1">
      <c r="U486" s="105"/>
      <c r="V486" s="105"/>
      <c r="W486" s="105"/>
    </row>
    <row r="487" ht="15.75" customHeight="1">
      <c r="U487" s="105"/>
      <c r="V487" s="105"/>
      <c r="W487" s="105"/>
    </row>
    <row r="488" ht="15.75" customHeight="1">
      <c r="U488" s="105"/>
      <c r="V488" s="105"/>
      <c r="W488" s="105"/>
    </row>
    <row r="489" ht="15.75" customHeight="1">
      <c r="U489" s="105"/>
      <c r="V489" s="105"/>
      <c r="W489" s="105"/>
    </row>
    <row r="490" ht="15.75" customHeight="1">
      <c r="U490" s="105"/>
      <c r="V490" s="105"/>
      <c r="W490" s="105"/>
    </row>
    <row r="491" ht="15.75" customHeight="1">
      <c r="U491" s="105"/>
      <c r="V491" s="105"/>
      <c r="W491" s="105"/>
    </row>
    <row r="492" ht="15.75" customHeight="1">
      <c r="U492" s="105"/>
      <c r="V492" s="105"/>
      <c r="W492" s="105"/>
    </row>
    <row r="493" ht="15.75" customHeight="1">
      <c r="U493" s="105"/>
      <c r="V493" s="105"/>
      <c r="W493" s="105"/>
    </row>
    <row r="494" ht="15.75" customHeight="1">
      <c r="U494" s="105"/>
      <c r="V494" s="105"/>
      <c r="W494" s="105"/>
    </row>
    <row r="495" ht="15.75" customHeight="1">
      <c r="U495" s="105"/>
      <c r="V495" s="105"/>
      <c r="W495" s="105"/>
    </row>
    <row r="496" ht="15.75" customHeight="1">
      <c r="U496" s="105"/>
      <c r="V496" s="105"/>
      <c r="W496" s="105"/>
    </row>
    <row r="497" ht="15.75" customHeight="1">
      <c r="U497" s="105"/>
      <c r="V497" s="105"/>
      <c r="W497" s="105"/>
    </row>
    <row r="498" ht="15.75" customHeight="1">
      <c r="U498" s="105"/>
      <c r="V498" s="105"/>
      <c r="W498" s="105"/>
    </row>
    <row r="499" ht="15.75" customHeight="1">
      <c r="U499" s="105"/>
      <c r="V499" s="105"/>
      <c r="W499" s="105"/>
    </row>
    <row r="500" ht="15.75" customHeight="1">
      <c r="U500" s="105"/>
      <c r="V500" s="105"/>
      <c r="W500" s="105"/>
    </row>
    <row r="501" ht="15.75" customHeight="1">
      <c r="U501" s="105"/>
      <c r="V501" s="105"/>
      <c r="W501" s="105"/>
    </row>
    <row r="502" ht="15.75" customHeight="1">
      <c r="U502" s="105"/>
      <c r="V502" s="105"/>
      <c r="W502" s="105"/>
    </row>
    <row r="503" ht="15.75" customHeight="1">
      <c r="U503" s="105"/>
      <c r="V503" s="105"/>
      <c r="W503" s="105"/>
    </row>
    <row r="504" ht="15.75" customHeight="1">
      <c r="U504" s="105"/>
      <c r="V504" s="105"/>
      <c r="W504" s="105"/>
    </row>
    <row r="505" ht="15.75" customHeight="1">
      <c r="U505" s="105"/>
      <c r="V505" s="105"/>
      <c r="W505" s="105"/>
    </row>
    <row r="506" ht="15.75" customHeight="1">
      <c r="U506" s="105"/>
      <c r="V506" s="105"/>
      <c r="W506" s="105"/>
    </row>
    <row r="507" ht="15.75" customHeight="1">
      <c r="U507" s="105"/>
      <c r="V507" s="105"/>
      <c r="W507" s="105"/>
    </row>
    <row r="508" ht="15.75" customHeight="1">
      <c r="U508" s="105"/>
      <c r="V508" s="105"/>
      <c r="W508" s="105"/>
    </row>
    <row r="509" ht="15.75" customHeight="1">
      <c r="U509" s="105"/>
      <c r="V509" s="105"/>
      <c r="W509" s="105"/>
    </row>
    <row r="510" ht="15.75" customHeight="1">
      <c r="U510" s="105"/>
      <c r="V510" s="105"/>
      <c r="W510" s="105"/>
    </row>
    <row r="511" ht="15.75" customHeight="1">
      <c r="U511" s="105"/>
      <c r="V511" s="105"/>
      <c r="W511" s="105"/>
    </row>
    <row r="512" ht="15.75" customHeight="1">
      <c r="U512" s="105"/>
      <c r="V512" s="105"/>
      <c r="W512" s="105"/>
    </row>
    <row r="513" ht="15.75" customHeight="1">
      <c r="U513" s="105"/>
      <c r="V513" s="105"/>
      <c r="W513" s="105"/>
    </row>
    <row r="514" ht="15.75" customHeight="1">
      <c r="U514" s="105"/>
      <c r="V514" s="105"/>
      <c r="W514" s="105"/>
    </row>
    <row r="515" ht="15.75" customHeight="1">
      <c r="U515" s="105"/>
      <c r="V515" s="105"/>
      <c r="W515" s="105"/>
    </row>
    <row r="516" ht="15.75" customHeight="1">
      <c r="U516" s="105"/>
      <c r="V516" s="105"/>
      <c r="W516" s="105"/>
    </row>
    <row r="517" ht="15.75" customHeight="1">
      <c r="U517" s="105"/>
      <c r="V517" s="105"/>
      <c r="W517" s="105"/>
    </row>
    <row r="518" ht="15.75" customHeight="1">
      <c r="U518" s="105"/>
      <c r="V518" s="105"/>
      <c r="W518" s="105"/>
    </row>
    <row r="519" ht="15.75" customHeight="1">
      <c r="U519" s="105"/>
      <c r="V519" s="105"/>
      <c r="W519" s="105"/>
    </row>
    <row r="520" ht="15.75" customHeight="1">
      <c r="U520" s="105"/>
      <c r="V520" s="105"/>
      <c r="W520" s="105"/>
    </row>
    <row r="521" ht="15.75" customHeight="1">
      <c r="U521" s="105"/>
      <c r="V521" s="105"/>
      <c r="W521" s="105"/>
    </row>
    <row r="522" ht="15.75" customHeight="1">
      <c r="U522" s="105"/>
      <c r="V522" s="105"/>
      <c r="W522" s="105"/>
    </row>
    <row r="523" ht="15.75" customHeight="1">
      <c r="U523" s="105"/>
      <c r="V523" s="105"/>
      <c r="W523" s="105"/>
    </row>
    <row r="524" ht="15.75" customHeight="1">
      <c r="U524" s="105"/>
      <c r="V524" s="105"/>
      <c r="W524" s="105"/>
    </row>
    <row r="525" ht="15.75" customHeight="1">
      <c r="U525" s="105"/>
      <c r="V525" s="105"/>
      <c r="W525" s="105"/>
    </row>
    <row r="526" ht="15.75" customHeight="1">
      <c r="U526" s="105"/>
      <c r="V526" s="105"/>
      <c r="W526" s="105"/>
    </row>
    <row r="527" ht="15.75" customHeight="1">
      <c r="U527" s="105"/>
      <c r="V527" s="105"/>
      <c r="W527" s="105"/>
    </row>
    <row r="528" ht="15.75" customHeight="1">
      <c r="U528" s="105"/>
      <c r="V528" s="105"/>
      <c r="W528" s="105"/>
    </row>
    <row r="529" ht="15.75" customHeight="1">
      <c r="U529" s="105"/>
      <c r="V529" s="105"/>
      <c r="W529" s="105"/>
    </row>
    <row r="530" ht="15.75" customHeight="1">
      <c r="U530" s="105"/>
      <c r="V530" s="105"/>
      <c r="W530" s="105"/>
    </row>
    <row r="531" ht="15.75" customHeight="1">
      <c r="U531" s="105"/>
      <c r="V531" s="105"/>
      <c r="W531" s="105"/>
    </row>
    <row r="532" ht="15.75" customHeight="1">
      <c r="U532" s="105"/>
      <c r="V532" s="105"/>
      <c r="W532" s="105"/>
    </row>
    <row r="533" ht="15.75" customHeight="1">
      <c r="U533" s="105"/>
      <c r="V533" s="105"/>
      <c r="W533" s="105"/>
    </row>
    <row r="534" ht="15.75" customHeight="1">
      <c r="U534" s="105"/>
      <c r="V534" s="105"/>
      <c r="W534" s="105"/>
    </row>
    <row r="535" ht="15.75" customHeight="1">
      <c r="U535" s="105"/>
      <c r="V535" s="105"/>
      <c r="W535" s="105"/>
    </row>
    <row r="536" ht="15.75" customHeight="1">
      <c r="U536" s="105"/>
      <c r="V536" s="105"/>
      <c r="W536" s="105"/>
    </row>
    <row r="537" ht="15.75" customHeight="1">
      <c r="U537" s="105"/>
      <c r="V537" s="105"/>
      <c r="W537" s="105"/>
    </row>
    <row r="538" ht="15.75" customHeight="1">
      <c r="U538" s="105"/>
      <c r="V538" s="105"/>
      <c r="W538" s="105"/>
    </row>
    <row r="539" ht="15.75" customHeight="1">
      <c r="U539" s="105"/>
      <c r="V539" s="105"/>
      <c r="W539" s="105"/>
    </row>
    <row r="540" ht="15.75" customHeight="1">
      <c r="U540" s="105"/>
      <c r="V540" s="105"/>
      <c r="W540" s="105"/>
    </row>
    <row r="541" ht="15.75" customHeight="1">
      <c r="U541" s="105"/>
      <c r="V541" s="105"/>
      <c r="W541" s="105"/>
    </row>
    <row r="542" ht="15.75" customHeight="1">
      <c r="U542" s="105"/>
      <c r="V542" s="105"/>
      <c r="W542" s="105"/>
    </row>
    <row r="543" ht="15.75" customHeight="1">
      <c r="U543" s="105"/>
      <c r="V543" s="105"/>
      <c r="W543" s="105"/>
    </row>
    <row r="544" ht="15.75" customHeight="1">
      <c r="U544" s="105"/>
      <c r="V544" s="105"/>
      <c r="W544" s="105"/>
    </row>
    <row r="545" ht="15.75" customHeight="1">
      <c r="U545" s="105"/>
      <c r="V545" s="105"/>
      <c r="W545" s="105"/>
    </row>
    <row r="546" ht="15.75" customHeight="1">
      <c r="U546" s="105"/>
      <c r="V546" s="105"/>
      <c r="W546" s="105"/>
    </row>
    <row r="547" ht="15.75" customHeight="1">
      <c r="U547" s="105"/>
      <c r="V547" s="105"/>
      <c r="W547" s="105"/>
    </row>
    <row r="548" ht="15.75" customHeight="1">
      <c r="U548" s="105"/>
      <c r="V548" s="105"/>
      <c r="W548" s="105"/>
    </row>
    <row r="549" ht="15.75" customHeight="1">
      <c r="U549" s="105"/>
      <c r="V549" s="105"/>
      <c r="W549" s="105"/>
    </row>
    <row r="550" ht="15.75" customHeight="1">
      <c r="U550" s="105"/>
      <c r="V550" s="105"/>
      <c r="W550" s="105"/>
    </row>
    <row r="551" ht="15.75" customHeight="1">
      <c r="U551" s="105"/>
      <c r="V551" s="105"/>
      <c r="W551" s="105"/>
    </row>
    <row r="552" ht="15.75" customHeight="1">
      <c r="U552" s="105"/>
      <c r="V552" s="105"/>
      <c r="W552" s="105"/>
    </row>
    <row r="553" ht="15.75" customHeight="1">
      <c r="U553" s="105"/>
      <c r="V553" s="105"/>
      <c r="W553" s="105"/>
    </row>
    <row r="554" ht="15.75" customHeight="1">
      <c r="U554" s="105"/>
      <c r="V554" s="105"/>
      <c r="W554" s="105"/>
    </row>
    <row r="555" ht="15.75" customHeight="1">
      <c r="U555" s="105"/>
      <c r="V555" s="105"/>
      <c r="W555" s="105"/>
    </row>
    <row r="556" ht="15.75" customHeight="1">
      <c r="U556" s="105"/>
      <c r="V556" s="105"/>
      <c r="W556" s="105"/>
    </row>
    <row r="557" ht="15.75" customHeight="1">
      <c r="U557" s="105"/>
      <c r="V557" s="105"/>
      <c r="W557" s="105"/>
    </row>
    <row r="558" ht="15.75" customHeight="1">
      <c r="U558" s="105"/>
      <c r="V558" s="105"/>
      <c r="W558" s="105"/>
    </row>
    <row r="559" ht="15.75" customHeight="1">
      <c r="U559" s="105"/>
      <c r="V559" s="105"/>
      <c r="W559" s="105"/>
    </row>
    <row r="560" ht="15.75" customHeight="1">
      <c r="U560" s="105"/>
      <c r="V560" s="105"/>
      <c r="W560" s="105"/>
    </row>
    <row r="561" ht="15.75" customHeight="1">
      <c r="U561" s="105"/>
      <c r="V561" s="105"/>
      <c r="W561" s="105"/>
    </row>
    <row r="562" ht="15.75" customHeight="1">
      <c r="U562" s="105"/>
      <c r="V562" s="105"/>
      <c r="W562" s="105"/>
    </row>
    <row r="563" ht="15.75" customHeight="1">
      <c r="U563" s="105"/>
      <c r="V563" s="105"/>
      <c r="W563" s="105"/>
    </row>
    <row r="564" ht="15.75" customHeight="1">
      <c r="U564" s="105"/>
      <c r="V564" s="105"/>
      <c r="W564" s="105"/>
    </row>
    <row r="565" ht="15.75" customHeight="1">
      <c r="U565" s="105"/>
      <c r="V565" s="105"/>
      <c r="W565" s="105"/>
    </row>
    <row r="566" ht="15.75" customHeight="1">
      <c r="U566" s="105"/>
      <c r="V566" s="105"/>
      <c r="W566" s="105"/>
    </row>
    <row r="567" ht="15.75" customHeight="1">
      <c r="U567" s="105"/>
      <c r="V567" s="105"/>
      <c r="W567" s="105"/>
    </row>
    <row r="568" ht="15.75" customHeight="1">
      <c r="U568" s="105"/>
      <c r="V568" s="105"/>
      <c r="W568" s="105"/>
    </row>
    <row r="569" ht="15.75" customHeight="1">
      <c r="U569" s="105"/>
      <c r="V569" s="105"/>
      <c r="W569" s="105"/>
    </row>
    <row r="570" ht="15.75" customHeight="1">
      <c r="U570" s="105"/>
      <c r="V570" s="105"/>
      <c r="W570" s="105"/>
    </row>
    <row r="571" ht="15.75" customHeight="1">
      <c r="U571" s="105"/>
      <c r="V571" s="105"/>
      <c r="W571" s="105"/>
    </row>
    <row r="572" ht="15.75" customHeight="1">
      <c r="U572" s="105"/>
      <c r="V572" s="105"/>
      <c r="W572" s="105"/>
    </row>
    <row r="573" ht="15.75" customHeight="1">
      <c r="U573" s="105"/>
      <c r="V573" s="105"/>
      <c r="W573" s="105"/>
    </row>
    <row r="574" ht="15.75" customHeight="1">
      <c r="U574" s="105"/>
      <c r="V574" s="105"/>
      <c r="W574" s="105"/>
    </row>
    <row r="575" ht="15.75" customHeight="1">
      <c r="U575" s="105"/>
      <c r="V575" s="105"/>
      <c r="W575" s="105"/>
    </row>
    <row r="576" ht="15.75" customHeight="1">
      <c r="U576" s="105"/>
      <c r="V576" s="105"/>
      <c r="W576" s="105"/>
    </row>
    <row r="577" ht="15.75" customHeight="1">
      <c r="U577" s="105"/>
      <c r="V577" s="105"/>
      <c r="W577" s="105"/>
    </row>
    <row r="578" ht="15.75" customHeight="1">
      <c r="U578" s="105"/>
      <c r="V578" s="105"/>
      <c r="W578" s="105"/>
    </row>
    <row r="579" ht="15.75" customHeight="1">
      <c r="U579" s="105"/>
      <c r="V579" s="105"/>
      <c r="W579" s="105"/>
    </row>
    <row r="580" ht="15.75" customHeight="1">
      <c r="U580" s="105"/>
      <c r="V580" s="105"/>
      <c r="W580" s="105"/>
    </row>
    <row r="581" ht="15.75" customHeight="1">
      <c r="U581" s="105"/>
      <c r="V581" s="105"/>
      <c r="W581" s="105"/>
    </row>
    <row r="582" ht="15.75" customHeight="1">
      <c r="U582" s="105"/>
      <c r="V582" s="105"/>
      <c r="W582" s="105"/>
    </row>
    <row r="583" ht="15.75" customHeight="1">
      <c r="U583" s="105"/>
      <c r="V583" s="105"/>
      <c r="W583" s="105"/>
    </row>
    <row r="584" ht="15.75" customHeight="1">
      <c r="U584" s="105"/>
      <c r="V584" s="105"/>
      <c r="W584" s="105"/>
    </row>
    <row r="585" ht="15.75" customHeight="1">
      <c r="U585" s="105"/>
      <c r="V585" s="105"/>
      <c r="W585" s="105"/>
    </row>
    <row r="586" ht="15.75" customHeight="1">
      <c r="U586" s="105"/>
      <c r="V586" s="105"/>
      <c r="W586" s="105"/>
    </row>
    <row r="587" ht="15.75" customHeight="1">
      <c r="U587" s="105"/>
      <c r="V587" s="105"/>
      <c r="W587" s="105"/>
    </row>
    <row r="588" ht="15.75" customHeight="1">
      <c r="U588" s="105"/>
      <c r="V588" s="105"/>
      <c r="W588" s="105"/>
    </row>
    <row r="589" ht="15.75" customHeight="1">
      <c r="U589" s="105"/>
      <c r="V589" s="105"/>
      <c r="W589" s="105"/>
    </row>
    <row r="590" ht="15.75" customHeight="1">
      <c r="U590" s="105"/>
      <c r="V590" s="105"/>
      <c r="W590" s="105"/>
    </row>
    <row r="591" ht="15.75" customHeight="1">
      <c r="U591" s="105"/>
      <c r="V591" s="105"/>
      <c r="W591" s="105"/>
    </row>
    <row r="592" ht="15.75" customHeight="1">
      <c r="U592" s="105"/>
      <c r="V592" s="105"/>
      <c r="W592" s="105"/>
    </row>
    <row r="593" ht="15.75" customHeight="1">
      <c r="U593" s="105"/>
      <c r="V593" s="105"/>
      <c r="W593" s="105"/>
    </row>
    <row r="594" ht="15.75" customHeight="1">
      <c r="U594" s="105"/>
      <c r="V594" s="105"/>
      <c r="W594" s="105"/>
    </row>
    <row r="595" ht="15.75" customHeight="1">
      <c r="U595" s="105"/>
      <c r="V595" s="105"/>
      <c r="W595" s="105"/>
    </row>
    <row r="596" ht="15.75" customHeight="1">
      <c r="U596" s="105"/>
      <c r="V596" s="105"/>
      <c r="W596" s="105"/>
    </row>
    <row r="597" ht="15.75" customHeight="1">
      <c r="U597" s="105"/>
      <c r="V597" s="105"/>
      <c r="W597" s="105"/>
    </row>
    <row r="598" ht="15.75" customHeight="1">
      <c r="U598" s="105"/>
      <c r="V598" s="105"/>
      <c r="W598" s="105"/>
    </row>
    <row r="599" ht="15.75" customHeight="1">
      <c r="U599" s="105"/>
      <c r="V599" s="105"/>
      <c r="W599" s="105"/>
    </row>
    <row r="600" ht="15.75" customHeight="1">
      <c r="U600" s="105"/>
      <c r="V600" s="105"/>
      <c r="W600" s="105"/>
    </row>
    <row r="601" ht="15.75" customHeight="1">
      <c r="U601" s="105"/>
      <c r="V601" s="105"/>
      <c r="W601" s="105"/>
    </row>
    <row r="602" ht="15.75" customHeight="1">
      <c r="U602" s="105"/>
      <c r="V602" s="105"/>
      <c r="W602" s="105"/>
    </row>
    <row r="603" ht="15.75" customHeight="1">
      <c r="U603" s="105"/>
      <c r="V603" s="105"/>
      <c r="W603" s="105"/>
    </row>
    <row r="604" ht="15.75" customHeight="1">
      <c r="U604" s="105"/>
      <c r="V604" s="105"/>
      <c r="W604" s="105"/>
    </row>
    <row r="605" ht="15.75" customHeight="1">
      <c r="U605" s="105"/>
      <c r="V605" s="105"/>
      <c r="W605" s="105"/>
    </row>
    <row r="606" ht="15.75" customHeight="1">
      <c r="U606" s="105"/>
      <c r="V606" s="105"/>
      <c r="W606" s="105"/>
    </row>
    <row r="607" ht="15.75" customHeight="1">
      <c r="U607" s="105"/>
      <c r="V607" s="105"/>
      <c r="W607" s="105"/>
    </row>
    <row r="608" ht="15.75" customHeight="1">
      <c r="U608" s="105"/>
      <c r="V608" s="105"/>
      <c r="W608" s="105"/>
    </row>
    <row r="609" ht="15.75" customHeight="1">
      <c r="U609" s="105"/>
      <c r="V609" s="105"/>
      <c r="W609" s="105"/>
    </row>
    <row r="610" ht="15.75" customHeight="1">
      <c r="U610" s="105"/>
      <c r="V610" s="105"/>
      <c r="W610" s="105"/>
    </row>
    <row r="611" ht="15.75" customHeight="1">
      <c r="U611" s="105"/>
      <c r="V611" s="105"/>
      <c r="W611" s="105"/>
    </row>
    <row r="612" ht="15.75" customHeight="1">
      <c r="U612" s="105"/>
      <c r="V612" s="105"/>
      <c r="W612" s="105"/>
    </row>
    <row r="613" ht="15.75" customHeight="1">
      <c r="U613" s="105"/>
      <c r="V613" s="105"/>
      <c r="W613" s="105"/>
    </row>
    <row r="614" ht="15.75" customHeight="1">
      <c r="U614" s="105"/>
      <c r="V614" s="105"/>
      <c r="W614" s="105"/>
    </row>
    <row r="615" ht="15.75" customHeight="1">
      <c r="U615" s="105"/>
      <c r="V615" s="105"/>
      <c r="W615" s="105"/>
    </row>
    <row r="616" ht="15.75" customHeight="1">
      <c r="U616" s="105"/>
      <c r="V616" s="105"/>
      <c r="W616" s="105"/>
    </row>
    <row r="617" ht="15.75" customHeight="1">
      <c r="U617" s="105"/>
      <c r="V617" s="105"/>
      <c r="W617" s="105"/>
    </row>
    <row r="618" ht="15.75" customHeight="1">
      <c r="U618" s="105"/>
      <c r="V618" s="105"/>
      <c r="W618" s="105"/>
    </row>
    <row r="619" ht="15.75" customHeight="1">
      <c r="U619" s="105"/>
      <c r="V619" s="105"/>
      <c r="W619" s="105"/>
    </row>
    <row r="620" ht="15.75" customHeight="1">
      <c r="U620" s="105"/>
      <c r="V620" s="105"/>
      <c r="W620" s="105"/>
    </row>
    <row r="621" ht="15.75" customHeight="1">
      <c r="U621" s="105"/>
      <c r="V621" s="105"/>
      <c r="W621" s="105"/>
    </row>
    <row r="622" ht="15.75" customHeight="1">
      <c r="U622" s="105"/>
      <c r="V622" s="105"/>
      <c r="W622" s="105"/>
    </row>
    <row r="623" ht="15.75" customHeight="1">
      <c r="U623" s="105"/>
      <c r="V623" s="105"/>
      <c r="W623" s="105"/>
    </row>
    <row r="624" ht="15.75" customHeight="1">
      <c r="U624" s="105"/>
      <c r="V624" s="105"/>
      <c r="W624" s="105"/>
    </row>
    <row r="625" ht="15.75" customHeight="1">
      <c r="U625" s="105"/>
      <c r="V625" s="105"/>
      <c r="W625" s="105"/>
    </row>
    <row r="626" ht="15.75" customHeight="1">
      <c r="U626" s="105"/>
      <c r="V626" s="105"/>
      <c r="W626" s="105"/>
    </row>
    <row r="627" ht="15.75" customHeight="1">
      <c r="U627" s="105"/>
      <c r="V627" s="105"/>
      <c r="W627" s="105"/>
    </row>
    <row r="628" ht="15.75" customHeight="1">
      <c r="U628" s="105"/>
      <c r="V628" s="105"/>
      <c r="W628" s="105"/>
    </row>
    <row r="629" ht="15.75" customHeight="1">
      <c r="U629" s="105"/>
      <c r="V629" s="105"/>
      <c r="W629" s="105"/>
    </row>
    <row r="630" ht="15.75" customHeight="1">
      <c r="U630" s="105"/>
      <c r="V630" s="105"/>
      <c r="W630" s="105"/>
    </row>
    <row r="631" ht="15.75" customHeight="1">
      <c r="U631" s="105"/>
      <c r="V631" s="105"/>
      <c r="W631" s="105"/>
    </row>
    <row r="632" ht="15.75" customHeight="1">
      <c r="U632" s="105"/>
      <c r="V632" s="105"/>
      <c r="W632" s="105"/>
    </row>
    <row r="633" ht="15.75" customHeight="1">
      <c r="U633" s="105"/>
      <c r="V633" s="105"/>
      <c r="W633" s="105"/>
    </row>
    <row r="634" ht="15.75" customHeight="1">
      <c r="U634" s="105"/>
      <c r="V634" s="105"/>
      <c r="W634" s="105"/>
    </row>
    <row r="635" ht="15.75" customHeight="1">
      <c r="U635" s="105"/>
      <c r="V635" s="105"/>
      <c r="W635" s="105"/>
    </row>
    <row r="636" ht="15.75" customHeight="1">
      <c r="U636" s="105"/>
      <c r="V636" s="105"/>
      <c r="W636" s="105"/>
    </row>
    <row r="637" ht="15.75" customHeight="1">
      <c r="U637" s="105"/>
      <c r="V637" s="105"/>
      <c r="W637" s="105"/>
    </row>
    <row r="638" ht="15.75" customHeight="1">
      <c r="U638" s="105"/>
      <c r="V638" s="105"/>
      <c r="W638" s="105"/>
    </row>
    <row r="639" ht="15.75" customHeight="1">
      <c r="U639" s="105"/>
      <c r="V639" s="105"/>
      <c r="W639" s="105"/>
    </row>
    <row r="640" ht="15.75" customHeight="1">
      <c r="U640" s="105"/>
      <c r="V640" s="105"/>
      <c r="W640" s="105"/>
    </row>
    <row r="641" ht="15.75" customHeight="1">
      <c r="U641" s="105"/>
      <c r="V641" s="105"/>
      <c r="W641" s="105"/>
    </row>
    <row r="642" ht="15.75" customHeight="1">
      <c r="U642" s="105"/>
      <c r="V642" s="105"/>
      <c r="W642" s="105"/>
    </row>
    <row r="643" ht="15.75" customHeight="1">
      <c r="U643" s="105"/>
      <c r="V643" s="105"/>
      <c r="W643" s="105"/>
    </row>
    <row r="644" ht="15.75" customHeight="1">
      <c r="U644" s="105"/>
      <c r="V644" s="105"/>
      <c r="W644" s="105"/>
    </row>
    <row r="645" ht="15.75" customHeight="1">
      <c r="U645" s="105"/>
      <c r="V645" s="105"/>
      <c r="W645" s="105"/>
    </row>
    <row r="646" ht="15.75" customHeight="1">
      <c r="U646" s="105"/>
      <c r="V646" s="105"/>
      <c r="W646" s="105"/>
    </row>
    <row r="647" ht="15.75" customHeight="1">
      <c r="U647" s="105"/>
      <c r="V647" s="105"/>
      <c r="W647" s="105"/>
    </row>
    <row r="648" ht="15.75" customHeight="1">
      <c r="U648" s="105"/>
      <c r="V648" s="105"/>
      <c r="W648" s="105"/>
    </row>
    <row r="649" ht="15.75" customHeight="1">
      <c r="U649" s="105"/>
      <c r="V649" s="105"/>
      <c r="W649" s="105"/>
    </row>
    <row r="650" ht="15.75" customHeight="1">
      <c r="U650" s="105"/>
      <c r="V650" s="105"/>
      <c r="W650" s="105"/>
    </row>
    <row r="651" ht="15.75" customHeight="1">
      <c r="U651" s="105"/>
      <c r="V651" s="105"/>
      <c r="W651" s="105"/>
    </row>
    <row r="652" ht="15.75" customHeight="1">
      <c r="U652" s="105"/>
      <c r="V652" s="105"/>
      <c r="W652" s="105"/>
    </row>
    <row r="653" ht="15.75" customHeight="1">
      <c r="U653" s="105"/>
      <c r="V653" s="105"/>
      <c r="W653" s="105"/>
    </row>
    <row r="654" ht="15.75" customHeight="1">
      <c r="U654" s="105"/>
      <c r="V654" s="105"/>
      <c r="W654" s="105"/>
    </row>
    <row r="655" ht="15.75" customHeight="1">
      <c r="U655" s="105"/>
      <c r="V655" s="105"/>
      <c r="W655" s="105"/>
    </row>
    <row r="656" ht="15.75" customHeight="1">
      <c r="U656" s="105"/>
      <c r="V656" s="105"/>
      <c r="W656" s="105"/>
    </row>
    <row r="657" ht="15.75" customHeight="1">
      <c r="U657" s="105"/>
      <c r="V657" s="105"/>
      <c r="W657" s="105"/>
    </row>
    <row r="658" ht="15.75" customHeight="1">
      <c r="U658" s="105"/>
      <c r="V658" s="105"/>
      <c r="W658" s="105"/>
    </row>
    <row r="659" ht="15.75" customHeight="1">
      <c r="U659" s="105"/>
      <c r="V659" s="105"/>
      <c r="W659" s="105"/>
    </row>
    <row r="660" ht="15.75" customHeight="1">
      <c r="U660" s="105"/>
      <c r="V660" s="105"/>
      <c r="W660" s="105"/>
    </row>
    <row r="661" ht="15.75" customHeight="1">
      <c r="U661" s="105"/>
      <c r="V661" s="105"/>
      <c r="W661" s="105"/>
    </row>
    <row r="662" ht="15.75" customHeight="1">
      <c r="U662" s="105"/>
      <c r="V662" s="105"/>
      <c r="W662" s="105"/>
    </row>
    <row r="663" ht="15.75" customHeight="1">
      <c r="U663" s="105"/>
      <c r="V663" s="105"/>
      <c r="W663" s="105"/>
    </row>
    <row r="664" ht="15.75" customHeight="1">
      <c r="U664" s="105"/>
      <c r="V664" s="105"/>
      <c r="W664" s="105"/>
    </row>
    <row r="665" ht="15.75" customHeight="1">
      <c r="U665" s="105"/>
      <c r="V665" s="105"/>
      <c r="W665" s="105"/>
    </row>
    <row r="666" ht="15.75" customHeight="1">
      <c r="U666" s="105"/>
      <c r="V666" s="105"/>
      <c r="W666" s="105"/>
    </row>
    <row r="667" ht="15.75" customHeight="1">
      <c r="U667" s="105"/>
      <c r="V667" s="105"/>
      <c r="W667" s="105"/>
    </row>
    <row r="668" ht="15.75" customHeight="1">
      <c r="U668" s="105"/>
      <c r="V668" s="105"/>
      <c r="W668" s="105"/>
    </row>
    <row r="669" ht="15.75" customHeight="1">
      <c r="U669" s="105"/>
      <c r="V669" s="105"/>
      <c r="W669" s="105"/>
    </row>
    <row r="670" ht="15.75" customHeight="1">
      <c r="U670" s="105"/>
      <c r="V670" s="105"/>
      <c r="W670" s="105"/>
    </row>
    <row r="671" ht="15.75" customHeight="1">
      <c r="U671" s="105"/>
      <c r="V671" s="105"/>
      <c r="W671" s="105"/>
    </row>
    <row r="672" ht="15.75" customHeight="1">
      <c r="U672" s="105"/>
      <c r="V672" s="105"/>
      <c r="W672" s="105"/>
    </row>
    <row r="673" ht="15.75" customHeight="1">
      <c r="U673" s="105"/>
      <c r="V673" s="105"/>
      <c r="W673" s="105"/>
    </row>
    <row r="674" ht="15.75" customHeight="1">
      <c r="U674" s="105"/>
      <c r="V674" s="105"/>
      <c r="W674" s="105"/>
    </row>
    <row r="675" ht="15.75" customHeight="1">
      <c r="U675" s="105"/>
      <c r="V675" s="105"/>
      <c r="W675" s="105"/>
    </row>
    <row r="676" ht="15.75" customHeight="1">
      <c r="U676" s="105"/>
      <c r="V676" s="105"/>
      <c r="W676" s="105"/>
    </row>
    <row r="677" ht="15.75" customHeight="1">
      <c r="U677" s="105"/>
      <c r="V677" s="105"/>
      <c r="W677" s="105"/>
    </row>
    <row r="678" ht="15.75" customHeight="1">
      <c r="U678" s="105"/>
      <c r="V678" s="105"/>
      <c r="W678" s="105"/>
    </row>
    <row r="679" ht="15.75" customHeight="1">
      <c r="U679" s="105"/>
      <c r="V679" s="105"/>
      <c r="W679" s="105"/>
    </row>
    <row r="680" ht="15.75" customHeight="1">
      <c r="U680" s="105"/>
      <c r="V680" s="105"/>
      <c r="W680" s="105"/>
    </row>
    <row r="681" ht="15.75" customHeight="1">
      <c r="U681" s="105"/>
      <c r="V681" s="105"/>
      <c r="W681" s="105"/>
    </row>
    <row r="682" ht="15.75" customHeight="1">
      <c r="U682" s="105"/>
      <c r="V682" s="105"/>
      <c r="W682" s="105"/>
    </row>
    <row r="683" ht="15.75" customHeight="1">
      <c r="U683" s="105"/>
      <c r="V683" s="105"/>
      <c r="W683" s="105"/>
    </row>
    <row r="684" ht="15.75" customHeight="1">
      <c r="U684" s="105"/>
      <c r="V684" s="105"/>
      <c r="W684" s="105"/>
    </row>
    <row r="685" ht="15.75" customHeight="1">
      <c r="U685" s="105"/>
      <c r="V685" s="105"/>
      <c r="W685" s="105"/>
    </row>
    <row r="686" ht="15.75" customHeight="1">
      <c r="U686" s="105"/>
      <c r="V686" s="105"/>
      <c r="W686" s="105"/>
    </row>
    <row r="687" ht="15.75" customHeight="1">
      <c r="U687" s="105"/>
      <c r="V687" s="105"/>
      <c r="W687" s="105"/>
    </row>
    <row r="688" ht="15.75" customHeight="1">
      <c r="U688" s="105"/>
      <c r="V688" s="105"/>
      <c r="W688" s="105"/>
    </row>
    <row r="689" ht="15.75" customHeight="1">
      <c r="U689" s="105"/>
      <c r="V689" s="105"/>
      <c r="W689" s="105"/>
    </row>
    <row r="690" ht="15.75" customHeight="1">
      <c r="U690" s="105"/>
      <c r="V690" s="105"/>
      <c r="W690" s="105"/>
    </row>
    <row r="691" ht="15.75" customHeight="1">
      <c r="U691" s="105"/>
      <c r="V691" s="105"/>
      <c r="W691" s="105"/>
    </row>
    <row r="692" ht="15.75" customHeight="1">
      <c r="U692" s="105"/>
      <c r="V692" s="105"/>
      <c r="W692" s="105"/>
    </row>
    <row r="693" ht="15.75" customHeight="1">
      <c r="U693" s="105"/>
      <c r="V693" s="105"/>
      <c r="W693" s="105"/>
    </row>
    <row r="694" ht="15.75" customHeight="1">
      <c r="U694" s="105"/>
      <c r="V694" s="105"/>
      <c r="W694" s="105"/>
    </row>
    <row r="695" ht="15.75" customHeight="1">
      <c r="U695" s="105"/>
      <c r="V695" s="105"/>
      <c r="W695" s="105"/>
    </row>
    <row r="696" ht="15.75" customHeight="1">
      <c r="U696" s="105"/>
      <c r="V696" s="105"/>
      <c r="W696" s="105"/>
    </row>
    <row r="697" ht="15.75" customHeight="1">
      <c r="U697" s="105"/>
      <c r="V697" s="105"/>
      <c r="W697" s="105"/>
    </row>
    <row r="698" ht="15.75" customHeight="1">
      <c r="U698" s="105"/>
      <c r="V698" s="105"/>
      <c r="W698" s="105"/>
    </row>
    <row r="699" ht="15.75" customHeight="1">
      <c r="U699" s="105"/>
      <c r="V699" s="105"/>
      <c r="W699" s="105"/>
    </row>
    <row r="700" ht="15.75" customHeight="1">
      <c r="U700" s="105"/>
      <c r="V700" s="105"/>
      <c r="W700" s="105"/>
    </row>
    <row r="701" ht="15.75" customHeight="1">
      <c r="U701" s="105"/>
      <c r="V701" s="105"/>
      <c r="W701" s="105"/>
    </row>
    <row r="702" ht="15.75" customHeight="1">
      <c r="U702" s="105"/>
      <c r="V702" s="105"/>
      <c r="W702" s="105"/>
    </row>
    <row r="703" ht="15.75" customHeight="1">
      <c r="U703" s="105"/>
      <c r="V703" s="105"/>
      <c r="W703" s="105"/>
    </row>
    <row r="704" ht="15.75" customHeight="1">
      <c r="U704" s="105"/>
      <c r="V704" s="105"/>
      <c r="W704" s="105"/>
    </row>
    <row r="705" ht="15.75" customHeight="1">
      <c r="U705" s="105"/>
      <c r="V705" s="105"/>
      <c r="W705" s="105"/>
    </row>
    <row r="706" ht="15.75" customHeight="1">
      <c r="U706" s="105"/>
      <c r="V706" s="105"/>
      <c r="W706" s="105"/>
    </row>
    <row r="707" ht="15.75" customHeight="1">
      <c r="U707" s="105"/>
      <c r="V707" s="105"/>
      <c r="W707" s="105"/>
    </row>
    <row r="708" ht="15.75" customHeight="1">
      <c r="U708" s="105"/>
      <c r="V708" s="105"/>
      <c r="W708" s="105"/>
    </row>
    <row r="709" ht="15.75" customHeight="1">
      <c r="U709" s="105"/>
      <c r="V709" s="105"/>
      <c r="W709" s="105"/>
    </row>
    <row r="710" ht="15.75" customHeight="1">
      <c r="U710" s="105"/>
      <c r="V710" s="105"/>
      <c r="W710" s="105"/>
    </row>
    <row r="711" ht="15.75" customHeight="1">
      <c r="U711" s="105"/>
      <c r="V711" s="105"/>
      <c r="W711" s="105"/>
    </row>
    <row r="712" ht="15.75" customHeight="1">
      <c r="U712" s="105"/>
      <c r="V712" s="105"/>
      <c r="W712" s="105"/>
    </row>
    <row r="713" ht="15.75" customHeight="1">
      <c r="U713" s="105"/>
      <c r="V713" s="105"/>
      <c r="W713" s="105"/>
    </row>
    <row r="714" ht="15.75" customHeight="1">
      <c r="U714" s="105"/>
      <c r="V714" s="105"/>
      <c r="W714" s="105"/>
    </row>
    <row r="715" ht="15.75" customHeight="1">
      <c r="U715" s="105"/>
      <c r="V715" s="105"/>
      <c r="W715" s="105"/>
    </row>
    <row r="716" ht="15.75" customHeight="1">
      <c r="U716" s="105"/>
      <c r="V716" s="105"/>
      <c r="W716" s="105"/>
    </row>
    <row r="717" ht="15.75" customHeight="1">
      <c r="U717" s="105"/>
      <c r="V717" s="105"/>
      <c r="W717" s="105"/>
    </row>
    <row r="718" ht="15.75" customHeight="1">
      <c r="U718" s="105"/>
      <c r="V718" s="105"/>
      <c r="W718" s="105"/>
    </row>
    <row r="719" ht="15.75" customHeight="1">
      <c r="U719" s="105"/>
      <c r="V719" s="105"/>
      <c r="W719" s="105"/>
    </row>
    <row r="720" ht="15.75" customHeight="1">
      <c r="U720" s="105"/>
      <c r="V720" s="105"/>
      <c r="W720" s="105"/>
    </row>
    <row r="721" ht="15.75" customHeight="1">
      <c r="U721" s="105"/>
      <c r="V721" s="105"/>
      <c r="W721" s="105"/>
    </row>
    <row r="722" ht="15.75" customHeight="1">
      <c r="U722" s="105"/>
      <c r="V722" s="105"/>
      <c r="W722" s="105"/>
    </row>
    <row r="723" ht="15.75" customHeight="1">
      <c r="U723" s="105"/>
      <c r="V723" s="105"/>
      <c r="W723" s="105"/>
    </row>
    <row r="724" ht="15.75" customHeight="1">
      <c r="U724" s="105"/>
      <c r="V724" s="105"/>
      <c r="W724" s="105"/>
    </row>
    <row r="725" ht="15.75" customHeight="1">
      <c r="U725" s="105"/>
      <c r="V725" s="105"/>
      <c r="W725" s="105"/>
    </row>
    <row r="726" ht="15.75" customHeight="1">
      <c r="U726" s="105"/>
      <c r="V726" s="105"/>
      <c r="W726" s="105"/>
    </row>
    <row r="727" ht="15.75" customHeight="1">
      <c r="U727" s="105"/>
      <c r="V727" s="105"/>
      <c r="W727" s="105"/>
    </row>
    <row r="728" ht="15.75" customHeight="1">
      <c r="U728" s="105"/>
      <c r="V728" s="105"/>
      <c r="W728" s="105"/>
    </row>
    <row r="729" ht="15.75" customHeight="1">
      <c r="U729" s="105"/>
      <c r="V729" s="105"/>
      <c r="W729" s="105"/>
    </row>
    <row r="730" ht="15.75" customHeight="1">
      <c r="U730" s="105"/>
      <c r="V730" s="105"/>
      <c r="W730" s="105"/>
    </row>
    <row r="731" ht="15.75" customHeight="1">
      <c r="U731" s="105"/>
      <c r="V731" s="105"/>
      <c r="W731" s="105"/>
    </row>
    <row r="732" ht="15.75" customHeight="1">
      <c r="U732" s="105"/>
      <c r="V732" s="105"/>
      <c r="W732" s="105"/>
    </row>
    <row r="733" ht="15.75" customHeight="1">
      <c r="U733" s="105"/>
      <c r="V733" s="105"/>
      <c r="W733" s="105"/>
    </row>
    <row r="734" ht="15.75" customHeight="1">
      <c r="U734" s="105"/>
      <c r="V734" s="105"/>
      <c r="W734" s="105"/>
    </row>
    <row r="735" ht="15.75" customHeight="1">
      <c r="U735" s="105"/>
      <c r="V735" s="105"/>
      <c r="W735" s="105"/>
    </row>
    <row r="736" ht="15.75" customHeight="1">
      <c r="U736" s="105"/>
      <c r="V736" s="105"/>
      <c r="W736" s="105"/>
    </row>
    <row r="737" ht="15.75" customHeight="1">
      <c r="U737" s="105"/>
      <c r="V737" s="105"/>
      <c r="W737" s="105"/>
    </row>
    <row r="738" ht="15.75" customHeight="1">
      <c r="U738" s="105"/>
      <c r="V738" s="105"/>
      <c r="W738" s="105"/>
    </row>
    <row r="739" ht="15.75" customHeight="1">
      <c r="U739" s="105"/>
      <c r="V739" s="105"/>
      <c r="W739" s="105"/>
    </row>
    <row r="740" ht="15.75" customHeight="1">
      <c r="U740" s="105"/>
      <c r="V740" s="105"/>
      <c r="W740" s="105"/>
    </row>
    <row r="741" ht="15.75" customHeight="1">
      <c r="U741" s="105"/>
      <c r="V741" s="105"/>
      <c r="W741" s="105"/>
    </row>
    <row r="742" ht="15.75" customHeight="1">
      <c r="U742" s="105"/>
      <c r="V742" s="105"/>
      <c r="W742" s="105"/>
    </row>
    <row r="743" ht="15.75" customHeight="1">
      <c r="U743" s="105"/>
      <c r="V743" s="105"/>
      <c r="W743" s="105"/>
    </row>
    <row r="744" ht="15.75" customHeight="1">
      <c r="U744" s="105"/>
      <c r="V744" s="105"/>
      <c r="W744" s="105"/>
    </row>
    <row r="745" ht="15.75" customHeight="1">
      <c r="U745" s="105"/>
      <c r="V745" s="105"/>
      <c r="W745" s="105"/>
    </row>
    <row r="746" ht="15.75" customHeight="1">
      <c r="U746" s="105"/>
      <c r="V746" s="105"/>
      <c r="W746" s="105"/>
    </row>
    <row r="747" ht="15.75" customHeight="1">
      <c r="U747" s="105"/>
      <c r="V747" s="105"/>
      <c r="W747" s="105"/>
    </row>
    <row r="748" ht="15.75" customHeight="1">
      <c r="U748" s="105"/>
      <c r="V748" s="105"/>
      <c r="W748" s="105"/>
    </row>
    <row r="749" ht="15.75" customHeight="1">
      <c r="U749" s="105"/>
      <c r="V749" s="105"/>
      <c r="W749" s="105"/>
    </row>
    <row r="750" ht="15.75" customHeight="1">
      <c r="U750" s="105"/>
      <c r="V750" s="105"/>
      <c r="W750" s="105"/>
    </row>
    <row r="751" ht="15.75" customHeight="1">
      <c r="U751" s="105"/>
      <c r="V751" s="105"/>
      <c r="W751" s="105"/>
    </row>
    <row r="752" ht="15.75" customHeight="1">
      <c r="U752" s="105"/>
      <c r="V752" s="105"/>
      <c r="W752" s="105"/>
    </row>
    <row r="753" ht="15.75" customHeight="1">
      <c r="U753" s="105"/>
      <c r="V753" s="105"/>
      <c r="W753" s="105"/>
    </row>
    <row r="754" ht="15.75" customHeight="1">
      <c r="U754" s="105"/>
      <c r="V754" s="105"/>
      <c r="W754" s="105"/>
    </row>
    <row r="755" ht="15.75" customHeight="1">
      <c r="U755" s="105"/>
      <c r="V755" s="105"/>
      <c r="W755" s="105"/>
    </row>
    <row r="756" ht="15.75" customHeight="1">
      <c r="U756" s="105"/>
      <c r="V756" s="105"/>
      <c r="W756" s="105"/>
    </row>
    <row r="757" ht="15.75" customHeight="1">
      <c r="U757" s="105"/>
      <c r="V757" s="105"/>
      <c r="W757" s="105"/>
    </row>
    <row r="758" ht="15.75" customHeight="1">
      <c r="U758" s="105"/>
      <c r="V758" s="105"/>
      <c r="W758" s="105"/>
    </row>
    <row r="759" ht="15.75" customHeight="1">
      <c r="U759" s="105"/>
      <c r="V759" s="105"/>
      <c r="W759" s="105"/>
    </row>
    <row r="760" ht="15.75" customHeight="1">
      <c r="U760" s="105"/>
      <c r="V760" s="105"/>
      <c r="W760" s="105"/>
    </row>
    <row r="761" ht="15.75" customHeight="1">
      <c r="U761" s="105"/>
      <c r="V761" s="105"/>
      <c r="W761" s="105"/>
    </row>
    <row r="762" ht="15.75" customHeight="1">
      <c r="U762" s="105"/>
      <c r="V762" s="105"/>
      <c r="W762" s="105"/>
    </row>
    <row r="763" ht="15.75" customHeight="1">
      <c r="U763" s="105"/>
      <c r="V763" s="105"/>
      <c r="W763" s="105"/>
    </row>
    <row r="764" ht="15.75" customHeight="1">
      <c r="U764" s="105"/>
      <c r="V764" s="105"/>
      <c r="W764" s="105"/>
    </row>
    <row r="765" ht="15.75" customHeight="1">
      <c r="U765" s="105"/>
      <c r="V765" s="105"/>
      <c r="W765" s="105"/>
    </row>
    <row r="766" ht="15.75" customHeight="1">
      <c r="U766" s="105"/>
      <c r="V766" s="105"/>
      <c r="W766" s="105"/>
    </row>
    <row r="767" ht="15.75" customHeight="1">
      <c r="U767" s="105"/>
      <c r="V767" s="105"/>
      <c r="W767" s="105"/>
    </row>
    <row r="768" ht="15.75" customHeight="1">
      <c r="U768" s="105"/>
      <c r="V768" s="105"/>
      <c r="W768" s="105"/>
    </row>
    <row r="769" ht="15.75" customHeight="1">
      <c r="U769" s="105"/>
      <c r="V769" s="105"/>
      <c r="W769" s="105"/>
    </row>
    <row r="770" ht="15.75" customHeight="1">
      <c r="U770" s="105"/>
      <c r="V770" s="105"/>
      <c r="W770" s="105"/>
    </row>
    <row r="771" ht="15.75" customHeight="1">
      <c r="U771" s="105"/>
      <c r="V771" s="105"/>
      <c r="W771" s="105"/>
    </row>
    <row r="772" ht="15.75" customHeight="1">
      <c r="U772" s="105"/>
      <c r="V772" s="105"/>
      <c r="W772" s="105"/>
    </row>
    <row r="773" ht="15.75" customHeight="1">
      <c r="U773" s="105"/>
      <c r="V773" s="105"/>
      <c r="W773" s="105"/>
    </row>
    <row r="774" ht="15.75" customHeight="1">
      <c r="U774" s="105"/>
      <c r="V774" s="105"/>
      <c r="W774" s="105"/>
    </row>
    <row r="775" ht="15.75" customHeight="1">
      <c r="U775" s="105"/>
      <c r="V775" s="105"/>
      <c r="W775" s="105"/>
    </row>
    <row r="776" ht="15.75" customHeight="1">
      <c r="U776" s="105"/>
      <c r="V776" s="105"/>
      <c r="W776" s="105"/>
    </row>
    <row r="777" ht="15.75" customHeight="1">
      <c r="U777" s="105"/>
      <c r="V777" s="105"/>
      <c r="W777" s="105"/>
    </row>
    <row r="778" ht="15.75" customHeight="1">
      <c r="U778" s="105"/>
      <c r="V778" s="105"/>
      <c r="W778" s="105"/>
    </row>
    <row r="779" ht="15.75" customHeight="1">
      <c r="U779" s="105"/>
      <c r="V779" s="105"/>
      <c r="W779" s="105"/>
    </row>
    <row r="780" ht="15.75" customHeight="1">
      <c r="U780" s="105"/>
      <c r="V780" s="105"/>
      <c r="W780" s="105"/>
    </row>
    <row r="781" ht="15.75" customHeight="1">
      <c r="U781" s="105"/>
      <c r="V781" s="105"/>
      <c r="W781" s="105"/>
    </row>
    <row r="782" ht="15.75" customHeight="1">
      <c r="U782" s="105"/>
      <c r="V782" s="105"/>
      <c r="W782" s="105"/>
    </row>
    <row r="783" ht="15.75" customHeight="1">
      <c r="U783" s="105"/>
      <c r="V783" s="105"/>
      <c r="W783" s="105"/>
    </row>
    <row r="784" ht="15.75" customHeight="1">
      <c r="U784" s="105"/>
      <c r="V784" s="105"/>
      <c r="W784" s="105"/>
    </row>
    <row r="785" ht="15.75" customHeight="1">
      <c r="U785" s="105"/>
      <c r="V785" s="105"/>
      <c r="W785" s="105"/>
    </row>
    <row r="786" ht="15.75" customHeight="1">
      <c r="U786" s="105"/>
      <c r="V786" s="105"/>
      <c r="W786" s="105"/>
    </row>
    <row r="787" ht="15.75" customHeight="1">
      <c r="U787" s="105"/>
      <c r="V787" s="105"/>
      <c r="W787" s="105"/>
    </row>
    <row r="788" ht="15.75" customHeight="1">
      <c r="U788" s="105"/>
      <c r="V788" s="105"/>
      <c r="W788" s="105"/>
    </row>
    <row r="789" ht="15.75" customHeight="1">
      <c r="U789" s="105"/>
      <c r="V789" s="105"/>
      <c r="W789" s="105"/>
    </row>
    <row r="790" ht="15.75" customHeight="1">
      <c r="U790" s="105"/>
      <c r="V790" s="105"/>
      <c r="W790" s="105"/>
    </row>
    <row r="791" ht="15.75" customHeight="1">
      <c r="U791" s="105"/>
      <c r="V791" s="105"/>
      <c r="W791" s="105"/>
    </row>
    <row r="792" ht="15.75" customHeight="1">
      <c r="U792" s="105"/>
      <c r="V792" s="105"/>
      <c r="W792" s="105"/>
    </row>
    <row r="793" ht="15.75" customHeight="1">
      <c r="U793" s="105"/>
      <c r="V793" s="105"/>
      <c r="W793" s="105"/>
    </row>
    <row r="794" ht="15.75" customHeight="1">
      <c r="U794" s="105"/>
      <c r="V794" s="105"/>
      <c r="W794" s="105"/>
    </row>
    <row r="795" ht="15.75" customHeight="1">
      <c r="U795" s="105"/>
      <c r="V795" s="105"/>
      <c r="W795" s="105"/>
    </row>
    <row r="796" ht="15.75" customHeight="1">
      <c r="U796" s="105"/>
      <c r="V796" s="105"/>
      <c r="W796" s="105"/>
    </row>
    <row r="797" ht="15.75" customHeight="1">
      <c r="U797" s="105"/>
      <c r="V797" s="105"/>
      <c r="W797" s="105"/>
    </row>
    <row r="798" ht="15.75" customHeight="1">
      <c r="U798" s="105"/>
      <c r="V798" s="105"/>
      <c r="W798" s="105"/>
    </row>
    <row r="799" ht="15.75" customHeight="1">
      <c r="U799" s="105"/>
      <c r="V799" s="105"/>
      <c r="W799" s="105"/>
    </row>
    <row r="800" ht="15.75" customHeight="1">
      <c r="U800" s="105"/>
      <c r="V800" s="105"/>
      <c r="W800" s="105"/>
    </row>
    <row r="801" ht="15.75" customHeight="1">
      <c r="U801" s="105"/>
      <c r="V801" s="105"/>
      <c r="W801" s="105"/>
    </row>
    <row r="802" ht="15.75" customHeight="1">
      <c r="U802" s="105"/>
      <c r="V802" s="105"/>
      <c r="W802" s="105"/>
    </row>
    <row r="803" ht="15.75" customHeight="1">
      <c r="U803" s="105"/>
      <c r="V803" s="105"/>
      <c r="W803" s="105"/>
    </row>
    <row r="804" ht="15.75" customHeight="1">
      <c r="U804" s="105"/>
      <c r="V804" s="105"/>
      <c r="W804" s="105"/>
    </row>
    <row r="805" ht="15.75" customHeight="1">
      <c r="U805" s="105"/>
      <c r="V805" s="105"/>
      <c r="W805" s="105"/>
    </row>
    <row r="806" ht="15.75" customHeight="1">
      <c r="U806" s="105"/>
      <c r="V806" s="105"/>
      <c r="W806" s="105"/>
    </row>
    <row r="807" ht="15.75" customHeight="1">
      <c r="U807" s="105"/>
      <c r="V807" s="105"/>
      <c r="W807" s="105"/>
    </row>
    <row r="808" ht="15.75" customHeight="1">
      <c r="U808" s="105"/>
      <c r="V808" s="105"/>
      <c r="W808" s="105"/>
    </row>
    <row r="809" ht="15.75" customHeight="1">
      <c r="U809" s="105"/>
      <c r="V809" s="105"/>
      <c r="W809" s="105"/>
    </row>
    <row r="810" ht="15.75" customHeight="1">
      <c r="U810" s="105"/>
      <c r="V810" s="105"/>
      <c r="W810" s="105"/>
    </row>
    <row r="811" ht="15.75" customHeight="1">
      <c r="U811" s="105"/>
      <c r="V811" s="105"/>
      <c r="W811" s="105"/>
    </row>
    <row r="812" ht="15.75" customHeight="1">
      <c r="U812" s="105"/>
      <c r="V812" s="105"/>
      <c r="W812" s="105"/>
    </row>
    <row r="813" ht="15.75" customHeight="1">
      <c r="U813" s="105"/>
      <c r="V813" s="105"/>
      <c r="W813" s="105"/>
    </row>
    <row r="814" ht="15.75" customHeight="1">
      <c r="U814" s="105"/>
      <c r="V814" s="105"/>
      <c r="W814" s="105"/>
    </row>
    <row r="815" ht="15.75" customHeight="1">
      <c r="U815" s="105"/>
      <c r="V815" s="105"/>
      <c r="W815" s="105"/>
    </row>
    <row r="816" ht="15.75" customHeight="1">
      <c r="U816" s="105"/>
      <c r="V816" s="105"/>
      <c r="W816" s="105"/>
    </row>
    <row r="817" ht="15.75" customHeight="1">
      <c r="U817" s="105"/>
      <c r="V817" s="105"/>
      <c r="W817" s="105"/>
    </row>
    <row r="818" ht="15.75" customHeight="1">
      <c r="U818" s="105"/>
      <c r="V818" s="105"/>
      <c r="W818" s="105"/>
    </row>
    <row r="819" ht="15.75" customHeight="1">
      <c r="U819" s="105"/>
      <c r="V819" s="105"/>
      <c r="W819" s="105"/>
    </row>
    <row r="820" ht="15.75" customHeight="1">
      <c r="U820" s="105"/>
      <c r="V820" s="105"/>
      <c r="W820" s="105"/>
    </row>
    <row r="821" ht="15.75" customHeight="1">
      <c r="U821" s="105"/>
      <c r="V821" s="105"/>
      <c r="W821" s="105"/>
    </row>
    <row r="822" ht="15.75" customHeight="1">
      <c r="U822" s="105"/>
      <c r="V822" s="105"/>
      <c r="W822" s="105"/>
    </row>
    <row r="823" ht="15.75" customHeight="1">
      <c r="U823" s="105"/>
      <c r="V823" s="105"/>
      <c r="W823" s="105"/>
    </row>
    <row r="824" ht="15.75" customHeight="1">
      <c r="U824" s="105"/>
      <c r="V824" s="105"/>
      <c r="W824" s="105"/>
    </row>
    <row r="825" ht="15.75" customHeight="1">
      <c r="U825" s="105"/>
      <c r="V825" s="105"/>
      <c r="W825" s="105"/>
    </row>
    <row r="826" ht="15.75" customHeight="1">
      <c r="U826" s="105"/>
      <c r="V826" s="105"/>
      <c r="W826" s="105"/>
    </row>
    <row r="827" ht="15.75" customHeight="1">
      <c r="U827" s="105"/>
      <c r="V827" s="105"/>
      <c r="W827" s="105"/>
    </row>
    <row r="828" ht="15.75" customHeight="1">
      <c r="U828" s="105"/>
      <c r="V828" s="105"/>
      <c r="W828" s="105"/>
    </row>
    <row r="829" ht="15.75" customHeight="1">
      <c r="U829" s="105"/>
      <c r="V829" s="105"/>
      <c r="W829" s="105"/>
    </row>
    <row r="830" ht="15.75" customHeight="1">
      <c r="U830" s="105"/>
      <c r="V830" s="105"/>
      <c r="W830" s="105"/>
    </row>
    <row r="831" ht="15.75" customHeight="1">
      <c r="U831" s="105"/>
      <c r="V831" s="105"/>
      <c r="W831" s="105"/>
    </row>
    <row r="832" ht="15.75" customHeight="1">
      <c r="U832" s="105"/>
      <c r="V832" s="105"/>
      <c r="W832" s="105"/>
    </row>
    <row r="833" ht="15.75" customHeight="1">
      <c r="U833" s="105"/>
      <c r="V833" s="105"/>
      <c r="W833" s="105"/>
    </row>
    <row r="834" ht="15.75" customHeight="1">
      <c r="U834" s="105"/>
      <c r="V834" s="105"/>
      <c r="W834" s="105"/>
    </row>
    <row r="835" ht="15.75" customHeight="1">
      <c r="U835" s="105"/>
      <c r="V835" s="105"/>
      <c r="W835" s="105"/>
    </row>
    <row r="836" ht="15.75" customHeight="1">
      <c r="U836" s="105"/>
      <c r="V836" s="105"/>
      <c r="W836" s="105"/>
    </row>
    <row r="837" ht="15.75" customHeight="1">
      <c r="U837" s="105"/>
      <c r="V837" s="105"/>
      <c r="W837" s="105"/>
    </row>
    <row r="838" ht="15.75" customHeight="1">
      <c r="U838" s="105"/>
      <c r="V838" s="105"/>
      <c r="W838" s="105"/>
    </row>
    <row r="839" ht="15.75" customHeight="1">
      <c r="U839" s="105"/>
      <c r="V839" s="105"/>
      <c r="W839" s="105"/>
    </row>
    <row r="840" ht="15.75" customHeight="1">
      <c r="U840" s="105"/>
      <c r="V840" s="105"/>
      <c r="W840" s="105"/>
    </row>
    <row r="841" ht="15.75" customHeight="1">
      <c r="U841" s="105"/>
      <c r="V841" s="105"/>
      <c r="W841" s="105"/>
    </row>
    <row r="842" ht="15.75" customHeight="1">
      <c r="U842" s="105"/>
      <c r="V842" s="105"/>
      <c r="W842" s="105"/>
    </row>
    <row r="843" ht="15.75" customHeight="1">
      <c r="U843" s="105"/>
      <c r="V843" s="105"/>
      <c r="W843" s="105"/>
    </row>
    <row r="844" ht="15.75" customHeight="1">
      <c r="U844" s="105"/>
      <c r="V844" s="105"/>
      <c r="W844" s="105"/>
    </row>
    <row r="845" ht="15.75" customHeight="1">
      <c r="U845" s="105"/>
      <c r="V845" s="105"/>
      <c r="W845" s="105"/>
    </row>
    <row r="846" ht="15.75" customHeight="1">
      <c r="U846" s="105"/>
      <c r="V846" s="105"/>
      <c r="W846" s="105"/>
    </row>
    <row r="847" ht="15.75" customHeight="1">
      <c r="U847" s="105"/>
      <c r="V847" s="105"/>
      <c r="W847" s="105"/>
    </row>
    <row r="848" ht="15.75" customHeight="1">
      <c r="U848" s="105"/>
      <c r="V848" s="105"/>
      <c r="W848" s="105"/>
    </row>
    <row r="849" ht="15.75" customHeight="1">
      <c r="U849" s="105"/>
      <c r="V849" s="105"/>
      <c r="W849" s="105"/>
    </row>
    <row r="850" ht="15.75" customHeight="1">
      <c r="U850" s="105"/>
      <c r="V850" s="105"/>
      <c r="W850" s="105"/>
    </row>
    <row r="851" ht="15.75" customHeight="1">
      <c r="U851" s="105"/>
      <c r="V851" s="105"/>
      <c r="W851" s="105"/>
    </row>
    <row r="852" ht="15.75" customHeight="1">
      <c r="U852" s="105"/>
      <c r="V852" s="105"/>
      <c r="W852" s="105"/>
    </row>
    <row r="853" ht="15.75" customHeight="1">
      <c r="U853" s="105"/>
      <c r="V853" s="105"/>
      <c r="W853" s="105"/>
    </row>
    <row r="854" ht="15.75" customHeight="1">
      <c r="U854" s="105"/>
      <c r="V854" s="105"/>
      <c r="W854" s="105"/>
    </row>
    <row r="855" ht="15.75" customHeight="1">
      <c r="U855" s="105"/>
      <c r="V855" s="105"/>
      <c r="W855" s="105"/>
    </row>
    <row r="856" ht="15.75" customHeight="1">
      <c r="U856" s="105"/>
      <c r="V856" s="105"/>
      <c r="W856" s="105"/>
    </row>
    <row r="857" ht="15.75" customHeight="1">
      <c r="U857" s="105"/>
      <c r="V857" s="105"/>
      <c r="W857" s="105"/>
    </row>
    <row r="858" ht="15.75" customHeight="1">
      <c r="U858" s="105"/>
      <c r="V858" s="105"/>
      <c r="W858" s="105"/>
    </row>
    <row r="859" ht="15.75" customHeight="1">
      <c r="U859" s="105"/>
      <c r="V859" s="105"/>
      <c r="W859" s="105"/>
    </row>
    <row r="860" ht="15.75" customHeight="1">
      <c r="U860" s="105"/>
      <c r="V860" s="105"/>
      <c r="W860" s="105"/>
    </row>
    <row r="861" ht="15.75" customHeight="1">
      <c r="U861" s="105"/>
      <c r="V861" s="105"/>
      <c r="W861" s="105"/>
    </row>
    <row r="862" ht="15.75" customHeight="1">
      <c r="U862" s="105"/>
      <c r="V862" s="105"/>
      <c r="W862" s="105"/>
    </row>
    <row r="863" ht="15.75" customHeight="1">
      <c r="U863" s="105"/>
      <c r="V863" s="105"/>
      <c r="W863" s="105"/>
    </row>
    <row r="864" ht="15.75" customHeight="1">
      <c r="U864" s="105"/>
      <c r="V864" s="105"/>
      <c r="W864" s="105"/>
    </row>
    <row r="865" ht="15.75" customHeight="1">
      <c r="U865" s="105"/>
      <c r="V865" s="105"/>
      <c r="W865" s="105"/>
    </row>
    <row r="866" ht="15.75" customHeight="1">
      <c r="U866" s="105"/>
      <c r="V866" s="105"/>
      <c r="W866" s="105"/>
    </row>
    <row r="867" ht="15.75" customHeight="1">
      <c r="U867" s="105"/>
      <c r="V867" s="105"/>
      <c r="W867" s="105"/>
    </row>
    <row r="868" ht="15.75" customHeight="1">
      <c r="U868" s="105"/>
      <c r="V868" s="105"/>
      <c r="W868" s="105"/>
    </row>
    <row r="869" ht="15.75" customHeight="1">
      <c r="U869" s="105"/>
      <c r="V869" s="105"/>
      <c r="W869" s="105"/>
    </row>
    <row r="870" ht="15.75" customHeight="1">
      <c r="U870" s="105"/>
      <c r="V870" s="105"/>
      <c r="W870" s="105"/>
    </row>
    <row r="871" ht="15.75" customHeight="1">
      <c r="U871" s="105"/>
      <c r="V871" s="105"/>
      <c r="W871" s="105"/>
    </row>
    <row r="872" ht="15.75" customHeight="1">
      <c r="U872" s="105"/>
      <c r="V872" s="105"/>
      <c r="W872" s="105"/>
    </row>
    <row r="873" ht="15.75" customHeight="1">
      <c r="U873" s="105"/>
      <c r="V873" s="105"/>
      <c r="W873" s="105"/>
    </row>
    <row r="874" ht="15.75" customHeight="1">
      <c r="U874" s="105"/>
      <c r="V874" s="105"/>
      <c r="W874" s="105"/>
    </row>
    <row r="875" ht="15.75" customHeight="1">
      <c r="U875" s="105"/>
      <c r="V875" s="105"/>
      <c r="W875" s="105"/>
    </row>
    <row r="876" ht="15.75" customHeight="1">
      <c r="U876" s="105"/>
      <c r="V876" s="105"/>
      <c r="W876" s="105"/>
    </row>
    <row r="877" ht="15.75" customHeight="1">
      <c r="U877" s="105"/>
      <c r="V877" s="105"/>
      <c r="W877" s="105"/>
    </row>
    <row r="878" ht="15.75" customHeight="1">
      <c r="U878" s="105"/>
      <c r="V878" s="105"/>
      <c r="W878" s="105"/>
    </row>
    <row r="879" ht="15.75" customHeight="1">
      <c r="U879" s="105"/>
      <c r="V879" s="105"/>
      <c r="W879" s="105"/>
    </row>
    <row r="880" ht="15.75" customHeight="1">
      <c r="U880" s="105"/>
      <c r="V880" s="105"/>
      <c r="W880" s="105"/>
    </row>
    <row r="881" ht="15.75" customHeight="1">
      <c r="U881" s="105"/>
      <c r="V881" s="105"/>
      <c r="W881" s="105"/>
    </row>
    <row r="882" ht="15.75" customHeight="1">
      <c r="U882" s="105"/>
      <c r="V882" s="105"/>
      <c r="W882" s="105"/>
    </row>
    <row r="883" ht="15.75" customHeight="1">
      <c r="U883" s="105"/>
      <c r="V883" s="105"/>
      <c r="W883" s="105"/>
    </row>
    <row r="884" ht="15.75" customHeight="1">
      <c r="U884" s="105"/>
      <c r="V884" s="105"/>
      <c r="W884" s="105"/>
    </row>
    <row r="885" ht="15.75" customHeight="1">
      <c r="U885" s="105"/>
      <c r="V885" s="105"/>
      <c r="W885" s="105"/>
    </row>
    <row r="886" ht="15.75" customHeight="1">
      <c r="U886" s="105"/>
      <c r="V886" s="105"/>
      <c r="W886" s="105"/>
    </row>
    <row r="887" ht="15.75" customHeight="1">
      <c r="U887" s="105"/>
      <c r="V887" s="105"/>
      <c r="W887" s="105"/>
    </row>
    <row r="888" ht="15.75" customHeight="1">
      <c r="U888" s="105"/>
      <c r="V888" s="105"/>
      <c r="W888" s="105"/>
    </row>
    <row r="889" ht="15.75" customHeight="1">
      <c r="U889" s="105"/>
      <c r="V889" s="105"/>
      <c r="W889" s="105"/>
    </row>
    <row r="890" ht="15.75" customHeight="1">
      <c r="U890" s="105"/>
      <c r="V890" s="105"/>
      <c r="W890" s="105"/>
    </row>
    <row r="891" ht="15.75" customHeight="1">
      <c r="U891" s="105"/>
      <c r="V891" s="105"/>
      <c r="W891" s="105"/>
    </row>
    <row r="892" ht="15.75" customHeight="1">
      <c r="U892" s="105"/>
      <c r="V892" s="105"/>
      <c r="W892" s="105"/>
    </row>
    <row r="893" ht="15.75" customHeight="1">
      <c r="U893" s="105"/>
      <c r="V893" s="105"/>
      <c r="W893" s="105"/>
    </row>
    <row r="894" ht="15.75" customHeight="1">
      <c r="U894" s="105"/>
      <c r="V894" s="105"/>
      <c r="W894" s="105"/>
    </row>
    <row r="895" ht="15.75" customHeight="1">
      <c r="U895" s="105"/>
      <c r="V895" s="105"/>
      <c r="W895" s="105"/>
    </row>
    <row r="896" ht="15.75" customHeight="1">
      <c r="U896" s="105"/>
      <c r="V896" s="105"/>
      <c r="W896" s="105"/>
    </row>
    <row r="897" ht="15.75" customHeight="1">
      <c r="U897" s="105"/>
      <c r="V897" s="105"/>
      <c r="W897" s="105"/>
    </row>
    <row r="898" ht="15.75" customHeight="1">
      <c r="U898" s="105"/>
      <c r="V898" s="105"/>
      <c r="W898" s="105"/>
    </row>
    <row r="899" ht="15.75" customHeight="1">
      <c r="U899" s="105"/>
      <c r="V899" s="105"/>
      <c r="W899" s="105"/>
    </row>
    <row r="900" ht="15.75" customHeight="1">
      <c r="U900" s="105"/>
      <c r="V900" s="105"/>
      <c r="W900" s="105"/>
    </row>
    <row r="901" ht="15.75" customHeight="1">
      <c r="U901" s="105"/>
      <c r="V901" s="105"/>
      <c r="W901" s="105"/>
    </row>
    <row r="902" ht="15.75" customHeight="1">
      <c r="U902" s="105"/>
      <c r="V902" s="105"/>
      <c r="W902" s="105"/>
    </row>
    <row r="903" ht="15.75" customHeight="1">
      <c r="U903" s="105"/>
      <c r="V903" s="105"/>
      <c r="W903" s="105"/>
    </row>
    <row r="904" ht="15.75" customHeight="1">
      <c r="U904" s="105"/>
      <c r="V904" s="105"/>
      <c r="W904" s="105"/>
    </row>
    <row r="905" ht="15.75" customHeight="1">
      <c r="U905" s="105"/>
      <c r="V905" s="105"/>
      <c r="W905" s="105"/>
    </row>
    <row r="906" ht="15.75" customHeight="1">
      <c r="U906" s="105"/>
      <c r="V906" s="105"/>
      <c r="W906" s="105"/>
    </row>
    <row r="907" ht="15.75" customHeight="1">
      <c r="U907" s="105"/>
      <c r="V907" s="105"/>
      <c r="W907" s="105"/>
    </row>
    <row r="908" ht="15.75" customHeight="1">
      <c r="U908" s="105"/>
      <c r="V908" s="105"/>
      <c r="W908" s="105"/>
    </row>
    <row r="909" ht="15.75" customHeight="1">
      <c r="U909" s="105"/>
      <c r="V909" s="105"/>
      <c r="W909" s="105"/>
    </row>
    <row r="910" ht="15.75" customHeight="1">
      <c r="U910" s="105"/>
      <c r="V910" s="105"/>
      <c r="W910" s="105"/>
    </row>
    <row r="911" ht="15.75" customHeight="1">
      <c r="U911" s="105"/>
      <c r="V911" s="105"/>
      <c r="W911" s="105"/>
    </row>
    <row r="912" ht="15.75" customHeight="1">
      <c r="U912" s="105"/>
      <c r="V912" s="105"/>
      <c r="W912" s="105"/>
    </row>
    <row r="913" ht="15.75" customHeight="1">
      <c r="U913" s="105"/>
      <c r="V913" s="105"/>
      <c r="W913" s="105"/>
    </row>
    <row r="914" ht="15.75" customHeight="1">
      <c r="U914" s="105"/>
      <c r="V914" s="105"/>
      <c r="W914" s="105"/>
    </row>
    <row r="915" ht="15.75" customHeight="1">
      <c r="U915" s="105"/>
      <c r="V915" s="105"/>
      <c r="W915" s="105"/>
    </row>
    <row r="916" ht="15.75" customHeight="1">
      <c r="U916" s="105"/>
      <c r="V916" s="105"/>
      <c r="W916" s="105"/>
    </row>
    <row r="917" ht="15.75" customHeight="1">
      <c r="U917" s="105"/>
      <c r="V917" s="105"/>
      <c r="W917" s="105"/>
    </row>
    <row r="918" ht="15.75" customHeight="1">
      <c r="U918" s="105"/>
      <c r="V918" s="105"/>
      <c r="W918" s="105"/>
    </row>
    <row r="919" ht="15.75" customHeight="1">
      <c r="U919" s="105"/>
      <c r="V919" s="105"/>
      <c r="W919" s="105"/>
    </row>
    <row r="920" ht="15.75" customHeight="1">
      <c r="U920" s="105"/>
      <c r="V920" s="105"/>
      <c r="W920" s="105"/>
    </row>
    <row r="921" ht="15.75" customHeight="1">
      <c r="U921" s="105"/>
      <c r="V921" s="105"/>
      <c r="W921" s="105"/>
    </row>
    <row r="922" ht="15.75" customHeight="1">
      <c r="U922" s="105"/>
      <c r="V922" s="105"/>
      <c r="W922" s="105"/>
    </row>
    <row r="923" ht="15.75" customHeight="1">
      <c r="U923" s="105"/>
      <c r="V923" s="105"/>
      <c r="W923" s="105"/>
    </row>
    <row r="924" ht="15.75" customHeight="1">
      <c r="U924" s="105"/>
      <c r="V924" s="105"/>
      <c r="W924" s="105"/>
    </row>
    <row r="925" ht="15.75" customHeight="1">
      <c r="U925" s="105"/>
      <c r="V925" s="105"/>
      <c r="W925" s="105"/>
    </row>
    <row r="926" ht="15.75" customHeight="1">
      <c r="U926" s="105"/>
      <c r="V926" s="105"/>
      <c r="W926" s="105"/>
    </row>
    <row r="927" ht="15.75" customHeight="1">
      <c r="U927" s="105"/>
      <c r="V927" s="105"/>
      <c r="W927" s="105"/>
    </row>
    <row r="928" ht="15.75" customHeight="1">
      <c r="U928" s="105"/>
      <c r="V928" s="105"/>
      <c r="W928" s="105"/>
    </row>
    <row r="929" ht="15.75" customHeight="1">
      <c r="U929" s="105"/>
      <c r="V929" s="105"/>
      <c r="W929" s="105"/>
    </row>
    <row r="930" ht="15.75" customHeight="1">
      <c r="U930" s="105"/>
      <c r="V930" s="105"/>
      <c r="W930" s="105"/>
    </row>
    <row r="931" ht="15.75" customHeight="1">
      <c r="U931" s="105"/>
      <c r="V931" s="105"/>
      <c r="W931" s="105"/>
    </row>
    <row r="932" ht="15.75" customHeight="1">
      <c r="U932" s="105"/>
      <c r="V932" s="105"/>
      <c r="W932" s="105"/>
    </row>
    <row r="933" ht="15.75" customHeight="1">
      <c r="U933" s="105"/>
      <c r="V933" s="105"/>
      <c r="W933" s="105"/>
    </row>
    <row r="934" ht="15.75" customHeight="1">
      <c r="U934" s="105"/>
      <c r="V934" s="105"/>
      <c r="W934" s="105"/>
    </row>
    <row r="935" ht="15.75" customHeight="1">
      <c r="U935" s="105"/>
      <c r="V935" s="105"/>
      <c r="W935" s="105"/>
    </row>
    <row r="936" ht="15.75" customHeight="1">
      <c r="U936" s="105"/>
      <c r="V936" s="105"/>
      <c r="W936" s="105"/>
    </row>
    <row r="937" ht="15.75" customHeight="1">
      <c r="U937" s="105"/>
      <c r="V937" s="105"/>
      <c r="W937" s="105"/>
    </row>
    <row r="938" ht="15.75" customHeight="1">
      <c r="U938" s="105"/>
      <c r="V938" s="105"/>
      <c r="W938" s="105"/>
    </row>
    <row r="939" ht="15.75" customHeight="1">
      <c r="U939" s="105"/>
      <c r="V939" s="105"/>
      <c r="W939" s="105"/>
    </row>
    <row r="940" ht="15.75" customHeight="1">
      <c r="U940" s="105"/>
      <c r="V940" s="105"/>
      <c r="W940" s="105"/>
    </row>
    <row r="941" ht="15.75" customHeight="1">
      <c r="U941" s="105"/>
      <c r="V941" s="105"/>
      <c r="W941" s="105"/>
    </row>
    <row r="942" ht="15.75" customHeight="1">
      <c r="U942" s="105"/>
      <c r="V942" s="105"/>
      <c r="W942" s="105"/>
    </row>
    <row r="943" ht="15.75" customHeight="1">
      <c r="U943" s="105"/>
      <c r="V943" s="105"/>
      <c r="W943" s="105"/>
    </row>
    <row r="944" ht="15.75" customHeight="1">
      <c r="U944" s="105"/>
      <c r="V944" s="105"/>
      <c r="W944" s="105"/>
    </row>
    <row r="945" ht="15.75" customHeight="1">
      <c r="U945" s="105"/>
      <c r="V945" s="105"/>
      <c r="W945" s="105"/>
    </row>
    <row r="946" ht="15.75" customHeight="1">
      <c r="U946" s="105"/>
      <c r="V946" s="105"/>
      <c r="W946" s="105"/>
    </row>
    <row r="947" ht="15.75" customHeight="1">
      <c r="U947" s="105"/>
      <c r="V947" s="105"/>
      <c r="W947" s="105"/>
    </row>
    <row r="948" ht="15.75" customHeight="1">
      <c r="U948" s="105"/>
      <c r="V948" s="105"/>
      <c r="W948" s="105"/>
    </row>
    <row r="949" ht="15.75" customHeight="1">
      <c r="U949" s="105"/>
      <c r="V949" s="105"/>
      <c r="W949" s="105"/>
    </row>
    <row r="950" ht="15.75" customHeight="1">
      <c r="U950" s="105"/>
      <c r="V950" s="105"/>
      <c r="W950" s="105"/>
    </row>
    <row r="951" ht="15.75" customHeight="1">
      <c r="U951" s="105"/>
      <c r="V951" s="105"/>
      <c r="W951" s="105"/>
    </row>
    <row r="952" ht="15.75" customHeight="1">
      <c r="U952" s="105"/>
      <c r="V952" s="105"/>
      <c r="W952" s="105"/>
    </row>
    <row r="953" ht="15.75" customHeight="1">
      <c r="U953" s="105"/>
      <c r="V953" s="105"/>
      <c r="W953" s="105"/>
    </row>
    <row r="954" ht="15.75" customHeight="1">
      <c r="U954" s="105"/>
      <c r="V954" s="105"/>
      <c r="W954" s="105"/>
    </row>
    <row r="955" ht="15.75" customHeight="1">
      <c r="U955" s="105"/>
      <c r="V955" s="105"/>
      <c r="W955" s="105"/>
    </row>
    <row r="956" ht="15.75" customHeight="1">
      <c r="U956" s="105"/>
      <c r="V956" s="105"/>
      <c r="W956" s="105"/>
    </row>
    <row r="957" ht="15.75" customHeight="1">
      <c r="U957" s="105"/>
      <c r="V957" s="105"/>
      <c r="W957" s="105"/>
    </row>
    <row r="958" ht="15.75" customHeight="1">
      <c r="U958" s="105"/>
      <c r="V958" s="105"/>
      <c r="W958" s="105"/>
    </row>
    <row r="959" ht="15.75" customHeight="1">
      <c r="U959" s="105"/>
      <c r="V959" s="105"/>
      <c r="W959" s="105"/>
    </row>
    <row r="960" ht="15.75" customHeight="1">
      <c r="U960" s="105"/>
      <c r="V960" s="105"/>
      <c r="W960" s="105"/>
    </row>
    <row r="961" ht="15.75" customHeight="1">
      <c r="U961" s="105"/>
      <c r="V961" s="105"/>
      <c r="W961" s="105"/>
    </row>
    <row r="962" ht="15.75" customHeight="1">
      <c r="U962" s="105"/>
      <c r="V962" s="105"/>
      <c r="W962" s="105"/>
    </row>
    <row r="963" ht="15.75" customHeight="1">
      <c r="U963" s="105"/>
      <c r="V963" s="105"/>
      <c r="W963" s="105"/>
    </row>
    <row r="964" ht="15.75" customHeight="1">
      <c r="U964" s="105"/>
      <c r="V964" s="105"/>
      <c r="W964" s="105"/>
    </row>
    <row r="965" ht="15.75" customHeight="1">
      <c r="U965" s="105"/>
      <c r="V965" s="105"/>
      <c r="W965" s="105"/>
    </row>
    <row r="966" ht="15.75" customHeight="1">
      <c r="U966" s="105"/>
      <c r="V966" s="105"/>
      <c r="W966" s="105"/>
    </row>
    <row r="967" ht="15.75" customHeight="1">
      <c r="U967" s="105"/>
      <c r="V967" s="105"/>
      <c r="W967" s="105"/>
    </row>
    <row r="968" ht="15.75" customHeight="1">
      <c r="U968" s="105"/>
      <c r="V968" s="105"/>
      <c r="W968" s="105"/>
    </row>
    <row r="969" ht="15.75" customHeight="1">
      <c r="U969" s="105"/>
      <c r="V969" s="105"/>
      <c r="W969" s="105"/>
    </row>
    <row r="970" ht="15.75" customHeight="1">
      <c r="U970" s="105"/>
      <c r="V970" s="105"/>
      <c r="W970" s="105"/>
    </row>
    <row r="971" ht="15.75" customHeight="1">
      <c r="U971" s="105"/>
      <c r="V971" s="105"/>
      <c r="W971" s="105"/>
    </row>
    <row r="972" ht="15.75" customHeight="1">
      <c r="U972" s="105"/>
      <c r="V972" s="105"/>
      <c r="W972" s="105"/>
    </row>
    <row r="973" ht="15.75" customHeight="1">
      <c r="U973" s="105"/>
      <c r="V973" s="105"/>
      <c r="W973" s="105"/>
    </row>
    <row r="974" ht="15.75" customHeight="1">
      <c r="U974" s="105"/>
      <c r="V974" s="105"/>
      <c r="W974" s="105"/>
    </row>
    <row r="975" ht="15.75" customHeight="1">
      <c r="U975" s="105"/>
      <c r="V975" s="105"/>
      <c r="W975" s="105"/>
    </row>
    <row r="976" ht="15.75" customHeight="1">
      <c r="U976" s="105"/>
      <c r="V976" s="105"/>
      <c r="W976" s="105"/>
    </row>
    <row r="977" ht="15.75" customHeight="1">
      <c r="U977" s="105"/>
      <c r="V977" s="105"/>
      <c r="W977" s="105"/>
    </row>
    <row r="978" ht="15.75" customHeight="1">
      <c r="U978" s="105"/>
      <c r="V978" s="105"/>
      <c r="W978" s="105"/>
    </row>
    <row r="979" ht="15.75" customHeight="1">
      <c r="U979" s="105"/>
      <c r="V979" s="105"/>
      <c r="W979" s="105"/>
    </row>
    <row r="980" ht="15.75" customHeight="1">
      <c r="U980" s="105"/>
      <c r="V980" s="105"/>
      <c r="W980" s="105"/>
    </row>
    <row r="981" ht="15.75" customHeight="1">
      <c r="U981" s="105"/>
      <c r="V981" s="105"/>
      <c r="W981" s="105"/>
    </row>
    <row r="982" ht="15.75" customHeight="1">
      <c r="U982" s="105"/>
      <c r="V982" s="105"/>
      <c r="W982" s="105"/>
    </row>
    <row r="983" ht="15.75" customHeight="1">
      <c r="U983" s="105"/>
      <c r="V983" s="105"/>
      <c r="W983" s="105"/>
    </row>
    <row r="984" ht="15.75" customHeight="1">
      <c r="U984" s="105"/>
      <c r="V984" s="105"/>
      <c r="W984" s="105"/>
    </row>
    <row r="985" ht="15.75" customHeight="1">
      <c r="U985" s="105"/>
      <c r="V985" s="105"/>
      <c r="W985" s="105"/>
    </row>
    <row r="986" ht="15.75" customHeight="1">
      <c r="U986" s="105"/>
      <c r="V986" s="105"/>
      <c r="W986" s="105"/>
    </row>
    <row r="987" ht="15.75" customHeight="1">
      <c r="U987" s="105"/>
      <c r="V987" s="105"/>
      <c r="W987" s="105"/>
    </row>
    <row r="988" ht="15.75" customHeight="1">
      <c r="U988" s="105"/>
      <c r="V988" s="105"/>
      <c r="W988" s="105"/>
    </row>
    <row r="989" ht="15.75" customHeight="1">
      <c r="U989" s="105"/>
      <c r="V989" s="105"/>
      <c r="W989" s="105"/>
    </row>
    <row r="990" ht="15.75" customHeight="1">
      <c r="U990" s="105"/>
      <c r="V990" s="105"/>
      <c r="W990" s="105"/>
    </row>
    <row r="991" ht="15.75" customHeight="1">
      <c r="U991" s="105"/>
      <c r="V991" s="105"/>
      <c r="W991" s="105"/>
    </row>
    <row r="992" ht="15.75" customHeight="1">
      <c r="U992" s="105"/>
      <c r="V992" s="105"/>
      <c r="W992" s="105"/>
    </row>
    <row r="993" ht="15.75" customHeight="1">
      <c r="U993" s="105"/>
      <c r="V993" s="105"/>
      <c r="W993" s="105"/>
    </row>
    <row r="994" ht="15.75" customHeight="1">
      <c r="U994" s="105"/>
      <c r="V994" s="105"/>
      <c r="W994" s="105"/>
    </row>
    <row r="995" ht="15.75" customHeight="1">
      <c r="U995" s="105"/>
      <c r="V995" s="105"/>
      <c r="W995" s="105"/>
    </row>
    <row r="996" ht="15.75" customHeight="1">
      <c r="U996" s="105"/>
      <c r="V996" s="105"/>
      <c r="W996" s="105"/>
    </row>
    <row r="997" ht="15.75" customHeight="1">
      <c r="U997" s="105"/>
      <c r="V997" s="105"/>
      <c r="W997" s="105"/>
    </row>
    <row r="998" ht="15.75" customHeight="1">
      <c r="U998" s="105"/>
      <c r="V998" s="105"/>
      <c r="W998" s="105"/>
    </row>
    <row r="999" ht="15.75" customHeight="1">
      <c r="U999" s="105"/>
      <c r="V999" s="105"/>
      <c r="W999" s="105"/>
    </row>
    <row r="1000" ht="15.75" customHeight="1">
      <c r="U1000" s="105"/>
      <c r="V1000" s="105"/>
      <c r="W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1.8856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498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3.7712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499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500</v>
      </c>
      <c r="G12" s="4"/>
      <c r="H12" s="2"/>
      <c r="I12" s="29">
        <v>2.25</v>
      </c>
      <c r="J12" s="2"/>
      <c r="K12" s="7">
        <v>0.08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501</v>
      </c>
      <c r="V12" s="32" t="s">
        <v>502</v>
      </c>
      <c r="W12" s="7" t="s">
        <v>16</v>
      </c>
      <c r="X12" s="2"/>
      <c r="Y12" s="7">
        <v>1.0</v>
      </c>
      <c r="Z12" s="2"/>
      <c r="AA12" s="10">
        <f>I12*K12*Y12</f>
        <v>0.18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SUM(AA12)</f>
        <v>0.18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13.52</v>
      </c>
      <c r="N18" s="2"/>
      <c r="O18" s="7" t="s">
        <v>155</v>
      </c>
      <c r="P18" s="2"/>
      <c r="Q18" s="7">
        <v>3.0</v>
      </c>
      <c r="R18" s="2"/>
      <c r="S18" s="10">
        <f t="shared" si="1"/>
        <v>0.4056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1.7056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/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2.1106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503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4.2212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504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505</v>
      </c>
      <c r="G12" s="4"/>
      <c r="H12" s="2"/>
      <c r="I12" s="29">
        <v>2.25</v>
      </c>
      <c r="J12" s="2"/>
      <c r="K12" s="7">
        <v>0.18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501</v>
      </c>
      <c r="V12" s="32" t="s">
        <v>506</v>
      </c>
      <c r="W12" s="7" t="s">
        <v>16</v>
      </c>
      <c r="X12" s="2"/>
      <c r="Y12" s="7">
        <v>1.0</v>
      </c>
      <c r="Z12" s="2"/>
      <c r="AA12" s="10">
        <f>I12*K12*Y12</f>
        <v>0.405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SUM(AA12)</f>
        <v>0.405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13.52</v>
      </c>
      <c r="N18" s="2"/>
      <c r="O18" s="7" t="s">
        <v>155</v>
      </c>
      <c r="P18" s="2"/>
      <c r="Q18" s="7">
        <v>3.0</v>
      </c>
      <c r="R18" s="2"/>
      <c r="S18" s="10">
        <f t="shared" si="1"/>
        <v>0.4056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1.7056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/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1.9108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507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3.8216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508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509</v>
      </c>
      <c r="G12" s="4"/>
      <c r="H12" s="2"/>
      <c r="I12" s="29">
        <v>2.25</v>
      </c>
      <c r="J12" s="2"/>
      <c r="K12" s="7">
        <v>0.09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510</v>
      </c>
      <c r="V12" s="32" t="s">
        <v>511</v>
      </c>
      <c r="W12" s="7" t="s">
        <v>16</v>
      </c>
      <c r="X12" s="2"/>
      <c r="Y12" s="7">
        <v>1.0</v>
      </c>
      <c r="Z12" s="2"/>
      <c r="AA12" s="10">
        <f>I12*K12*Y12</f>
        <v>0.2025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SUM(AA12)</f>
        <v>0.2025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13.61</v>
      </c>
      <c r="N18" s="2"/>
      <c r="O18" s="7" t="s">
        <v>155</v>
      </c>
      <c r="P18" s="2"/>
      <c r="Q18" s="7">
        <v>3.0</v>
      </c>
      <c r="R18" s="2"/>
      <c r="S18" s="10">
        <f t="shared" si="1"/>
        <v>0.4083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1.7083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/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3.63"/>
    <col customWidth="1" min="22" max="22" width="12.88"/>
    <col customWidth="1" min="23" max="23" width="13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2.4652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512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9.8608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513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515</v>
      </c>
      <c r="G12" s="4"/>
      <c r="H12" s="2"/>
      <c r="I12" s="29">
        <v>2.25</v>
      </c>
      <c r="J12" s="2"/>
      <c r="K12" s="7">
        <v>0.3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517</v>
      </c>
      <c r="V12" s="32" t="s">
        <v>518</v>
      </c>
      <c r="W12" s="7" t="s">
        <v>16</v>
      </c>
      <c r="X12" s="2"/>
      <c r="Y12" s="7">
        <v>1.0</v>
      </c>
      <c r="Z12" s="2"/>
      <c r="AA12" s="10">
        <f t="shared" ref="AA12:AA13" si="1">I12*K12*Y12</f>
        <v>0.675</v>
      </c>
      <c r="AB12" s="2"/>
    </row>
    <row r="13" ht="15.75" customHeight="1">
      <c r="A13" s="50"/>
      <c r="B13" s="2"/>
      <c r="C13" s="11"/>
      <c r="D13" s="4"/>
      <c r="E13" s="2"/>
      <c r="F13" s="7"/>
      <c r="G13" s="4"/>
      <c r="H13" s="2"/>
      <c r="I13" s="29"/>
      <c r="J13" s="2"/>
      <c r="K13" s="7"/>
      <c r="L13" s="2"/>
      <c r="M13" s="7"/>
      <c r="N13" s="2"/>
      <c r="O13" s="7"/>
      <c r="P13" s="2"/>
      <c r="Q13" s="7"/>
      <c r="R13" s="2"/>
      <c r="S13" s="7"/>
      <c r="T13" s="2"/>
      <c r="U13" s="32"/>
      <c r="V13" s="32"/>
      <c r="W13" s="7"/>
      <c r="X13" s="2"/>
      <c r="Y13" s="7"/>
      <c r="Z13" s="2"/>
      <c r="AA13" s="10">
        <f t="shared" si="1"/>
        <v>0</v>
      </c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SUM(AA12+AA13)</f>
        <v>0.675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2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16.34</v>
      </c>
      <c r="N18" s="2"/>
      <c r="O18" s="7" t="s">
        <v>155</v>
      </c>
      <c r="P18" s="2"/>
      <c r="Q18" s="7">
        <v>3.0</v>
      </c>
      <c r="R18" s="2"/>
      <c r="S18" s="10">
        <f t="shared" si="2"/>
        <v>0.4902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1.7902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U33" s="105"/>
      <c r="V33" s="105"/>
      <c r="W33" s="105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10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  <c r="V63" s="105"/>
      <c r="W63" s="105"/>
    </row>
    <row r="64" ht="15.75" customHeight="1">
      <c r="U64" s="105"/>
      <c r="V64" s="105"/>
      <c r="W64" s="105"/>
    </row>
    <row r="65" ht="15.75" customHeight="1">
      <c r="U65" s="105"/>
      <c r="V65" s="105"/>
      <c r="W65" s="105"/>
    </row>
    <row r="66" ht="15.75" customHeight="1">
      <c r="U66" s="105"/>
      <c r="V66" s="105"/>
      <c r="W66" s="105"/>
    </row>
    <row r="67" ht="15.75" customHeight="1">
      <c r="U67" s="105"/>
      <c r="V67" s="105"/>
      <c r="W67" s="105"/>
    </row>
    <row r="68" ht="15.75" customHeight="1">
      <c r="U68" s="105"/>
      <c r="V68" s="105"/>
      <c r="W68" s="105"/>
    </row>
    <row r="69" ht="15.75" customHeight="1">
      <c r="U69" s="105"/>
      <c r="V69" s="105"/>
      <c r="W69" s="105"/>
    </row>
    <row r="70" ht="15.75" customHeight="1">
      <c r="U70" s="105"/>
      <c r="V70" s="105"/>
      <c r="W70" s="105"/>
    </row>
    <row r="71" ht="15.75" customHeight="1">
      <c r="U71" s="105"/>
      <c r="V71" s="105"/>
      <c r="W71" s="105"/>
    </row>
    <row r="72" ht="15.75" customHeight="1">
      <c r="U72" s="105"/>
      <c r="V72" s="105"/>
      <c r="W72" s="105"/>
    </row>
    <row r="73" ht="15.75" customHeight="1">
      <c r="U73" s="105"/>
      <c r="V73" s="105"/>
      <c r="W73" s="105"/>
    </row>
    <row r="74" ht="15.75" customHeight="1">
      <c r="U74" s="105"/>
      <c r="V74" s="105"/>
      <c r="W74" s="105"/>
    </row>
    <row r="75" ht="15.75" customHeight="1">
      <c r="U75" s="105"/>
      <c r="V75" s="105"/>
      <c r="W75" s="105"/>
    </row>
    <row r="76" ht="15.75" customHeight="1">
      <c r="U76" s="105"/>
      <c r="V76" s="105"/>
      <c r="W76" s="105"/>
    </row>
    <row r="77" ht="15.75" customHeight="1">
      <c r="U77" s="105"/>
      <c r="V77" s="105"/>
      <c r="W77" s="105"/>
    </row>
    <row r="78" ht="15.75" customHeight="1">
      <c r="U78" s="105"/>
      <c r="V78" s="105"/>
      <c r="W78" s="105"/>
    </row>
    <row r="79" ht="15.75" customHeight="1">
      <c r="U79" s="105"/>
      <c r="V79" s="105"/>
      <c r="W79" s="105"/>
    </row>
    <row r="80" ht="15.75" customHeight="1">
      <c r="U80" s="105"/>
      <c r="V80" s="105"/>
      <c r="W80" s="105"/>
    </row>
    <row r="81" ht="15.75" customHeight="1">
      <c r="U81" s="105"/>
      <c r="V81" s="105"/>
      <c r="W81" s="105"/>
    </row>
    <row r="82" ht="15.75" customHeight="1">
      <c r="U82" s="105"/>
      <c r="V82" s="105"/>
      <c r="W82" s="105"/>
    </row>
    <row r="83" ht="15.75" customHeight="1">
      <c r="U83" s="105"/>
      <c r="V83" s="105"/>
      <c r="W83" s="105"/>
    </row>
    <row r="84" ht="15.75" customHeight="1">
      <c r="U84" s="105"/>
      <c r="V84" s="105"/>
      <c r="W84" s="105"/>
    </row>
    <row r="85" ht="15.75" customHeight="1">
      <c r="U85" s="105"/>
      <c r="V85" s="105"/>
      <c r="W85" s="105"/>
    </row>
    <row r="86" ht="15.75" customHeight="1">
      <c r="U86" s="105"/>
      <c r="V86" s="105"/>
      <c r="W86" s="105"/>
    </row>
    <row r="87" ht="15.75" customHeight="1">
      <c r="U87" s="105"/>
      <c r="V87" s="105"/>
      <c r="W87" s="105"/>
    </row>
    <row r="88" ht="15.75" customHeight="1">
      <c r="U88" s="105"/>
      <c r="V88" s="105"/>
      <c r="W88" s="105"/>
    </row>
    <row r="89" ht="15.75" customHeight="1">
      <c r="U89" s="105"/>
      <c r="V89" s="105"/>
      <c r="W89" s="105"/>
    </row>
    <row r="90" ht="15.75" customHeight="1">
      <c r="U90" s="105"/>
      <c r="V90" s="105"/>
      <c r="W90" s="105"/>
    </row>
    <row r="91" ht="15.75" customHeight="1">
      <c r="U91" s="105"/>
      <c r="V91" s="105"/>
      <c r="W91" s="105"/>
    </row>
    <row r="92" ht="15.75" customHeight="1">
      <c r="U92" s="105"/>
      <c r="V92" s="105"/>
      <c r="W92" s="105"/>
    </row>
    <row r="93" ht="15.75" customHeight="1">
      <c r="U93" s="105"/>
      <c r="V93" s="105"/>
      <c r="W93" s="105"/>
    </row>
    <row r="94" ht="15.75" customHeight="1">
      <c r="U94" s="105"/>
      <c r="V94" s="105"/>
      <c r="W94" s="105"/>
    </row>
    <row r="95" ht="15.75" customHeight="1">
      <c r="U95" s="105"/>
      <c r="V95" s="105"/>
      <c r="W95" s="105"/>
    </row>
    <row r="96" ht="15.75" customHeight="1">
      <c r="U96" s="105"/>
      <c r="V96" s="105"/>
      <c r="W96" s="105"/>
    </row>
    <row r="97" ht="15.75" customHeight="1">
      <c r="U97" s="105"/>
      <c r="V97" s="105"/>
      <c r="W97" s="105"/>
    </row>
    <row r="98" ht="15.75" customHeight="1">
      <c r="U98" s="105"/>
      <c r="V98" s="105"/>
      <c r="W98" s="105"/>
    </row>
    <row r="99" ht="15.75" customHeight="1">
      <c r="U99" s="105"/>
      <c r="V99" s="105"/>
      <c r="W99" s="105"/>
    </row>
    <row r="100" ht="15.75" customHeight="1">
      <c r="U100" s="105"/>
      <c r="V100" s="105"/>
      <c r="W100" s="105"/>
    </row>
    <row r="101" ht="15.75" customHeight="1">
      <c r="U101" s="105"/>
      <c r="V101" s="105"/>
      <c r="W101" s="105"/>
    </row>
    <row r="102" ht="15.75" customHeight="1">
      <c r="U102" s="105"/>
      <c r="V102" s="105"/>
      <c r="W102" s="105"/>
    </row>
    <row r="103" ht="15.75" customHeight="1">
      <c r="U103" s="105"/>
      <c r="V103" s="105"/>
      <c r="W103" s="105"/>
    </row>
    <row r="104" ht="15.75" customHeight="1">
      <c r="U104" s="105"/>
      <c r="V104" s="105"/>
      <c r="W104" s="105"/>
    </row>
    <row r="105" ht="15.75" customHeight="1">
      <c r="U105" s="105"/>
      <c r="V105" s="105"/>
      <c r="W105" s="105"/>
    </row>
    <row r="106" ht="15.75" customHeight="1">
      <c r="U106" s="105"/>
      <c r="V106" s="105"/>
      <c r="W106" s="105"/>
    </row>
    <row r="107" ht="15.75" customHeight="1">
      <c r="U107" s="105"/>
      <c r="V107" s="105"/>
      <c r="W107" s="105"/>
    </row>
    <row r="108" ht="15.75" customHeight="1">
      <c r="U108" s="105"/>
      <c r="V108" s="105"/>
      <c r="W108" s="105"/>
    </row>
    <row r="109" ht="15.75" customHeight="1">
      <c r="U109" s="105"/>
      <c r="V109" s="105"/>
      <c r="W109" s="105"/>
    </row>
    <row r="110" ht="15.75" customHeight="1">
      <c r="U110" s="105"/>
      <c r="V110" s="105"/>
      <c r="W110" s="105"/>
    </row>
    <row r="111" ht="15.75" customHeight="1">
      <c r="U111" s="105"/>
      <c r="V111" s="105"/>
      <c r="W111" s="105"/>
    </row>
    <row r="112" ht="15.75" customHeight="1">
      <c r="U112" s="105"/>
      <c r="V112" s="105"/>
      <c r="W112" s="105"/>
    </row>
    <row r="113" ht="15.75" customHeight="1">
      <c r="U113" s="105"/>
      <c r="V113" s="105"/>
      <c r="W113" s="105"/>
    </row>
    <row r="114" ht="15.75" customHeight="1">
      <c r="U114" s="105"/>
      <c r="V114" s="105"/>
      <c r="W114" s="105"/>
    </row>
    <row r="115" ht="15.75" customHeight="1">
      <c r="U115" s="105"/>
      <c r="V115" s="105"/>
      <c r="W115" s="105"/>
    </row>
    <row r="116" ht="15.75" customHeight="1">
      <c r="U116" s="105"/>
      <c r="V116" s="105"/>
      <c r="W116" s="105"/>
    </row>
    <row r="117" ht="15.75" customHeight="1">
      <c r="U117" s="105"/>
      <c r="V117" s="105"/>
      <c r="W117" s="105"/>
    </row>
    <row r="118" ht="15.75" customHeight="1">
      <c r="U118" s="105"/>
      <c r="V118" s="105"/>
      <c r="W118" s="105"/>
    </row>
    <row r="119" ht="15.75" customHeight="1">
      <c r="U119" s="105"/>
      <c r="V119" s="105"/>
      <c r="W119" s="105"/>
    </row>
    <row r="120" ht="15.75" customHeight="1">
      <c r="U120" s="105"/>
      <c r="V120" s="105"/>
      <c r="W120" s="105"/>
    </row>
    <row r="121" ht="15.75" customHeight="1">
      <c r="U121" s="105"/>
      <c r="V121" s="105"/>
      <c r="W121" s="105"/>
    </row>
    <row r="122" ht="15.75" customHeight="1">
      <c r="U122" s="105"/>
      <c r="V122" s="105"/>
      <c r="W122" s="105"/>
    </row>
    <row r="123" ht="15.75" customHeight="1">
      <c r="U123" s="105"/>
      <c r="V123" s="105"/>
      <c r="W123" s="105"/>
    </row>
    <row r="124" ht="15.75" customHeight="1">
      <c r="U124" s="105"/>
      <c r="V124" s="105"/>
      <c r="W124" s="105"/>
    </row>
    <row r="125" ht="15.75" customHeight="1">
      <c r="U125" s="105"/>
      <c r="V125" s="105"/>
      <c r="W125" s="105"/>
    </row>
    <row r="126" ht="15.75" customHeight="1">
      <c r="U126" s="105"/>
      <c r="V126" s="105"/>
      <c r="W126" s="105"/>
    </row>
    <row r="127" ht="15.75" customHeight="1">
      <c r="U127" s="105"/>
      <c r="V127" s="105"/>
      <c r="W127" s="105"/>
    </row>
    <row r="128" ht="15.75" customHeight="1">
      <c r="U128" s="105"/>
      <c r="V128" s="105"/>
      <c r="W128" s="105"/>
    </row>
    <row r="129" ht="15.75" customHeight="1">
      <c r="U129" s="105"/>
      <c r="V129" s="105"/>
      <c r="W129" s="105"/>
    </row>
    <row r="130" ht="15.75" customHeight="1">
      <c r="U130" s="105"/>
      <c r="V130" s="105"/>
      <c r="W130" s="105"/>
    </row>
    <row r="131" ht="15.75" customHeight="1">
      <c r="U131" s="105"/>
      <c r="V131" s="105"/>
      <c r="W131" s="105"/>
    </row>
    <row r="132" ht="15.75" customHeight="1">
      <c r="U132" s="105"/>
      <c r="V132" s="105"/>
      <c r="W132" s="105"/>
    </row>
    <row r="133" ht="15.75" customHeight="1">
      <c r="U133" s="105"/>
      <c r="V133" s="105"/>
      <c r="W133" s="105"/>
    </row>
    <row r="134" ht="15.75" customHeight="1">
      <c r="U134" s="105"/>
      <c r="V134" s="105"/>
      <c r="W134" s="105"/>
    </row>
    <row r="135" ht="15.75" customHeight="1">
      <c r="U135" s="105"/>
      <c r="V135" s="105"/>
      <c r="W135" s="105"/>
    </row>
    <row r="136" ht="15.75" customHeight="1">
      <c r="U136" s="105"/>
      <c r="V136" s="105"/>
      <c r="W136" s="105"/>
    </row>
    <row r="137" ht="15.75" customHeight="1">
      <c r="U137" s="105"/>
      <c r="V137" s="105"/>
      <c r="W137" s="105"/>
    </row>
    <row r="138" ht="15.75" customHeight="1">
      <c r="U138" s="105"/>
      <c r="V138" s="105"/>
      <c r="W138" s="105"/>
    </row>
    <row r="139" ht="15.75" customHeight="1">
      <c r="U139" s="105"/>
      <c r="V139" s="105"/>
      <c r="W139" s="105"/>
    </row>
    <row r="140" ht="15.75" customHeight="1">
      <c r="U140" s="105"/>
      <c r="V140" s="105"/>
      <c r="W140" s="105"/>
    </row>
    <row r="141" ht="15.75" customHeight="1">
      <c r="U141" s="105"/>
      <c r="V141" s="105"/>
      <c r="W141" s="105"/>
    </row>
    <row r="142" ht="15.75" customHeight="1">
      <c r="U142" s="105"/>
      <c r="V142" s="105"/>
      <c r="W142" s="105"/>
    </row>
    <row r="143" ht="15.75" customHeight="1">
      <c r="U143" s="105"/>
      <c r="V143" s="105"/>
      <c r="W143" s="105"/>
    </row>
    <row r="144" ht="15.75" customHeight="1">
      <c r="U144" s="105"/>
      <c r="V144" s="105"/>
      <c r="W144" s="105"/>
    </row>
    <row r="145" ht="15.75" customHeight="1">
      <c r="U145" s="105"/>
      <c r="V145" s="105"/>
      <c r="W145" s="105"/>
    </row>
    <row r="146" ht="15.75" customHeight="1">
      <c r="U146" s="105"/>
      <c r="V146" s="105"/>
      <c r="W146" s="105"/>
    </row>
    <row r="147" ht="15.75" customHeight="1">
      <c r="U147" s="105"/>
      <c r="V147" s="105"/>
      <c r="W147" s="105"/>
    </row>
    <row r="148" ht="15.75" customHeight="1">
      <c r="U148" s="105"/>
      <c r="V148" s="105"/>
      <c r="W148" s="105"/>
    </row>
    <row r="149" ht="15.75" customHeight="1">
      <c r="U149" s="105"/>
      <c r="V149" s="105"/>
      <c r="W149" s="105"/>
    </row>
    <row r="150" ht="15.75" customHeight="1">
      <c r="U150" s="105"/>
      <c r="V150" s="105"/>
      <c r="W150" s="105"/>
    </row>
    <row r="151" ht="15.75" customHeight="1">
      <c r="U151" s="105"/>
      <c r="V151" s="105"/>
      <c r="W151" s="105"/>
    </row>
    <row r="152" ht="15.75" customHeight="1">
      <c r="U152" s="105"/>
      <c r="V152" s="105"/>
      <c r="W152" s="105"/>
    </row>
    <row r="153" ht="15.75" customHeight="1">
      <c r="U153" s="105"/>
      <c r="V153" s="105"/>
      <c r="W153" s="105"/>
    </row>
    <row r="154" ht="15.75" customHeight="1">
      <c r="U154" s="105"/>
      <c r="V154" s="105"/>
      <c r="W154" s="105"/>
    </row>
    <row r="155" ht="15.75" customHeight="1">
      <c r="U155" s="105"/>
      <c r="V155" s="105"/>
      <c r="W155" s="105"/>
    </row>
    <row r="156" ht="15.75" customHeight="1">
      <c r="U156" s="105"/>
      <c r="V156" s="105"/>
      <c r="W156" s="105"/>
    </row>
    <row r="157" ht="15.75" customHeight="1">
      <c r="U157" s="105"/>
      <c r="V157" s="105"/>
      <c r="W157" s="105"/>
    </row>
    <row r="158" ht="15.75" customHeight="1">
      <c r="U158" s="105"/>
      <c r="V158" s="105"/>
      <c r="W158" s="105"/>
    </row>
    <row r="159" ht="15.75" customHeight="1">
      <c r="U159" s="105"/>
      <c r="V159" s="105"/>
      <c r="W159" s="105"/>
    </row>
    <row r="160" ht="15.75" customHeight="1">
      <c r="U160" s="105"/>
      <c r="V160" s="105"/>
      <c r="W160" s="105"/>
    </row>
    <row r="161" ht="15.75" customHeight="1">
      <c r="U161" s="105"/>
      <c r="V161" s="105"/>
      <c r="W161" s="105"/>
    </row>
    <row r="162" ht="15.75" customHeight="1">
      <c r="U162" s="105"/>
      <c r="V162" s="105"/>
      <c r="W162" s="105"/>
    </row>
    <row r="163" ht="15.75" customHeight="1">
      <c r="U163" s="105"/>
      <c r="V163" s="105"/>
      <c r="W163" s="105"/>
    </row>
    <row r="164" ht="15.75" customHeight="1">
      <c r="U164" s="105"/>
      <c r="V164" s="105"/>
      <c r="W164" s="105"/>
    </row>
    <row r="165" ht="15.75" customHeight="1">
      <c r="U165" s="105"/>
      <c r="V165" s="105"/>
      <c r="W165" s="105"/>
    </row>
    <row r="166" ht="15.75" customHeight="1">
      <c r="U166" s="105"/>
      <c r="V166" s="105"/>
      <c r="W166" s="105"/>
    </row>
    <row r="167" ht="15.75" customHeight="1">
      <c r="U167" s="105"/>
      <c r="V167" s="105"/>
      <c r="W167" s="105"/>
    </row>
    <row r="168" ht="15.75" customHeight="1">
      <c r="U168" s="105"/>
      <c r="V168" s="105"/>
      <c r="W168" s="105"/>
    </row>
    <row r="169" ht="15.75" customHeight="1">
      <c r="U169" s="105"/>
      <c r="V169" s="105"/>
      <c r="W169" s="105"/>
    </row>
    <row r="170" ht="15.75" customHeight="1">
      <c r="U170" s="105"/>
      <c r="V170" s="105"/>
      <c r="W170" s="105"/>
    </row>
    <row r="171" ht="15.75" customHeight="1">
      <c r="U171" s="105"/>
      <c r="V171" s="105"/>
      <c r="W171" s="105"/>
    </row>
    <row r="172" ht="15.75" customHeight="1">
      <c r="U172" s="105"/>
      <c r="V172" s="105"/>
      <c r="W172" s="105"/>
    </row>
    <row r="173" ht="15.75" customHeight="1">
      <c r="U173" s="105"/>
      <c r="V173" s="105"/>
      <c r="W173" s="105"/>
    </row>
    <row r="174" ht="15.75" customHeight="1">
      <c r="U174" s="105"/>
      <c r="V174" s="105"/>
      <c r="W174" s="105"/>
    </row>
    <row r="175" ht="15.75" customHeight="1">
      <c r="U175" s="105"/>
      <c r="V175" s="105"/>
      <c r="W175" s="105"/>
    </row>
    <row r="176" ht="15.75" customHeight="1">
      <c r="U176" s="105"/>
      <c r="V176" s="105"/>
      <c r="W176" s="105"/>
    </row>
    <row r="177" ht="15.75" customHeight="1">
      <c r="U177" s="105"/>
      <c r="V177" s="105"/>
      <c r="W177" s="105"/>
    </row>
    <row r="178" ht="15.75" customHeight="1">
      <c r="U178" s="105"/>
      <c r="V178" s="105"/>
      <c r="W178" s="105"/>
    </row>
    <row r="179" ht="15.75" customHeight="1">
      <c r="U179" s="105"/>
      <c r="V179" s="105"/>
      <c r="W179" s="105"/>
    </row>
    <row r="180" ht="15.75" customHeight="1">
      <c r="U180" s="105"/>
      <c r="V180" s="105"/>
      <c r="W180" s="105"/>
    </row>
    <row r="181" ht="15.75" customHeight="1">
      <c r="U181" s="105"/>
      <c r="V181" s="105"/>
      <c r="W181" s="105"/>
    </row>
    <row r="182" ht="15.75" customHeight="1">
      <c r="U182" s="105"/>
      <c r="V182" s="105"/>
      <c r="W182" s="105"/>
    </row>
    <row r="183" ht="15.75" customHeight="1">
      <c r="U183" s="105"/>
      <c r="V183" s="105"/>
      <c r="W183" s="105"/>
    </row>
    <row r="184" ht="15.75" customHeight="1">
      <c r="U184" s="105"/>
      <c r="V184" s="105"/>
      <c r="W184" s="105"/>
    </row>
    <row r="185" ht="15.75" customHeight="1">
      <c r="U185" s="105"/>
      <c r="V185" s="105"/>
      <c r="W185" s="105"/>
    </row>
    <row r="186" ht="15.75" customHeight="1">
      <c r="U186" s="105"/>
      <c r="V186" s="105"/>
      <c r="W186" s="105"/>
    </row>
    <row r="187" ht="15.75" customHeight="1">
      <c r="U187" s="105"/>
      <c r="V187" s="105"/>
      <c r="W187" s="105"/>
    </row>
    <row r="188" ht="15.75" customHeight="1">
      <c r="U188" s="105"/>
      <c r="V188" s="105"/>
      <c r="W188" s="105"/>
    </row>
    <row r="189" ht="15.75" customHeight="1">
      <c r="U189" s="105"/>
      <c r="V189" s="105"/>
      <c r="W189" s="105"/>
    </row>
    <row r="190" ht="15.75" customHeight="1">
      <c r="U190" s="105"/>
      <c r="V190" s="105"/>
      <c r="W190" s="105"/>
    </row>
    <row r="191" ht="15.75" customHeight="1">
      <c r="U191" s="105"/>
      <c r="V191" s="105"/>
      <c r="W191" s="105"/>
    </row>
    <row r="192" ht="15.75" customHeight="1">
      <c r="U192" s="105"/>
      <c r="V192" s="105"/>
      <c r="W192" s="105"/>
    </row>
    <row r="193" ht="15.75" customHeight="1">
      <c r="U193" s="105"/>
      <c r="V193" s="105"/>
      <c r="W193" s="105"/>
    </row>
    <row r="194" ht="15.75" customHeight="1">
      <c r="U194" s="105"/>
      <c r="V194" s="105"/>
      <c r="W194" s="105"/>
    </row>
    <row r="195" ht="15.75" customHeight="1">
      <c r="U195" s="105"/>
      <c r="V195" s="105"/>
      <c r="W195" s="105"/>
    </row>
    <row r="196" ht="15.75" customHeight="1">
      <c r="U196" s="105"/>
      <c r="V196" s="105"/>
      <c r="W196" s="105"/>
    </row>
    <row r="197" ht="15.75" customHeight="1">
      <c r="U197" s="105"/>
      <c r="V197" s="105"/>
      <c r="W197" s="105"/>
    </row>
    <row r="198" ht="15.75" customHeight="1">
      <c r="U198" s="105"/>
      <c r="V198" s="105"/>
      <c r="W198" s="105"/>
    </row>
    <row r="199" ht="15.75" customHeight="1">
      <c r="U199" s="105"/>
      <c r="V199" s="105"/>
      <c r="W199" s="105"/>
    </row>
    <row r="200" ht="15.75" customHeight="1">
      <c r="U200" s="105"/>
      <c r="V200" s="105"/>
      <c r="W200" s="105"/>
    </row>
    <row r="201" ht="15.75" customHeight="1">
      <c r="U201" s="105"/>
      <c r="V201" s="105"/>
      <c r="W201" s="105"/>
    </row>
    <row r="202" ht="15.75" customHeight="1">
      <c r="U202" s="105"/>
      <c r="V202" s="105"/>
      <c r="W202" s="105"/>
    </row>
    <row r="203" ht="15.75" customHeight="1">
      <c r="U203" s="105"/>
      <c r="V203" s="105"/>
      <c r="W203" s="105"/>
    </row>
    <row r="204" ht="15.75" customHeight="1">
      <c r="U204" s="105"/>
      <c r="V204" s="105"/>
      <c r="W204" s="105"/>
    </row>
    <row r="205" ht="15.75" customHeight="1">
      <c r="U205" s="105"/>
      <c r="V205" s="105"/>
      <c r="W205" s="105"/>
    </row>
    <row r="206" ht="15.75" customHeight="1">
      <c r="U206" s="105"/>
      <c r="V206" s="105"/>
      <c r="W206" s="105"/>
    </row>
    <row r="207" ht="15.75" customHeight="1">
      <c r="U207" s="105"/>
      <c r="V207" s="105"/>
      <c r="W207" s="105"/>
    </row>
    <row r="208" ht="15.75" customHeight="1">
      <c r="U208" s="105"/>
      <c r="V208" s="105"/>
      <c r="W208" s="105"/>
    </row>
    <row r="209" ht="15.75" customHeight="1">
      <c r="U209" s="105"/>
      <c r="V209" s="105"/>
      <c r="W209" s="105"/>
    </row>
    <row r="210" ht="15.75" customHeight="1">
      <c r="U210" s="105"/>
      <c r="V210" s="105"/>
      <c r="W210" s="105"/>
    </row>
    <row r="211" ht="15.75" customHeight="1">
      <c r="U211" s="105"/>
      <c r="V211" s="105"/>
      <c r="W211" s="105"/>
    </row>
    <row r="212" ht="15.75" customHeight="1">
      <c r="U212" s="105"/>
      <c r="V212" s="105"/>
      <c r="W212" s="105"/>
    </row>
    <row r="213" ht="15.75" customHeight="1">
      <c r="U213" s="105"/>
      <c r="V213" s="105"/>
      <c r="W213" s="105"/>
    </row>
    <row r="214" ht="15.75" customHeight="1">
      <c r="U214" s="105"/>
      <c r="V214" s="105"/>
      <c r="W214" s="105"/>
    </row>
    <row r="215" ht="15.75" customHeight="1">
      <c r="U215" s="105"/>
      <c r="V215" s="105"/>
      <c r="W215" s="105"/>
    </row>
    <row r="216" ht="15.75" customHeight="1">
      <c r="U216" s="105"/>
      <c r="V216" s="105"/>
      <c r="W216" s="105"/>
    </row>
    <row r="217" ht="15.75" customHeight="1">
      <c r="U217" s="105"/>
      <c r="V217" s="105"/>
      <c r="W217" s="105"/>
    </row>
    <row r="218" ht="15.75" customHeight="1">
      <c r="U218" s="105"/>
      <c r="V218" s="105"/>
      <c r="W218" s="105"/>
    </row>
    <row r="219" ht="15.75" customHeight="1">
      <c r="U219" s="105"/>
      <c r="V219" s="105"/>
      <c r="W219" s="105"/>
    </row>
    <row r="220" ht="15.75" customHeight="1">
      <c r="U220" s="105"/>
      <c r="V220" s="105"/>
      <c r="W220" s="105"/>
    </row>
    <row r="221" ht="15.75" customHeight="1">
      <c r="U221" s="105"/>
      <c r="V221" s="105"/>
      <c r="W221" s="105"/>
    </row>
    <row r="222" ht="15.75" customHeight="1">
      <c r="U222" s="105"/>
      <c r="V222" s="105"/>
      <c r="W222" s="105"/>
    </row>
    <row r="223" ht="15.75" customHeight="1">
      <c r="U223" s="105"/>
      <c r="V223" s="105"/>
      <c r="W223" s="105"/>
    </row>
    <row r="224" ht="15.75" customHeight="1">
      <c r="U224" s="105"/>
      <c r="V224" s="105"/>
      <c r="W224" s="105"/>
    </row>
    <row r="225" ht="15.75" customHeight="1">
      <c r="U225" s="105"/>
      <c r="V225" s="105"/>
      <c r="W225" s="105"/>
    </row>
    <row r="226" ht="15.75" customHeight="1">
      <c r="U226" s="105"/>
      <c r="V226" s="105"/>
      <c r="W226" s="105"/>
    </row>
    <row r="227" ht="15.75" customHeight="1">
      <c r="U227" s="105"/>
      <c r="V227" s="105"/>
      <c r="W227" s="105"/>
    </row>
    <row r="228" ht="15.75" customHeight="1">
      <c r="U228" s="105"/>
      <c r="V228" s="105"/>
      <c r="W228" s="105"/>
    </row>
    <row r="229" ht="15.75" customHeight="1">
      <c r="U229" s="105"/>
      <c r="V229" s="105"/>
      <c r="W229" s="105"/>
    </row>
    <row r="230" ht="15.75" customHeight="1">
      <c r="U230" s="105"/>
      <c r="V230" s="105"/>
      <c r="W230" s="105"/>
    </row>
    <row r="231" ht="15.75" customHeight="1">
      <c r="U231" s="105"/>
      <c r="V231" s="105"/>
      <c r="W231" s="105"/>
    </row>
    <row r="232" ht="15.75" customHeight="1">
      <c r="U232" s="105"/>
      <c r="V232" s="105"/>
      <c r="W232" s="105"/>
    </row>
    <row r="233" ht="15.75" customHeight="1">
      <c r="U233" s="105"/>
      <c r="V233" s="105"/>
      <c r="W233" s="105"/>
    </row>
    <row r="234" ht="15.75" customHeight="1">
      <c r="U234" s="105"/>
      <c r="V234" s="105"/>
      <c r="W234" s="105"/>
    </row>
    <row r="235" ht="15.75" customHeight="1">
      <c r="U235" s="105"/>
      <c r="V235" s="105"/>
      <c r="W235" s="105"/>
    </row>
    <row r="236" ht="15.75" customHeight="1">
      <c r="U236" s="105"/>
      <c r="V236" s="105"/>
      <c r="W236" s="105"/>
    </row>
    <row r="237" ht="15.75" customHeight="1">
      <c r="U237" s="105"/>
      <c r="V237" s="105"/>
      <c r="W237" s="105"/>
    </row>
    <row r="238" ht="15.75" customHeight="1">
      <c r="U238" s="105"/>
      <c r="V238" s="105"/>
      <c r="W238" s="105"/>
    </row>
    <row r="239" ht="15.75" customHeight="1">
      <c r="U239" s="105"/>
      <c r="V239" s="105"/>
      <c r="W239" s="105"/>
    </row>
    <row r="240" ht="15.75" customHeight="1">
      <c r="U240" s="105"/>
      <c r="V240" s="105"/>
      <c r="W240" s="105"/>
    </row>
    <row r="241" ht="15.75" customHeight="1">
      <c r="U241" s="105"/>
      <c r="V241" s="105"/>
      <c r="W241" s="105"/>
    </row>
    <row r="242" ht="15.75" customHeight="1">
      <c r="U242" s="105"/>
      <c r="V242" s="105"/>
      <c r="W242" s="105"/>
    </row>
    <row r="243" ht="15.75" customHeight="1">
      <c r="U243" s="105"/>
      <c r="V243" s="105"/>
      <c r="W243" s="105"/>
    </row>
    <row r="244" ht="15.75" customHeight="1">
      <c r="U244" s="105"/>
      <c r="V244" s="105"/>
      <c r="W244" s="105"/>
    </row>
    <row r="245" ht="15.75" customHeight="1">
      <c r="U245" s="105"/>
      <c r="V245" s="105"/>
      <c r="W245" s="105"/>
    </row>
    <row r="246" ht="15.75" customHeight="1">
      <c r="U246" s="105"/>
      <c r="V246" s="105"/>
      <c r="W246" s="105"/>
    </row>
    <row r="247" ht="15.75" customHeight="1">
      <c r="U247" s="105"/>
      <c r="V247" s="105"/>
      <c r="W247" s="105"/>
    </row>
    <row r="248" ht="15.75" customHeight="1">
      <c r="U248" s="105"/>
      <c r="V248" s="105"/>
      <c r="W248" s="105"/>
    </row>
    <row r="249" ht="15.75" customHeight="1">
      <c r="U249" s="105"/>
      <c r="V249" s="105"/>
      <c r="W249" s="105"/>
    </row>
    <row r="250" ht="15.75" customHeight="1">
      <c r="U250" s="105"/>
      <c r="V250" s="105"/>
      <c r="W250" s="105"/>
    </row>
    <row r="251" ht="15.75" customHeight="1">
      <c r="U251" s="105"/>
      <c r="V251" s="105"/>
      <c r="W251" s="105"/>
    </row>
    <row r="252" ht="15.75" customHeight="1">
      <c r="U252" s="105"/>
      <c r="V252" s="105"/>
      <c r="W252" s="105"/>
    </row>
    <row r="253" ht="15.75" customHeight="1">
      <c r="U253" s="105"/>
      <c r="V253" s="105"/>
      <c r="W253" s="105"/>
    </row>
    <row r="254" ht="15.75" customHeight="1">
      <c r="U254" s="105"/>
      <c r="V254" s="105"/>
      <c r="W254" s="105"/>
    </row>
    <row r="255" ht="15.75" customHeight="1">
      <c r="U255" s="105"/>
      <c r="V255" s="105"/>
      <c r="W255" s="105"/>
    </row>
    <row r="256" ht="15.75" customHeight="1">
      <c r="U256" s="105"/>
      <c r="V256" s="105"/>
      <c r="W256" s="105"/>
    </row>
    <row r="257" ht="15.75" customHeight="1">
      <c r="U257" s="105"/>
      <c r="V257" s="105"/>
      <c r="W257" s="105"/>
    </row>
    <row r="258" ht="15.75" customHeight="1">
      <c r="U258" s="105"/>
      <c r="V258" s="105"/>
      <c r="W258" s="105"/>
    </row>
    <row r="259" ht="15.75" customHeight="1">
      <c r="U259" s="105"/>
      <c r="V259" s="105"/>
      <c r="W259" s="105"/>
    </row>
    <row r="260" ht="15.75" customHeight="1">
      <c r="U260" s="105"/>
      <c r="V260" s="105"/>
      <c r="W260" s="105"/>
    </row>
    <row r="261" ht="15.75" customHeight="1">
      <c r="U261" s="105"/>
      <c r="V261" s="105"/>
      <c r="W261" s="105"/>
    </row>
    <row r="262" ht="15.75" customHeight="1">
      <c r="U262" s="105"/>
      <c r="V262" s="105"/>
      <c r="W262" s="105"/>
    </row>
    <row r="263" ht="15.75" customHeight="1">
      <c r="U263" s="105"/>
      <c r="V263" s="105"/>
      <c r="W263" s="105"/>
    </row>
    <row r="264" ht="15.75" customHeight="1">
      <c r="U264" s="105"/>
      <c r="V264" s="105"/>
      <c r="W264" s="105"/>
    </row>
    <row r="265" ht="15.75" customHeight="1">
      <c r="U265" s="105"/>
      <c r="V265" s="105"/>
      <c r="W265" s="105"/>
    </row>
    <row r="266" ht="15.75" customHeight="1">
      <c r="U266" s="105"/>
      <c r="V266" s="105"/>
      <c r="W266" s="105"/>
    </row>
    <row r="267" ht="15.75" customHeight="1">
      <c r="U267" s="105"/>
      <c r="V267" s="105"/>
      <c r="W267" s="105"/>
    </row>
    <row r="268" ht="15.75" customHeight="1">
      <c r="U268" s="105"/>
      <c r="V268" s="105"/>
      <c r="W268" s="105"/>
    </row>
    <row r="269" ht="15.75" customHeight="1">
      <c r="U269" s="105"/>
      <c r="V269" s="105"/>
      <c r="W269" s="105"/>
    </row>
    <row r="270" ht="15.75" customHeight="1">
      <c r="U270" s="105"/>
      <c r="V270" s="105"/>
      <c r="W270" s="105"/>
    </row>
    <row r="271" ht="15.75" customHeight="1">
      <c r="U271" s="105"/>
      <c r="V271" s="105"/>
      <c r="W271" s="105"/>
    </row>
    <row r="272" ht="15.75" customHeight="1">
      <c r="U272" s="105"/>
      <c r="V272" s="105"/>
      <c r="W272" s="105"/>
    </row>
    <row r="273" ht="15.75" customHeight="1">
      <c r="U273" s="105"/>
      <c r="V273" s="105"/>
      <c r="W273" s="105"/>
    </row>
    <row r="274" ht="15.75" customHeight="1">
      <c r="U274" s="105"/>
      <c r="V274" s="105"/>
      <c r="W274" s="105"/>
    </row>
    <row r="275" ht="15.75" customHeight="1">
      <c r="U275" s="105"/>
      <c r="V275" s="105"/>
      <c r="W275" s="105"/>
    </row>
    <row r="276" ht="15.75" customHeight="1">
      <c r="U276" s="105"/>
      <c r="V276" s="105"/>
      <c r="W276" s="105"/>
    </row>
    <row r="277" ht="15.75" customHeight="1">
      <c r="U277" s="105"/>
      <c r="V277" s="105"/>
      <c r="W277" s="105"/>
    </row>
    <row r="278" ht="15.75" customHeight="1">
      <c r="U278" s="105"/>
      <c r="V278" s="105"/>
      <c r="W278" s="105"/>
    </row>
    <row r="279" ht="15.75" customHeight="1">
      <c r="U279" s="105"/>
      <c r="V279" s="105"/>
      <c r="W279" s="105"/>
    </row>
    <row r="280" ht="15.75" customHeight="1">
      <c r="U280" s="105"/>
      <c r="V280" s="105"/>
      <c r="W280" s="105"/>
    </row>
    <row r="281" ht="15.75" customHeight="1">
      <c r="U281" s="105"/>
      <c r="V281" s="105"/>
      <c r="W281" s="105"/>
    </row>
    <row r="282" ht="15.75" customHeight="1">
      <c r="U282" s="105"/>
      <c r="V282" s="105"/>
      <c r="W282" s="105"/>
    </row>
    <row r="283" ht="15.75" customHeight="1">
      <c r="U283" s="105"/>
      <c r="V283" s="105"/>
      <c r="W283" s="105"/>
    </row>
    <row r="284" ht="15.75" customHeight="1">
      <c r="U284" s="105"/>
      <c r="V284" s="105"/>
      <c r="W284" s="105"/>
    </row>
    <row r="285" ht="15.75" customHeight="1">
      <c r="U285" s="105"/>
      <c r="V285" s="105"/>
      <c r="W285" s="105"/>
    </row>
    <row r="286" ht="15.75" customHeight="1">
      <c r="U286" s="105"/>
      <c r="V286" s="105"/>
      <c r="W286" s="105"/>
    </row>
    <row r="287" ht="15.75" customHeight="1">
      <c r="U287" s="105"/>
      <c r="V287" s="105"/>
      <c r="W287" s="105"/>
    </row>
    <row r="288" ht="15.75" customHeight="1">
      <c r="U288" s="105"/>
      <c r="V288" s="105"/>
      <c r="W288" s="105"/>
    </row>
    <row r="289" ht="15.75" customHeight="1">
      <c r="U289" s="105"/>
      <c r="V289" s="105"/>
      <c r="W289" s="105"/>
    </row>
    <row r="290" ht="15.75" customHeight="1">
      <c r="U290" s="105"/>
      <c r="V290" s="105"/>
      <c r="W290" s="105"/>
    </row>
    <row r="291" ht="15.75" customHeight="1">
      <c r="U291" s="105"/>
      <c r="V291" s="105"/>
      <c r="W291" s="105"/>
    </row>
    <row r="292" ht="15.75" customHeight="1">
      <c r="U292" s="105"/>
      <c r="V292" s="105"/>
      <c r="W292" s="105"/>
    </row>
    <row r="293" ht="15.75" customHeight="1">
      <c r="U293" s="105"/>
      <c r="V293" s="105"/>
      <c r="W293" s="105"/>
    </row>
    <row r="294" ht="15.75" customHeight="1">
      <c r="U294" s="105"/>
      <c r="V294" s="105"/>
      <c r="W294" s="105"/>
    </row>
    <row r="295" ht="15.75" customHeight="1">
      <c r="U295" s="105"/>
      <c r="V295" s="105"/>
      <c r="W295" s="105"/>
    </row>
    <row r="296" ht="15.75" customHeight="1">
      <c r="U296" s="105"/>
      <c r="V296" s="105"/>
      <c r="W296" s="105"/>
    </row>
    <row r="297" ht="15.75" customHeight="1">
      <c r="U297" s="105"/>
      <c r="V297" s="105"/>
      <c r="W297" s="105"/>
    </row>
    <row r="298" ht="15.75" customHeight="1">
      <c r="U298" s="105"/>
      <c r="V298" s="105"/>
      <c r="W298" s="105"/>
    </row>
    <row r="299" ht="15.75" customHeight="1">
      <c r="U299" s="105"/>
      <c r="V299" s="105"/>
      <c r="W299" s="105"/>
    </row>
    <row r="300" ht="15.75" customHeight="1">
      <c r="U300" s="105"/>
      <c r="V300" s="105"/>
      <c r="W300" s="105"/>
    </row>
    <row r="301" ht="15.75" customHeight="1">
      <c r="U301" s="105"/>
      <c r="V301" s="105"/>
      <c r="W301" s="105"/>
    </row>
    <row r="302" ht="15.75" customHeight="1">
      <c r="U302" s="105"/>
      <c r="V302" s="105"/>
      <c r="W302" s="105"/>
    </row>
    <row r="303" ht="15.75" customHeight="1">
      <c r="U303" s="105"/>
      <c r="V303" s="105"/>
      <c r="W303" s="105"/>
    </row>
    <row r="304" ht="15.75" customHeight="1">
      <c r="U304" s="105"/>
      <c r="V304" s="105"/>
      <c r="W304" s="105"/>
    </row>
    <row r="305" ht="15.75" customHeight="1">
      <c r="U305" s="105"/>
      <c r="V305" s="105"/>
      <c r="W305" s="105"/>
    </row>
    <row r="306" ht="15.75" customHeight="1">
      <c r="U306" s="105"/>
      <c r="V306" s="105"/>
      <c r="W306" s="105"/>
    </row>
    <row r="307" ht="15.75" customHeight="1">
      <c r="U307" s="105"/>
      <c r="V307" s="105"/>
      <c r="W307" s="105"/>
    </row>
    <row r="308" ht="15.75" customHeight="1">
      <c r="U308" s="105"/>
      <c r="V308" s="105"/>
      <c r="W308" s="105"/>
    </row>
    <row r="309" ht="15.75" customHeight="1">
      <c r="U309" s="105"/>
      <c r="V309" s="105"/>
      <c r="W309" s="105"/>
    </row>
    <row r="310" ht="15.75" customHeight="1">
      <c r="U310" s="105"/>
      <c r="V310" s="105"/>
      <c r="W310" s="105"/>
    </row>
    <row r="311" ht="15.75" customHeight="1">
      <c r="U311" s="105"/>
      <c r="V311" s="105"/>
      <c r="W311" s="105"/>
    </row>
    <row r="312" ht="15.75" customHeight="1">
      <c r="U312" s="105"/>
      <c r="V312" s="105"/>
      <c r="W312" s="105"/>
    </row>
    <row r="313" ht="15.75" customHeight="1">
      <c r="U313" s="105"/>
      <c r="V313" s="105"/>
      <c r="W313" s="105"/>
    </row>
    <row r="314" ht="15.75" customHeight="1">
      <c r="U314" s="105"/>
      <c r="V314" s="105"/>
      <c r="W314" s="105"/>
    </row>
    <row r="315" ht="15.75" customHeight="1">
      <c r="U315" s="105"/>
      <c r="V315" s="105"/>
      <c r="W315" s="105"/>
    </row>
    <row r="316" ht="15.75" customHeight="1">
      <c r="U316" s="105"/>
      <c r="V316" s="105"/>
      <c r="W316" s="105"/>
    </row>
    <row r="317" ht="15.75" customHeight="1">
      <c r="U317" s="105"/>
      <c r="V317" s="105"/>
      <c r="W317" s="105"/>
    </row>
    <row r="318" ht="15.75" customHeight="1">
      <c r="U318" s="105"/>
      <c r="V318" s="105"/>
      <c r="W318" s="105"/>
    </row>
    <row r="319" ht="15.75" customHeight="1">
      <c r="U319" s="105"/>
      <c r="V319" s="105"/>
      <c r="W319" s="105"/>
    </row>
    <row r="320" ht="15.75" customHeight="1">
      <c r="U320" s="105"/>
      <c r="V320" s="105"/>
      <c r="W320" s="105"/>
    </row>
    <row r="321" ht="15.75" customHeight="1">
      <c r="U321" s="105"/>
      <c r="V321" s="105"/>
      <c r="W321" s="105"/>
    </row>
    <row r="322" ht="15.75" customHeight="1">
      <c r="U322" s="105"/>
      <c r="V322" s="105"/>
      <c r="W322" s="105"/>
    </row>
    <row r="323" ht="15.75" customHeight="1">
      <c r="U323" s="105"/>
      <c r="V323" s="105"/>
      <c r="W323" s="105"/>
    </row>
    <row r="324" ht="15.75" customHeight="1">
      <c r="U324" s="105"/>
      <c r="V324" s="105"/>
      <c r="W324" s="105"/>
    </row>
    <row r="325" ht="15.75" customHeight="1">
      <c r="U325" s="105"/>
      <c r="V325" s="105"/>
      <c r="W325" s="105"/>
    </row>
    <row r="326" ht="15.75" customHeight="1">
      <c r="U326" s="105"/>
      <c r="V326" s="105"/>
      <c r="W326" s="105"/>
    </row>
    <row r="327" ht="15.75" customHeight="1">
      <c r="U327" s="105"/>
      <c r="V327" s="105"/>
      <c r="W327" s="105"/>
    </row>
    <row r="328" ht="15.75" customHeight="1">
      <c r="U328" s="105"/>
      <c r="V328" s="105"/>
      <c r="W328" s="105"/>
    </row>
    <row r="329" ht="15.75" customHeight="1">
      <c r="U329" s="105"/>
      <c r="V329" s="105"/>
      <c r="W329" s="105"/>
    </row>
    <row r="330" ht="15.75" customHeight="1">
      <c r="U330" s="105"/>
      <c r="V330" s="105"/>
      <c r="W330" s="105"/>
    </row>
    <row r="331" ht="15.75" customHeight="1">
      <c r="U331" s="105"/>
      <c r="V331" s="105"/>
      <c r="W331" s="105"/>
    </row>
    <row r="332" ht="15.75" customHeight="1">
      <c r="U332" s="105"/>
      <c r="V332" s="105"/>
      <c r="W332" s="105"/>
    </row>
    <row r="333" ht="15.75" customHeight="1">
      <c r="U333" s="105"/>
      <c r="V333" s="105"/>
      <c r="W333" s="105"/>
    </row>
    <row r="334" ht="15.75" customHeight="1">
      <c r="U334" s="105"/>
      <c r="V334" s="105"/>
      <c r="W334" s="105"/>
    </row>
    <row r="335" ht="15.75" customHeight="1">
      <c r="U335" s="105"/>
      <c r="V335" s="105"/>
      <c r="W335" s="105"/>
    </row>
    <row r="336" ht="15.75" customHeight="1">
      <c r="U336" s="105"/>
      <c r="V336" s="105"/>
      <c r="W336" s="105"/>
    </row>
    <row r="337" ht="15.75" customHeight="1">
      <c r="U337" s="105"/>
      <c r="V337" s="105"/>
      <c r="W337" s="105"/>
    </row>
    <row r="338" ht="15.75" customHeight="1">
      <c r="U338" s="105"/>
      <c r="V338" s="105"/>
      <c r="W338" s="105"/>
    </row>
    <row r="339" ht="15.75" customHeight="1">
      <c r="U339" s="105"/>
      <c r="V339" s="105"/>
      <c r="W339" s="105"/>
    </row>
    <row r="340" ht="15.75" customHeight="1">
      <c r="U340" s="105"/>
      <c r="V340" s="105"/>
      <c r="W340" s="105"/>
    </row>
    <row r="341" ht="15.75" customHeight="1">
      <c r="U341" s="105"/>
      <c r="V341" s="105"/>
      <c r="W341" s="105"/>
    </row>
    <row r="342" ht="15.75" customHeight="1">
      <c r="U342" s="105"/>
      <c r="V342" s="105"/>
      <c r="W342" s="105"/>
    </row>
    <row r="343" ht="15.75" customHeight="1">
      <c r="U343" s="105"/>
      <c r="V343" s="105"/>
      <c r="W343" s="105"/>
    </row>
    <row r="344" ht="15.75" customHeight="1">
      <c r="U344" s="105"/>
      <c r="V344" s="105"/>
      <c r="W344" s="105"/>
    </row>
    <row r="345" ht="15.75" customHeight="1">
      <c r="U345" s="105"/>
      <c r="V345" s="105"/>
      <c r="W345" s="105"/>
    </row>
    <row r="346" ht="15.75" customHeight="1">
      <c r="U346" s="105"/>
      <c r="V346" s="105"/>
      <c r="W346" s="105"/>
    </row>
    <row r="347" ht="15.75" customHeight="1">
      <c r="U347" s="105"/>
      <c r="V347" s="105"/>
      <c r="W347" s="105"/>
    </row>
    <row r="348" ht="15.75" customHeight="1">
      <c r="U348" s="105"/>
      <c r="V348" s="105"/>
      <c r="W348" s="105"/>
    </row>
    <row r="349" ht="15.75" customHeight="1">
      <c r="U349" s="105"/>
      <c r="V349" s="105"/>
      <c r="W349" s="105"/>
    </row>
    <row r="350" ht="15.75" customHeight="1">
      <c r="U350" s="105"/>
      <c r="V350" s="105"/>
      <c r="W350" s="105"/>
    </row>
    <row r="351" ht="15.75" customHeight="1">
      <c r="U351" s="105"/>
      <c r="V351" s="105"/>
      <c r="W351" s="105"/>
    </row>
    <row r="352" ht="15.75" customHeight="1">
      <c r="U352" s="105"/>
      <c r="V352" s="105"/>
      <c r="W352" s="105"/>
    </row>
    <row r="353" ht="15.75" customHeight="1">
      <c r="U353" s="105"/>
      <c r="V353" s="105"/>
      <c r="W353" s="105"/>
    </row>
    <row r="354" ht="15.75" customHeight="1">
      <c r="U354" s="105"/>
      <c r="V354" s="105"/>
      <c r="W354" s="105"/>
    </row>
    <row r="355" ht="15.75" customHeight="1">
      <c r="U355" s="105"/>
      <c r="V355" s="105"/>
      <c r="W355" s="105"/>
    </row>
    <row r="356" ht="15.75" customHeight="1">
      <c r="U356" s="105"/>
      <c r="V356" s="105"/>
      <c r="W356" s="105"/>
    </row>
    <row r="357" ht="15.75" customHeight="1">
      <c r="U357" s="105"/>
      <c r="V357" s="105"/>
      <c r="W357" s="105"/>
    </row>
    <row r="358" ht="15.75" customHeight="1">
      <c r="U358" s="105"/>
      <c r="V358" s="105"/>
      <c r="W358" s="105"/>
    </row>
    <row r="359" ht="15.75" customHeight="1">
      <c r="U359" s="105"/>
      <c r="V359" s="105"/>
      <c r="W359" s="105"/>
    </row>
    <row r="360" ht="15.75" customHeight="1">
      <c r="U360" s="105"/>
      <c r="V360" s="105"/>
      <c r="W360" s="105"/>
    </row>
    <row r="361" ht="15.75" customHeight="1">
      <c r="U361" s="105"/>
      <c r="V361" s="105"/>
      <c r="W361" s="105"/>
    </row>
    <row r="362" ht="15.75" customHeight="1">
      <c r="U362" s="105"/>
      <c r="V362" s="105"/>
      <c r="W362" s="105"/>
    </row>
    <row r="363" ht="15.75" customHeight="1">
      <c r="U363" s="105"/>
      <c r="V363" s="105"/>
      <c r="W363" s="105"/>
    </row>
    <row r="364" ht="15.75" customHeight="1">
      <c r="U364" s="105"/>
      <c r="V364" s="105"/>
      <c r="W364" s="105"/>
    </row>
    <row r="365" ht="15.75" customHeight="1">
      <c r="U365" s="105"/>
      <c r="V365" s="105"/>
      <c r="W365" s="105"/>
    </row>
    <row r="366" ht="15.75" customHeight="1">
      <c r="U366" s="105"/>
      <c r="V366" s="105"/>
      <c r="W366" s="105"/>
    </row>
    <row r="367" ht="15.75" customHeight="1">
      <c r="U367" s="105"/>
      <c r="V367" s="105"/>
      <c r="W367" s="105"/>
    </row>
    <row r="368" ht="15.75" customHeight="1">
      <c r="U368" s="105"/>
      <c r="V368" s="105"/>
      <c r="W368" s="105"/>
    </row>
    <row r="369" ht="15.75" customHeight="1">
      <c r="U369" s="105"/>
      <c r="V369" s="105"/>
      <c r="W369" s="105"/>
    </row>
    <row r="370" ht="15.75" customHeight="1">
      <c r="U370" s="105"/>
      <c r="V370" s="105"/>
      <c r="W370" s="105"/>
    </row>
    <row r="371" ht="15.75" customHeight="1">
      <c r="U371" s="105"/>
      <c r="V371" s="105"/>
      <c r="W371" s="105"/>
    </row>
    <row r="372" ht="15.75" customHeight="1">
      <c r="U372" s="105"/>
      <c r="V372" s="105"/>
      <c r="W372" s="105"/>
    </row>
    <row r="373" ht="15.75" customHeight="1">
      <c r="U373" s="105"/>
      <c r="V373" s="105"/>
      <c r="W373" s="105"/>
    </row>
    <row r="374" ht="15.75" customHeight="1">
      <c r="U374" s="105"/>
      <c r="V374" s="105"/>
      <c r="W374" s="105"/>
    </row>
    <row r="375" ht="15.75" customHeight="1">
      <c r="U375" s="105"/>
      <c r="V375" s="105"/>
      <c r="W375" s="105"/>
    </row>
    <row r="376" ht="15.75" customHeight="1">
      <c r="U376" s="105"/>
      <c r="V376" s="105"/>
      <c r="W376" s="105"/>
    </row>
    <row r="377" ht="15.75" customHeight="1">
      <c r="U377" s="105"/>
      <c r="V377" s="105"/>
      <c r="W377" s="105"/>
    </row>
    <row r="378" ht="15.75" customHeight="1">
      <c r="U378" s="105"/>
      <c r="V378" s="105"/>
      <c r="W378" s="105"/>
    </row>
    <row r="379" ht="15.75" customHeight="1">
      <c r="U379" s="105"/>
      <c r="V379" s="105"/>
      <c r="W379" s="105"/>
    </row>
    <row r="380" ht="15.75" customHeight="1">
      <c r="U380" s="105"/>
      <c r="V380" s="105"/>
      <c r="W380" s="105"/>
    </row>
    <row r="381" ht="15.75" customHeight="1">
      <c r="U381" s="105"/>
      <c r="V381" s="105"/>
      <c r="W381" s="105"/>
    </row>
    <row r="382" ht="15.75" customHeight="1">
      <c r="U382" s="105"/>
      <c r="V382" s="105"/>
      <c r="W382" s="105"/>
    </row>
    <row r="383" ht="15.75" customHeight="1">
      <c r="U383" s="105"/>
      <c r="V383" s="105"/>
      <c r="W383" s="105"/>
    </row>
    <row r="384" ht="15.75" customHeight="1">
      <c r="U384" s="105"/>
      <c r="V384" s="105"/>
      <c r="W384" s="105"/>
    </row>
    <row r="385" ht="15.75" customHeight="1">
      <c r="U385" s="105"/>
      <c r="V385" s="105"/>
      <c r="W385" s="105"/>
    </row>
    <row r="386" ht="15.75" customHeight="1">
      <c r="U386" s="105"/>
      <c r="V386" s="105"/>
      <c r="W386" s="105"/>
    </row>
    <row r="387" ht="15.75" customHeight="1">
      <c r="U387" s="105"/>
      <c r="V387" s="105"/>
      <c r="W387" s="105"/>
    </row>
    <row r="388" ht="15.75" customHeight="1">
      <c r="U388" s="105"/>
      <c r="V388" s="105"/>
      <c r="W388" s="105"/>
    </row>
    <row r="389" ht="15.75" customHeight="1">
      <c r="U389" s="105"/>
      <c r="V389" s="105"/>
      <c r="W389" s="105"/>
    </row>
    <row r="390" ht="15.75" customHeight="1">
      <c r="U390" s="105"/>
      <c r="V390" s="105"/>
      <c r="W390" s="105"/>
    </row>
    <row r="391" ht="15.75" customHeight="1">
      <c r="U391" s="105"/>
      <c r="V391" s="105"/>
      <c r="W391" s="105"/>
    </row>
    <row r="392" ht="15.75" customHeight="1">
      <c r="U392" s="105"/>
      <c r="V392" s="105"/>
      <c r="W392" s="105"/>
    </row>
    <row r="393" ht="15.75" customHeight="1">
      <c r="U393" s="105"/>
      <c r="V393" s="105"/>
      <c r="W393" s="105"/>
    </row>
    <row r="394" ht="15.75" customHeight="1">
      <c r="U394" s="105"/>
      <c r="V394" s="105"/>
      <c r="W394" s="105"/>
    </row>
    <row r="395" ht="15.75" customHeight="1">
      <c r="U395" s="105"/>
      <c r="V395" s="105"/>
      <c r="W395" s="105"/>
    </row>
    <row r="396" ht="15.75" customHeight="1">
      <c r="U396" s="105"/>
      <c r="V396" s="105"/>
      <c r="W396" s="105"/>
    </row>
    <row r="397" ht="15.75" customHeight="1">
      <c r="U397" s="105"/>
      <c r="V397" s="105"/>
      <c r="W397" s="105"/>
    </row>
    <row r="398" ht="15.75" customHeight="1">
      <c r="U398" s="105"/>
      <c r="V398" s="105"/>
      <c r="W398" s="105"/>
    </row>
    <row r="399" ht="15.75" customHeight="1">
      <c r="U399" s="105"/>
      <c r="V399" s="105"/>
      <c r="W399" s="105"/>
    </row>
    <row r="400" ht="15.75" customHeight="1">
      <c r="U400" s="105"/>
      <c r="V400" s="105"/>
      <c r="W400" s="105"/>
    </row>
    <row r="401" ht="15.75" customHeight="1">
      <c r="U401" s="105"/>
      <c r="V401" s="105"/>
      <c r="W401" s="105"/>
    </row>
    <row r="402" ht="15.75" customHeight="1">
      <c r="U402" s="105"/>
      <c r="V402" s="105"/>
      <c r="W402" s="105"/>
    </row>
    <row r="403" ht="15.75" customHeight="1">
      <c r="U403" s="105"/>
      <c r="V403" s="105"/>
      <c r="W403" s="105"/>
    </row>
    <row r="404" ht="15.75" customHeight="1">
      <c r="U404" s="105"/>
      <c r="V404" s="105"/>
      <c r="W404" s="105"/>
    </row>
    <row r="405" ht="15.75" customHeight="1">
      <c r="U405" s="105"/>
      <c r="V405" s="105"/>
      <c r="W405" s="105"/>
    </row>
    <row r="406" ht="15.75" customHeight="1">
      <c r="U406" s="105"/>
      <c r="V406" s="105"/>
      <c r="W406" s="105"/>
    </row>
    <row r="407" ht="15.75" customHeight="1">
      <c r="U407" s="105"/>
      <c r="V407" s="105"/>
      <c r="W407" s="105"/>
    </row>
    <row r="408" ht="15.75" customHeight="1">
      <c r="U408" s="105"/>
      <c r="V408" s="105"/>
      <c r="W408" s="105"/>
    </row>
    <row r="409" ht="15.75" customHeight="1">
      <c r="U409" s="105"/>
      <c r="V409" s="105"/>
      <c r="W409" s="105"/>
    </row>
    <row r="410" ht="15.75" customHeight="1">
      <c r="U410" s="105"/>
      <c r="V410" s="105"/>
      <c r="W410" s="105"/>
    </row>
    <row r="411" ht="15.75" customHeight="1">
      <c r="U411" s="105"/>
      <c r="V411" s="105"/>
      <c r="W411" s="105"/>
    </row>
    <row r="412" ht="15.75" customHeight="1">
      <c r="U412" s="105"/>
      <c r="V412" s="105"/>
      <c r="W412" s="105"/>
    </row>
    <row r="413" ht="15.75" customHeight="1">
      <c r="U413" s="105"/>
      <c r="V413" s="105"/>
      <c r="W413" s="105"/>
    </row>
    <row r="414" ht="15.75" customHeight="1">
      <c r="U414" s="105"/>
      <c r="V414" s="105"/>
      <c r="W414" s="105"/>
    </row>
    <row r="415" ht="15.75" customHeight="1">
      <c r="U415" s="105"/>
      <c r="V415" s="105"/>
      <c r="W415" s="105"/>
    </row>
    <row r="416" ht="15.75" customHeight="1">
      <c r="U416" s="105"/>
      <c r="V416" s="105"/>
      <c r="W416" s="105"/>
    </row>
    <row r="417" ht="15.75" customHeight="1">
      <c r="U417" s="105"/>
      <c r="V417" s="105"/>
      <c r="W417" s="105"/>
    </row>
    <row r="418" ht="15.75" customHeight="1">
      <c r="U418" s="105"/>
      <c r="V418" s="105"/>
      <c r="W418" s="105"/>
    </row>
    <row r="419" ht="15.75" customHeight="1">
      <c r="U419" s="105"/>
      <c r="V419" s="105"/>
      <c r="W419" s="105"/>
    </row>
    <row r="420" ht="15.75" customHeight="1">
      <c r="U420" s="105"/>
      <c r="V420" s="105"/>
      <c r="W420" s="105"/>
    </row>
    <row r="421" ht="15.75" customHeight="1">
      <c r="U421" s="105"/>
      <c r="V421" s="105"/>
      <c r="W421" s="105"/>
    </row>
    <row r="422" ht="15.75" customHeight="1">
      <c r="U422" s="105"/>
      <c r="V422" s="105"/>
      <c r="W422" s="105"/>
    </row>
    <row r="423" ht="15.75" customHeight="1">
      <c r="U423" s="105"/>
      <c r="V423" s="105"/>
      <c r="W423" s="105"/>
    </row>
    <row r="424" ht="15.75" customHeight="1">
      <c r="U424" s="105"/>
      <c r="V424" s="105"/>
      <c r="W424" s="105"/>
    </row>
    <row r="425" ht="15.75" customHeight="1">
      <c r="U425" s="105"/>
      <c r="V425" s="105"/>
      <c r="W425" s="105"/>
    </row>
    <row r="426" ht="15.75" customHeight="1">
      <c r="U426" s="105"/>
      <c r="V426" s="105"/>
      <c r="W426" s="105"/>
    </row>
    <row r="427" ht="15.75" customHeight="1">
      <c r="U427" s="105"/>
      <c r="V427" s="105"/>
      <c r="W427" s="105"/>
    </row>
    <row r="428" ht="15.75" customHeight="1">
      <c r="U428" s="105"/>
      <c r="V428" s="105"/>
      <c r="W428" s="105"/>
    </row>
    <row r="429" ht="15.75" customHeight="1">
      <c r="U429" s="105"/>
      <c r="V429" s="105"/>
      <c r="W429" s="105"/>
    </row>
    <row r="430" ht="15.75" customHeight="1">
      <c r="U430" s="105"/>
      <c r="V430" s="105"/>
      <c r="W430" s="105"/>
    </row>
    <row r="431" ht="15.75" customHeight="1">
      <c r="U431" s="105"/>
      <c r="V431" s="105"/>
      <c r="W431" s="105"/>
    </row>
    <row r="432" ht="15.75" customHeight="1">
      <c r="U432" s="105"/>
      <c r="V432" s="105"/>
      <c r="W432" s="105"/>
    </row>
    <row r="433" ht="15.75" customHeight="1">
      <c r="U433" s="105"/>
      <c r="V433" s="105"/>
      <c r="W433" s="105"/>
    </row>
    <row r="434" ht="15.75" customHeight="1">
      <c r="U434" s="105"/>
      <c r="V434" s="105"/>
      <c r="W434" s="105"/>
    </row>
    <row r="435" ht="15.75" customHeight="1">
      <c r="U435" s="105"/>
      <c r="V435" s="105"/>
      <c r="W435" s="105"/>
    </row>
    <row r="436" ht="15.75" customHeight="1">
      <c r="U436" s="105"/>
      <c r="V436" s="105"/>
      <c r="W436" s="105"/>
    </row>
    <row r="437" ht="15.75" customHeight="1">
      <c r="U437" s="105"/>
      <c r="V437" s="105"/>
      <c r="W437" s="105"/>
    </row>
    <row r="438" ht="15.75" customHeight="1">
      <c r="U438" s="105"/>
      <c r="V438" s="105"/>
      <c r="W438" s="105"/>
    </row>
    <row r="439" ht="15.75" customHeight="1">
      <c r="U439" s="105"/>
      <c r="V439" s="105"/>
      <c r="W439" s="105"/>
    </row>
    <row r="440" ht="15.75" customHeight="1">
      <c r="U440" s="105"/>
      <c r="V440" s="105"/>
      <c r="W440" s="105"/>
    </row>
    <row r="441" ht="15.75" customHeight="1">
      <c r="U441" s="105"/>
      <c r="V441" s="105"/>
      <c r="W441" s="105"/>
    </row>
    <row r="442" ht="15.75" customHeight="1">
      <c r="U442" s="105"/>
      <c r="V442" s="105"/>
      <c r="W442" s="105"/>
    </row>
    <row r="443" ht="15.75" customHeight="1">
      <c r="U443" s="105"/>
      <c r="V443" s="105"/>
      <c r="W443" s="105"/>
    </row>
    <row r="444" ht="15.75" customHeight="1">
      <c r="U444" s="105"/>
      <c r="V444" s="105"/>
      <c r="W444" s="105"/>
    </row>
    <row r="445" ht="15.75" customHeight="1">
      <c r="U445" s="105"/>
      <c r="V445" s="105"/>
      <c r="W445" s="105"/>
    </row>
    <row r="446" ht="15.75" customHeight="1">
      <c r="U446" s="105"/>
      <c r="V446" s="105"/>
      <c r="W446" s="105"/>
    </row>
    <row r="447" ht="15.75" customHeight="1">
      <c r="U447" s="105"/>
      <c r="V447" s="105"/>
      <c r="W447" s="105"/>
    </row>
    <row r="448" ht="15.75" customHeight="1">
      <c r="U448" s="105"/>
      <c r="V448" s="105"/>
      <c r="W448" s="105"/>
    </row>
    <row r="449" ht="15.75" customHeight="1">
      <c r="U449" s="105"/>
      <c r="V449" s="105"/>
      <c r="W449" s="105"/>
    </row>
    <row r="450" ht="15.75" customHeight="1">
      <c r="U450" s="105"/>
      <c r="V450" s="105"/>
      <c r="W450" s="105"/>
    </row>
    <row r="451" ht="15.75" customHeight="1">
      <c r="U451" s="105"/>
      <c r="V451" s="105"/>
      <c r="W451" s="105"/>
    </row>
    <row r="452" ht="15.75" customHeight="1">
      <c r="U452" s="105"/>
      <c r="V452" s="105"/>
      <c r="W452" s="105"/>
    </row>
    <row r="453" ht="15.75" customHeight="1">
      <c r="U453" s="105"/>
      <c r="V453" s="105"/>
      <c r="W453" s="105"/>
    </row>
    <row r="454" ht="15.75" customHeight="1">
      <c r="U454" s="105"/>
      <c r="V454" s="105"/>
      <c r="W454" s="105"/>
    </row>
    <row r="455" ht="15.75" customHeight="1">
      <c r="U455" s="105"/>
      <c r="V455" s="105"/>
      <c r="W455" s="105"/>
    </row>
    <row r="456" ht="15.75" customHeight="1">
      <c r="U456" s="105"/>
      <c r="V456" s="105"/>
      <c r="W456" s="105"/>
    </row>
    <row r="457" ht="15.75" customHeight="1">
      <c r="U457" s="105"/>
      <c r="V457" s="105"/>
      <c r="W457" s="105"/>
    </row>
    <row r="458" ht="15.75" customHeight="1">
      <c r="U458" s="105"/>
      <c r="V458" s="105"/>
      <c r="W458" s="105"/>
    </row>
    <row r="459" ht="15.75" customHeight="1">
      <c r="U459" s="105"/>
      <c r="V459" s="105"/>
      <c r="W459" s="105"/>
    </row>
    <row r="460" ht="15.75" customHeight="1">
      <c r="U460" s="105"/>
      <c r="V460" s="105"/>
      <c r="W460" s="105"/>
    </row>
    <row r="461" ht="15.75" customHeight="1">
      <c r="U461" s="105"/>
      <c r="V461" s="105"/>
      <c r="W461" s="105"/>
    </row>
    <row r="462" ht="15.75" customHeight="1">
      <c r="U462" s="105"/>
      <c r="V462" s="105"/>
      <c r="W462" s="105"/>
    </row>
    <row r="463" ht="15.75" customHeight="1">
      <c r="U463" s="105"/>
      <c r="V463" s="105"/>
      <c r="W463" s="105"/>
    </row>
    <row r="464" ht="15.75" customHeight="1">
      <c r="U464" s="105"/>
      <c r="V464" s="105"/>
      <c r="W464" s="105"/>
    </row>
    <row r="465" ht="15.75" customHeight="1">
      <c r="U465" s="105"/>
      <c r="V465" s="105"/>
      <c r="W465" s="105"/>
    </row>
    <row r="466" ht="15.75" customHeight="1">
      <c r="U466" s="105"/>
      <c r="V466" s="105"/>
      <c r="W466" s="105"/>
    </row>
    <row r="467" ht="15.75" customHeight="1">
      <c r="U467" s="105"/>
      <c r="V467" s="105"/>
      <c r="W467" s="105"/>
    </row>
    <row r="468" ht="15.75" customHeight="1">
      <c r="U468" s="105"/>
      <c r="V468" s="105"/>
      <c r="W468" s="105"/>
    </row>
    <row r="469" ht="15.75" customHeight="1">
      <c r="U469" s="105"/>
      <c r="V469" s="105"/>
      <c r="W469" s="105"/>
    </row>
    <row r="470" ht="15.75" customHeight="1">
      <c r="U470" s="105"/>
      <c r="V470" s="105"/>
      <c r="W470" s="105"/>
    </row>
    <row r="471" ht="15.75" customHeight="1">
      <c r="U471" s="105"/>
      <c r="V471" s="105"/>
      <c r="W471" s="105"/>
    </row>
    <row r="472" ht="15.75" customHeight="1">
      <c r="U472" s="105"/>
      <c r="V472" s="105"/>
      <c r="W472" s="105"/>
    </row>
    <row r="473" ht="15.75" customHeight="1">
      <c r="U473" s="105"/>
      <c r="V473" s="105"/>
      <c r="W473" s="105"/>
    </row>
    <row r="474" ht="15.75" customHeight="1">
      <c r="U474" s="105"/>
      <c r="V474" s="105"/>
      <c r="W474" s="105"/>
    </row>
    <row r="475" ht="15.75" customHeight="1">
      <c r="U475" s="105"/>
      <c r="V475" s="105"/>
      <c r="W475" s="105"/>
    </row>
    <row r="476" ht="15.75" customHeight="1">
      <c r="U476" s="105"/>
      <c r="V476" s="105"/>
      <c r="W476" s="105"/>
    </row>
    <row r="477" ht="15.75" customHeight="1">
      <c r="U477" s="105"/>
      <c r="V477" s="105"/>
      <c r="W477" s="105"/>
    </row>
    <row r="478" ht="15.75" customHeight="1">
      <c r="U478" s="105"/>
      <c r="V478" s="105"/>
      <c r="W478" s="105"/>
    </row>
    <row r="479" ht="15.75" customHeight="1">
      <c r="U479" s="105"/>
      <c r="V479" s="105"/>
      <c r="W479" s="105"/>
    </row>
    <row r="480" ht="15.75" customHeight="1">
      <c r="U480" s="105"/>
      <c r="V480" s="105"/>
      <c r="W480" s="105"/>
    </row>
    <row r="481" ht="15.75" customHeight="1">
      <c r="U481" s="105"/>
      <c r="V481" s="105"/>
      <c r="W481" s="105"/>
    </row>
    <row r="482" ht="15.75" customHeight="1">
      <c r="U482" s="105"/>
      <c r="V482" s="105"/>
      <c r="W482" s="105"/>
    </row>
    <row r="483" ht="15.75" customHeight="1">
      <c r="U483" s="105"/>
      <c r="V483" s="105"/>
      <c r="W483" s="105"/>
    </row>
    <row r="484" ht="15.75" customHeight="1">
      <c r="U484" s="105"/>
      <c r="V484" s="105"/>
      <c r="W484" s="105"/>
    </row>
    <row r="485" ht="15.75" customHeight="1">
      <c r="U485" s="105"/>
      <c r="V485" s="105"/>
      <c r="W485" s="105"/>
    </row>
    <row r="486" ht="15.75" customHeight="1">
      <c r="U486" s="105"/>
      <c r="V486" s="105"/>
      <c r="W486" s="105"/>
    </row>
    <row r="487" ht="15.75" customHeight="1">
      <c r="U487" s="105"/>
      <c r="V487" s="105"/>
      <c r="W487" s="105"/>
    </row>
    <row r="488" ht="15.75" customHeight="1">
      <c r="U488" s="105"/>
      <c r="V488" s="105"/>
      <c r="W488" s="105"/>
    </row>
    <row r="489" ht="15.75" customHeight="1">
      <c r="U489" s="105"/>
      <c r="V489" s="105"/>
      <c r="W489" s="105"/>
    </row>
    <row r="490" ht="15.75" customHeight="1">
      <c r="U490" s="105"/>
      <c r="V490" s="105"/>
      <c r="W490" s="105"/>
    </row>
    <row r="491" ht="15.75" customHeight="1">
      <c r="U491" s="105"/>
      <c r="V491" s="105"/>
      <c r="W491" s="105"/>
    </row>
    <row r="492" ht="15.75" customHeight="1">
      <c r="U492" s="105"/>
      <c r="V492" s="105"/>
      <c r="W492" s="105"/>
    </row>
    <row r="493" ht="15.75" customHeight="1">
      <c r="U493" s="105"/>
      <c r="V493" s="105"/>
      <c r="W493" s="105"/>
    </row>
    <row r="494" ht="15.75" customHeight="1">
      <c r="U494" s="105"/>
      <c r="V494" s="105"/>
      <c r="W494" s="105"/>
    </row>
    <row r="495" ht="15.75" customHeight="1">
      <c r="U495" s="105"/>
      <c r="V495" s="105"/>
      <c r="W495" s="105"/>
    </row>
    <row r="496" ht="15.75" customHeight="1">
      <c r="U496" s="105"/>
      <c r="V496" s="105"/>
      <c r="W496" s="105"/>
    </row>
    <row r="497" ht="15.75" customHeight="1">
      <c r="U497" s="105"/>
      <c r="V497" s="105"/>
      <c r="W497" s="105"/>
    </row>
    <row r="498" ht="15.75" customHeight="1">
      <c r="U498" s="105"/>
      <c r="V498" s="105"/>
      <c r="W498" s="105"/>
    </row>
    <row r="499" ht="15.75" customHeight="1">
      <c r="U499" s="105"/>
      <c r="V499" s="105"/>
      <c r="W499" s="105"/>
    </row>
    <row r="500" ht="15.75" customHeight="1">
      <c r="U500" s="105"/>
      <c r="V500" s="105"/>
      <c r="W500" s="105"/>
    </row>
    <row r="501" ht="15.75" customHeight="1">
      <c r="U501" s="105"/>
      <c r="V501" s="105"/>
      <c r="W501" s="105"/>
    </row>
    <row r="502" ht="15.75" customHeight="1">
      <c r="U502" s="105"/>
      <c r="V502" s="105"/>
      <c r="W502" s="105"/>
    </row>
    <row r="503" ht="15.75" customHeight="1">
      <c r="U503" s="105"/>
      <c r="V503" s="105"/>
      <c r="W503" s="105"/>
    </row>
    <row r="504" ht="15.75" customHeight="1">
      <c r="U504" s="105"/>
      <c r="V504" s="105"/>
      <c r="W504" s="105"/>
    </row>
    <row r="505" ht="15.75" customHeight="1">
      <c r="U505" s="105"/>
      <c r="V505" s="105"/>
      <c r="W505" s="105"/>
    </row>
    <row r="506" ht="15.75" customHeight="1">
      <c r="U506" s="105"/>
      <c r="V506" s="105"/>
      <c r="W506" s="105"/>
    </row>
    <row r="507" ht="15.75" customHeight="1">
      <c r="U507" s="105"/>
      <c r="V507" s="105"/>
      <c r="W507" s="105"/>
    </row>
    <row r="508" ht="15.75" customHeight="1">
      <c r="U508" s="105"/>
      <c r="V508" s="105"/>
      <c r="W508" s="105"/>
    </row>
    <row r="509" ht="15.75" customHeight="1">
      <c r="U509" s="105"/>
      <c r="V509" s="105"/>
      <c r="W509" s="105"/>
    </row>
    <row r="510" ht="15.75" customHeight="1">
      <c r="U510" s="105"/>
      <c r="V510" s="105"/>
      <c r="W510" s="105"/>
    </row>
    <row r="511" ht="15.75" customHeight="1">
      <c r="U511" s="105"/>
      <c r="V511" s="105"/>
      <c r="W511" s="105"/>
    </row>
    <row r="512" ht="15.75" customHeight="1">
      <c r="U512" s="105"/>
      <c r="V512" s="105"/>
      <c r="W512" s="105"/>
    </row>
    <row r="513" ht="15.75" customHeight="1">
      <c r="U513" s="105"/>
      <c r="V513" s="105"/>
      <c r="W513" s="105"/>
    </row>
    <row r="514" ht="15.75" customHeight="1">
      <c r="U514" s="105"/>
      <c r="V514" s="105"/>
      <c r="W514" s="105"/>
    </row>
    <row r="515" ht="15.75" customHeight="1">
      <c r="U515" s="105"/>
      <c r="V515" s="105"/>
      <c r="W515" s="105"/>
    </row>
    <row r="516" ht="15.75" customHeight="1">
      <c r="U516" s="105"/>
      <c r="V516" s="105"/>
      <c r="W516" s="105"/>
    </row>
    <row r="517" ht="15.75" customHeight="1">
      <c r="U517" s="105"/>
      <c r="V517" s="105"/>
      <c r="W517" s="105"/>
    </row>
    <row r="518" ht="15.75" customHeight="1">
      <c r="U518" s="105"/>
      <c r="V518" s="105"/>
      <c r="W518" s="105"/>
    </row>
    <row r="519" ht="15.75" customHeight="1">
      <c r="U519" s="105"/>
      <c r="V519" s="105"/>
      <c r="W519" s="105"/>
    </row>
    <row r="520" ht="15.75" customHeight="1">
      <c r="U520" s="105"/>
      <c r="V520" s="105"/>
      <c r="W520" s="105"/>
    </row>
    <row r="521" ht="15.75" customHeight="1">
      <c r="U521" s="105"/>
      <c r="V521" s="105"/>
      <c r="W521" s="105"/>
    </row>
    <row r="522" ht="15.75" customHeight="1">
      <c r="U522" s="105"/>
      <c r="V522" s="105"/>
      <c r="W522" s="105"/>
    </row>
    <row r="523" ht="15.75" customHeight="1">
      <c r="U523" s="105"/>
      <c r="V523" s="105"/>
      <c r="W523" s="105"/>
    </row>
    <row r="524" ht="15.75" customHeight="1">
      <c r="U524" s="105"/>
      <c r="V524" s="105"/>
      <c r="W524" s="105"/>
    </row>
    <row r="525" ht="15.75" customHeight="1">
      <c r="U525" s="105"/>
      <c r="V525" s="105"/>
      <c r="W525" s="105"/>
    </row>
    <row r="526" ht="15.75" customHeight="1">
      <c r="U526" s="105"/>
      <c r="V526" s="105"/>
      <c r="W526" s="105"/>
    </row>
    <row r="527" ht="15.75" customHeight="1">
      <c r="U527" s="105"/>
      <c r="V527" s="105"/>
      <c r="W527" s="105"/>
    </row>
    <row r="528" ht="15.75" customHeight="1">
      <c r="U528" s="105"/>
      <c r="V528" s="105"/>
      <c r="W528" s="105"/>
    </row>
    <row r="529" ht="15.75" customHeight="1">
      <c r="U529" s="105"/>
      <c r="V529" s="105"/>
      <c r="W529" s="105"/>
    </row>
    <row r="530" ht="15.75" customHeight="1">
      <c r="U530" s="105"/>
      <c r="V530" s="105"/>
      <c r="W530" s="105"/>
    </row>
    <row r="531" ht="15.75" customHeight="1">
      <c r="U531" s="105"/>
      <c r="V531" s="105"/>
      <c r="W531" s="105"/>
    </row>
    <row r="532" ht="15.75" customHeight="1">
      <c r="U532" s="105"/>
      <c r="V532" s="105"/>
      <c r="W532" s="105"/>
    </row>
    <row r="533" ht="15.75" customHeight="1">
      <c r="U533" s="105"/>
      <c r="V533" s="105"/>
      <c r="W533" s="105"/>
    </row>
    <row r="534" ht="15.75" customHeight="1">
      <c r="U534" s="105"/>
      <c r="V534" s="105"/>
      <c r="W534" s="105"/>
    </row>
    <row r="535" ht="15.75" customHeight="1">
      <c r="U535" s="105"/>
      <c r="V535" s="105"/>
      <c r="W535" s="105"/>
    </row>
    <row r="536" ht="15.75" customHeight="1">
      <c r="U536" s="105"/>
      <c r="V536" s="105"/>
      <c r="W536" s="105"/>
    </row>
    <row r="537" ht="15.75" customHeight="1">
      <c r="U537" s="105"/>
      <c r="V537" s="105"/>
      <c r="W537" s="105"/>
    </row>
    <row r="538" ht="15.75" customHeight="1">
      <c r="U538" s="105"/>
      <c r="V538" s="105"/>
      <c r="W538" s="105"/>
    </row>
    <row r="539" ht="15.75" customHeight="1">
      <c r="U539" s="105"/>
      <c r="V539" s="105"/>
      <c r="W539" s="105"/>
    </row>
    <row r="540" ht="15.75" customHeight="1">
      <c r="U540" s="105"/>
      <c r="V540" s="105"/>
      <c r="W540" s="105"/>
    </row>
    <row r="541" ht="15.75" customHeight="1">
      <c r="U541" s="105"/>
      <c r="V541" s="105"/>
      <c r="W541" s="105"/>
    </row>
    <row r="542" ht="15.75" customHeight="1">
      <c r="U542" s="105"/>
      <c r="V542" s="105"/>
      <c r="W542" s="105"/>
    </row>
    <row r="543" ht="15.75" customHeight="1">
      <c r="U543" s="105"/>
      <c r="V543" s="105"/>
      <c r="W543" s="105"/>
    </row>
    <row r="544" ht="15.75" customHeight="1">
      <c r="U544" s="105"/>
      <c r="V544" s="105"/>
      <c r="W544" s="105"/>
    </row>
    <row r="545" ht="15.75" customHeight="1">
      <c r="U545" s="105"/>
      <c r="V545" s="105"/>
      <c r="W545" s="105"/>
    </row>
    <row r="546" ht="15.75" customHeight="1">
      <c r="U546" s="105"/>
      <c r="V546" s="105"/>
      <c r="W546" s="105"/>
    </row>
    <row r="547" ht="15.75" customHeight="1">
      <c r="U547" s="105"/>
      <c r="V547" s="105"/>
      <c r="W547" s="105"/>
    </row>
    <row r="548" ht="15.75" customHeight="1">
      <c r="U548" s="105"/>
      <c r="V548" s="105"/>
      <c r="W548" s="105"/>
    </row>
    <row r="549" ht="15.75" customHeight="1">
      <c r="U549" s="105"/>
      <c r="V549" s="105"/>
      <c r="W549" s="105"/>
    </row>
    <row r="550" ht="15.75" customHeight="1">
      <c r="U550" s="105"/>
      <c r="V550" s="105"/>
      <c r="W550" s="105"/>
    </row>
    <row r="551" ht="15.75" customHeight="1">
      <c r="U551" s="105"/>
      <c r="V551" s="105"/>
      <c r="W551" s="105"/>
    </row>
    <row r="552" ht="15.75" customHeight="1">
      <c r="U552" s="105"/>
      <c r="V552" s="105"/>
      <c r="W552" s="105"/>
    </row>
    <row r="553" ht="15.75" customHeight="1">
      <c r="U553" s="105"/>
      <c r="V553" s="105"/>
      <c r="W553" s="105"/>
    </row>
    <row r="554" ht="15.75" customHeight="1">
      <c r="U554" s="105"/>
      <c r="V554" s="105"/>
      <c r="W554" s="105"/>
    </row>
    <row r="555" ht="15.75" customHeight="1">
      <c r="U555" s="105"/>
      <c r="V555" s="105"/>
      <c r="W555" s="105"/>
    </row>
    <row r="556" ht="15.75" customHeight="1">
      <c r="U556" s="105"/>
      <c r="V556" s="105"/>
      <c r="W556" s="105"/>
    </row>
    <row r="557" ht="15.75" customHeight="1">
      <c r="U557" s="105"/>
      <c r="V557" s="105"/>
      <c r="W557" s="105"/>
    </row>
    <row r="558" ht="15.75" customHeight="1">
      <c r="U558" s="105"/>
      <c r="V558" s="105"/>
      <c r="W558" s="105"/>
    </row>
    <row r="559" ht="15.75" customHeight="1">
      <c r="U559" s="105"/>
      <c r="V559" s="105"/>
      <c r="W559" s="105"/>
    </row>
    <row r="560" ht="15.75" customHeight="1">
      <c r="U560" s="105"/>
      <c r="V560" s="105"/>
      <c r="W560" s="105"/>
    </row>
    <row r="561" ht="15.75" customHeight="1">
      <c r="U561" s="105"/>
      <c r="V561" s="105"/>
      <c r="W561" s="105"/>
    </row>
    <row r="562" ht="15.75" customHeight="1">
      <c r="U562" s="105"/>
      <c r="V562" s="105"/>
      <c r="W562" s="105"/>
    </row>
    <row r="563" ht="15.75" customHeight="1">
      <c r="U563" s="105"/>
      <c r="V563" s="105"/>
      <c r="W563" s="105"/>
    </row>
    <row r="564" ht="15.75" customHeight="1">
      <c r="U564" s="105"/>
      <c r="V564" s="105"/>
      <c r="W564" s="105"/>
    </row>
    <row r="565" ht="15.75" customHeight="1">
      <c r="U565" s="105"/>
      <c r="V565" s="105"/>
      <c r="W565" s="105"/>
    </row>
    <row r="566" ht="15.75" customHeight="1">
      <c r="U566" s="105"/>
      <c r="V566" s="105"/>
      <c r="W566" s="105"/>
    </row>
    <row r="567" ht="15.75" customHeight="1">
      <c r="U567" s="105"/>
      <c r="V567" s="105"/>
      <c r="W567" s="105"/>
    </row>
    <row r="568" ht="15.75" customHeight="1">
      <c r="U568" s="105"/>
      <c r="V568" s="105"/>
      <c r="W568" s="105"/>
    </row>
    <row r="569" ht="15.75" customHeight="1">
      <c r="U569" s="105"/>
      <c r="V569" s="105"/>
      <c r="W569" s="105"/>
    </row>
    <row r="570" ht="15.75" customHeight="1">
      <c r="U570" s="105"/>
      <c r="V570" s="105"/>
      <c r="W570" s="105"/>
    </row>
    <row r="571" ht="15.75" customHeight="1">
      <c r="U571" s="105"/>
      <c r="V571" s="105"/>
      <c r="W571" s="105"/>
    </row>
    <row r="572" ht="15.75" customHeight="1">
      <c r="U572" s="105"/>
      <c r="V572" s="105"/>
      <c r="W572" s="105"/>
    </row>
    <row r="573" ht="15.75" customHeight="1">
      <c r="U573" s="105"/>
      <c r="V573" s="105"/>
      <c r="W573" s="105"/>
    </row>
    <row r="574" ht="15.75" customHeight="1">
      <c r="U574" s="105"/>
      <c r="V574" s="105"/>
      <c r="W574" s="105"/>
    </row>
    <row r="575" ht="15.75" customHeight="1">
      <c r="U575" s="105"/>
      <c r="V575" s="105"/>
      <c r="W575" s="105"/>
    </row>
    <row r="576" ht="15.75" customHeight="1">
      <c r="U576" s="105"/>
      <c r="V576" s="105"/>
      <c r="W576" s="105"/>
    </row>
    <row r="577" ht="15.75" customHeight="1">
      <c r="U577" s="105"/>
      <c r="V577" s="105"/>
      <c r="W577" s="105"/>
    </row>
    <row r="578" ht="15.75" customHeight="1">
      <c r="U578" s="105"/>
      <c r="V578" s="105"/>
      <c r="W578" s="105"/>
    </row>
    <row r="579" ht="15.75" customHeight="1">
      <c r="U579" s="105"/>
      <c r="V579" s="105"/>
      <c r="W579" s="105"/>
    </row>
    <row r="580" ht="15.75" customHeight="1">
      <c r="U580" s="105"/>
      <c r="V580" s="105"/>
      <c r="W580" s="105"/>
    </row>
    <row r="581" ht="15.75" customHeight="1">
      <c r="U581" s="105"/>
      <c r="V581" s="105"/>
      <c r="W581" s="105"/>
    </row>
    <row r="582" ht="15.75" customHeight="1">
      <c r="U582" s="105"/>
      <c r="V582" s="105"/>
      <c r="W582" s="105"/>
    </row>
    <row r="583" ht="15.75" customHeight="1">
      <c r="U583" s="105"/>
      <c r="V583" s="105"/>
      <c r="W583" s="105"/>
    </row>
    <row r="584" ht="15.75" customHeight="1">
      <c r="U584" s="105"/>
      <c r="V584" s="105"/>
      <c r="W584" s="105"/>
    </row>
    <row r="585" ht="15.75" customHeight="1">
      <c r="U585" s="105"/>
      <c r="V585" s="105"/>
      <c r="W585" s="105"/>
    </row>
    <row r="586" ht="15.75" customHeight="1">
      <c r="U586" s="105"/>
      <c r="V586" s="105"/>
      <c r="W586" s="105"/>
    </row>
    <row r="587" ht="15.75" customHeight="1">
      <c r="U587" s="105"/>
      <c r="V587" s="105"/>
      <c r="W587" s="105"/>
    </row>
    <row r="588" ht="15.75" customHeight="1">
      <c r="U588" s="105"/>
      <c r="V588" s="105"/>
      <c r="W588" s="105"/>
    </row>
    <row r="589" ht="15.75" customHeight="1">
      <c r="U589" s="105"/>
      <c r="V589" s="105"/>
      <c r="W589" s="105"/>
    </row>
    <row r="590" ht="15.75" customHeight="1">
      <c r="U590" s="105"/>
      <c r="V590" s="105"/>
      <c r="W590" s="105"/>
    </row>
    <row r="591" ht="15.75" customHeight="1">
      <c r="U591" s="105"/>
      <c r="V591" s="105"/>
      <c r="W591" s="105"/>
    </row>
    <row r="592" ht="15.75" customHeight="1">
      <c r="U592" s="105"/>
      <c r="V592" s="105"/>
      <c r="W592" s="105"/>
    </row>
    <row r="593" ht="15.75" customHeight="1">
      <c r="U593" s="105"/>
      <c r="V593" s="105"/>
      <c r="W593" s="105"/>
    </row>
    <row r="594" ht="15.75" customHeight="1">
      <c r="U594" s="105"/>
      <c r="V594" s="105"/>
      <c r="W594" s="105"/>
    </row>
    <row r="595" ht="15.75" customHeight="1">
      <c r="U595" s="105"/>
      <c r="V595" s="105"/>
      <c r="W595" s="105"/>
    </row>
    <row r="596" ht="15.75" customHeight="1">
      <c r="U596" s="105"/>
      <c r="V596" s="105"/>
      <c r="W596" s="105"/>
    </row>
    <row r="597" ht="15.75" customHeight="1">
      <c r="U597" s="105"/>
      <c r="V597" s="105"/>
      <c r="W597" s="105"/>
    </row>
    <row r="598" ht="15.75" customHeight="1">
      <c r="U598" s="105"/>
      <c r="V598" s="105"/>
      <c r="W598" s="105"/>
    </row>
    <row r="599" ht="15.75" customHeight="1">
      <c r="U599" s="105"/>
      <c r="V599" s="105"/>
      <c r="W599" s="105"/>
    </row>
    <row r="600" ht="15.75" customHeight="1">
      <c r="U600" s="105"/>
      <c r="V600" s="105"/>
      <c r="W600" s="105"/>
    </row>
    <row r="601" ht="15.75" customHeight="1">
      <c r="U601" s="105"/>
      <c r="V601" s="105"/>
      <c r="W601" s="105"/>
    </row>
    <row r="602" ht="15.75" customHeight="1">
      <c r="U602" s="105"/>
      <c r="V602" s="105"/>
      <c r="W602" s="105"/>
    </row>
    <row r="603" ht="15.75" customHeight="1">
      <c r="U603" s="105"/>
      <c r="V603" s="105"/>
      <c r="W603" s="105"/>
    </row>
    <row r="604" ht="15.75" customHeight="1">
      <c r="U604" s="105"/>
      <c r="V604" s="105"/>
      <c r="W604" s="105"/>
    </row>
    <row r="605" ht="15.75" customHeight="1">
      <c r="U605" s="105"/>
      <c r="V605" s="105"/>
      <c r="W605" s="105"/>
    </row>
    <row r="606" ht="15.75" customHeight="1">
      <c r="U606" s="105"/>
      <c r="V606" s="105"/>
      <c r="W606" s="105"/>
    </row>
    <row r="607" ht="15.75" customHeight="1">
      <c r="U607" s="105"/>
      <c r="V607" s="105"/>
      <c r="W607" s="105"/>
    </row>
    <row r="608" ht="15.75" customHeight="1">
      <c r="U608" s="105"/>
      <c r="V608" s="105"/>
      <c r="W608" s="105"/>
    </row>
    <row r="609" ht="15.75" customHeight="1">
      <c r="U609" s="105"/>
      <c r="V609" s="105"/>
      <c r="W609" s="105"/>
    </row>
    <row r="610" ht="15.75" customHeight="1">
      <c r="U610" s="105"/>
      <c r="V610" s="105"/>
      <c r="W610" s="105"/>
    </row>
    <row r="611" ht="15.75" customHeight="1">
      <c r="U611" s="105"/>
      <c r="V611" s="105"/>
      <c r="W611" s="105"/>
    </row>
    <row r="612" ht="15.75" customHeight="1">
      <c r="U612" s="105"/>
      <c r="V612" s="105"/>
      <c r="W612" s="105"/>
    </row>
    <row r="613" ht="15.75" customHeight="1">
      <c r="U613" s="105"/>
      <c r="V613" s="105"/>
      <c r="W613" s="105"/>
    </row>
    <row r="614" ht="15.75" customHeight="1">
      <c r="U614" s="105"/>
      <c r="V614" s="105"/>
      <c r="W614" s="105"/>
    </row>
    <row r="615" ht="15.75" customHeight="1">
      <c r="U615" s="105"/>
      <c r="V615" s="105"/>
      <c r="W615" s="105"/>
    </row>
    <row r="616" ht="15.75" customHeight="1">
      <c r="U616" s="105"/>
      <c r="V616" s="105"/>
      <c r="W616" s="105"/>
    </row>
    <row r="617" ht="15.75" customHeight="1">
      <c r="U617" s="105"/>
      <c r="V617" s="105"/>
      <c r="W617" s="105"/>
    </row>
    <row r="618" ht="15.75" customHeight="1">
      <c r="U618" s="105"/>
      <c r="V618" s="105"/>
      <c r="W618" s="105"/>
    </row>
    <row r="619" ht="15.75" customHeight="1">
      <c r="U619" s="105"/>
      <c r="V619" s="105"/>
      <c r="W619" s="105"/>
    </row>
    <row r="620" ht="15.75" customHeight="1">
      <c r="U620" s="105"/>
      <c r="V620" s="105"/>
      <c r="W620" s="105"/>
    </row>
    <row r="621" ht="15.75" customHeight="1">
      <c r="U621" s="105"/>
      <c r="V621" s="105"/>
      <c r="W621" s="105"/>
    </row>
    <row r="622" ht="15.75" customHeight="1">
      <c r="U622" s="105"/>
      <c r="V622" s="105"/>
      <c r="W622" s="105"/>
    </row>
    <row r="623" ht="15.75" customHeight="1">
      <c r="U623" s="105"/>
      <c r="V623" s="105"/>
      <c r="W623" s="105"/>
    </row>
    <row r="624" ht="15.75" customHeight="1">
      <c r="U624" s="105"/>
      <c r="V624" s="105"/>
      <c r="W624" s="105"/>
    </row>
    <row r="625" ht="15.75" customHeight="1">
      <c r="U625" s="105"/>
      <c r="V625" s="105"/>
      <c r="W625" s="105"/>
    </row>
    <row r="626" ht="15.75" customHeight="1">
      <c r="U626" s="105"/>
      <c r="V626" s="105"/>
      <c r="W626" s="105"/>
    </row>
    <row r="627" ht="15.75" customHeight="1">
      <c r="U627" s="105"/>
      <c r="V627" s="105"/>
      <c r="W627" s="105"/>
    </row>
    <row r="628" ht="15.75" customHeight="1">
      <c r="U628" s="105"/>
      <c r="V628" s="105"/>
      <c r="W628" s="105"/>
    </row>
    <row r="629" ht="15.75" customHeight="1">
      <c r="U629" s="105"/>
      <c r="V629" s="105"/>
      <c r="W629" s="105"/>
    </row>
    <row r="630" ht="15.75" customHeight="1">
      <c r="U630" s="105"/>
      <c r="V630" s="105"/>
      <c r="W630" s="105"/>
    </row>
    <row r="631" ht="15.75" customHeight="1">
      <c r="U631" s="105"/>
      <c r="V631" s="105"/>
      <c r="W631" s="105"/>
    </row>
    <row r="632" ht="15.75" customHeight="1">
      <c r="U632" s="105"/>
      <c r="V632" s="105"/>
      <c r="W632" s="105"/>
    </row>
    <row r="633" ht="15.75" customHeight="1">
      <c r="U633" s="105"/>
      <c r="V633" s="105"/>
      <c r="W633" s="105"/>
    </row>
    <row r="634" ht="15.75" customHeight="1">
      <c r="U634" s="105"/>
      <c r="V634" s="105"/>
      <c r="W634" s="105"/>
    </row>
    <row r="635" ht="15.75" customHeight="1">
      <c r="U635" s="105"/>
      <c r="V635" s="105"/>
      <c r="W635" s="105"/>
    </row>
    <row r="636" ht="15.75" customHeight="1">
      <c r="U636" s="105"/>
      <c r="V636" s="105"/>
      <c r="W636" s="105"/>
    </row>
    <row r="637" ht="15.75" customHeight="1">
      <c r="U637" s="105"/>
      <c r="V637" s="105"/>
      <c r="W637" s="105"/>
    </row>
    <row r="638" ht="15.75" customHeight="1">
      <c r="U638" s="105"/>
      <c r="V638" s="105"/>
      <c r="W638" s="105"/>
    </row>
    <row r="639" ht="15.75" customHeight="1">
      <c r="U639" s="105"/>
      <c r="V639" s="105"/>
      <c r="W639" s="105"/>
    </row>
    <row r="640" ht="15.75" customHeight="1">
      <c r="U640" s="105"/>
      <c r="V640" s="105"/>
      <c r="W640" s="105"/>
    </row>
    <row r="641" ht="15.75" customHeight="1">
      <c r="U641" s="105"/>
      <c r="V641" s="105"/>
      <c r="W641" s="105"/>
    </row>
    <row r="642" ht="15.75" customHeight="1">
      <c r="U642" s="105"/>
      <c r="V642" s="105"/>
      <c r="W642" s="105"/>
    </row>
    <row r="643" ht="15.75" customHeight="1">
      <c r="U643" s="105"/>
      <c r="V643" s="105"/>
      <c r="W643" s="105"/>
    </row>
    <row r="644" ht="15.75" customHeight="1">
      <c r="U644" s="105"/>
      <c r="V644" s="105"/>
      <c r="W644" s="105"/>
    </row>
    <row r="645" ht="15.75" customHeight="1">
      <c r="U645" s="105"/>
      <c r="V645" s="105"/>
      <c r="W645" s="105"/>
    </row>
    <row r="646" ht="15.75" customHeight="1">
      <c r="U646" s="105"/>
      <c r="V646" s="105"/>
      <c r="W646" s="105"/>
    </row>
    <row r="647" ht="15.75" customHeight="1">
      <c r="U647" s="105"/>
      <c r="V647" s="105"/>
      <c r="W647" s="105"/>
    </row>
    <row r="648" ht="15.75" customHeight="1">
      <c r="U648" s="105"/>
      <c r="V648" s="105"/>
      <c r="W648" s="105"/>
    </row>
    <row r="649" ht="15.75" customHeight="1">
      <c r="U649" s="105"/>
      <c r="V649" s="105"/>
      <c r="W649" s="105"/>
    </row>
    <row r="650" ht="15.75" customHeight="1">
      <c r="U650" s="105"/>
      <c r="V650" s="105"/>
      <c r="W650" s="105"/>
    </row>
    <row r="651" ht="15.75" customHeight="1">
      <c r="U651" s="105"/>
      <c r="V651" s="105"/>
      <c r="W651" s="105"/>
    </row>
    <row r="652" ht="15.75" customHeight="1">
      <c r="U652" s="105"/>
      <c r="V652" s="105"/>
      <c r="W652" s="105"/>
    </row>
    <row r="653" ht="15.75" customHeight="1">
      <c r="U653" s="105"/>
      <c r="V653" s="105"/>
      <c r="W653" s="105"/>
    </row>
    <row r="654" ht="15.75" customHeight="1">
      <c r="U654" s="105"/>
      <c r="V654" s="105"/>
      <c r="W654" s="105"/>
    </row>
    <row r="655" ht="15.75" customHeight="1">
      <c r="U655" s="105"/>
      <c r="V655" s="105"/>
      <c r="W655" s="105"/>
    </row>
    <row r="656" ht="15.75" customHeight="1">
      <c r="U656" s="105"/>
      <c r="V656" s="105"/>
      <c r="W656" s="105"/>
    </row>
    <row r="657" ht="15.75" customHeight="1">
      <c r="U657" s="105"/>
      <c r="V657" s="105"/>
      <c r="W657" s="105"/>
    </row>
    <row r="658" ht="15.75" customHeight="1">
      <c r="U658" s="105"/>
      <c r="V658" s="105"/>
      <c r="W658" s="105"/>
    </row>
    <row r="659" ht="15.75" customHeight="1">
      <c r="U659" s="105"/>
      <c r="V659" s="105"/>
      <c r="W659" s="105"/>
    </row>
    <row r="660" ht="15.75" customHeight="1">
      <c r="U660" s="105"/>
      <c r="V660" s="105"/>
      <c r="W660" s="105"/>
    </row>
    <row r="661" ht="15.75" customHeight="1">
      <c r="U661" s="105"/>
      <c r="V661" s="105"/>
      <c r="W661" s="105"/>
    </row>
    <row r="662" ht="15.75" customHeight="1">
      <c r="U662" s="105"/>
      <c r="V662" s="105"/>
      <c r="W662" s="105"/>
    </row>
    <row r="663" ht="15.75" customHeight="1">
      <c r="U663" s="105"/>
      <c r="V663" s="105"/>
      <c r="W663" s="105"/>
    </row>
    <row r="664" ht="15.75" customHeight="1">
      <c r="U664" s="105"/>
      <c r="V664" s="105"/>
      <c r="W664" s="105"/>
    </row>
    <row r="665" ht="15.75" customHeight="1">
      <c r="U665" s="105"/>
      <c r="V665" s="105"/>
      <c r="W665" s="105"/>
    </row>
    <row r="666" ht="15.75" customHeight="1">
      <c r="U666" s="105"/>
      <c r="V666" s="105"/>
      <c r="W666" s="105"/>
    </row>
    <row r="667" ht="15.75" customHeight="1">
      <c r="U667" s="105"/>
      <c r="V667" s="105"/>
      <c r="W667" s="105"/>
    </row>
    <row r="668" ht="15.75" customHeight="1">
      <c r="U668" s="105"/>
      <c r="V668" s="105"/>
      <c r="W668" s="105"/>
    </row>
    <row r="669" ht="15.75" customHeight="1">
      <c r="U669" s="105"/>
      <c r="V669" s="105"/>
      <c r="W669" s="105"/>
    </row>
    <row r="670" ht="15.75" customHeight="1">
      <c r="U670" s="105"/>
      <c r="V670" s="105"/>
      <c r="W670" s="105"/>
    </row>
    <row r="671" ht="15.75" customHeight="1">
      <c r="U671" s="105"/>
      <c r="V671" s="105"/>
      <c r="W671" s="105"/>
    </row>
    <row r="672" ht="15.75" customHeight="1">
      <c r="U672" s="105"/>
      <c r="V672" s="105"/>
      <c r="W672" s="105"/>
    </row>
    <row r="673" ht="15.75" customHeight="1">
      <c r="U673" s="105"/>
      <c r="V673" s="105"/>
      <c r="W673" s="105"/>
    </row>
    <row r="674" ht="15.75" customHeight="1">
      <c r="U674" s="105"/>
      <c r="V674" s="105"/>
      <c r="W674" s="105"/>
    </row>
    <row r="675" ht="15.75" customHeight="1">
      <c r="U675" s="105"/>
      <c r="V675" s="105"/>
      <c r="W675" s="105"/>
    </row>
    <row r="676" ht="15.75" customHeight="1">
      <c r="U676" s="105"/>
      <c r="V676" s="105"/>
      <c r="W676" s="105"/>
    </row>
    <row r="677" ht="15.75" customHeight="1">
      <c r="U677" s="105"/>
      <c r="V677" s="105"/>
      <c r="W677" s="105"/>
    </row>
    <row r="678" ht="15.75" customHeight="1">
      <c r="U678" s="105"/>
      <c r="V678" s="105"/>
      <c r="W678" s="105"/>
    </row>
    <row r="679" ht="15.75" customHeight="1">
      <c r="U679" s="105"/>
      <c r="V679" s="105"/>
      <c r="W679" s="105"/>
    </row>
    <row r="680" ht="15.75" customHeight="1">
      <c r="U680" s="105"/>
      <c r="V680" s="105"/>
      <c r="W680" s="105"/>
    </row>
    <row r="681" ht="15.75" customHeight="1">
      <c r="U681" s="105"/>
      <c r="V681" s="105"/>
      <c r="W681" s="105"/>
    </row>
    <row r="682" ht="15.75" customHeight="1">
      <c r="U682" s="105"/>
      <c r="V682" s="105"/>
      <c r="W682" s="105"/>
    </row>
    <row r="683" ht="15.75" customHeight="1">
      <c r="U683" s="105"/>
      <c r="V683" s="105"/>
      <c r="W683" s="105"/>
    </row>
    <row r="684" ht="15.75" customHeight="1">
      <c r="U684" s="105"/>
      <c r="V684" s="105"/>
      <c r="W684" s="105"/>
    </row>
    <row r="685" ht="15.75" customHeight="1">
      <c r="U685" s="105"/>
      <c r="V685" s="105"/>
      <c r="W685" s="105"/>
    </row>
    <row r="686" ht="15.75" customHeight="1">
      <c r="U686" s="105"/>
      <c r="V686" s="105"/>
      <c r="W686" s="105"/>
    </row>
    <row r="687" ht="15.75" customHeight="1">
      <c r="U687" s="105"/>
      <c r="V687" s="105"/>
      <c r="W687" s="105"/>
    </row>
    <row r="688" ht="15.75" customHeight="1">
      <c r="U688" s="105"/>
      <c r="V688" s="105"/>
      <c r="W688" s="105"/>
    </row>
    <row r="689" ht="15.75" customHeight="1">
      <c r="U689" s="105"/>
      <c r="V689" s="105"/>
      <c r="W689" s="105"/>
    </row>
    <row r="690" ht="15.75" customHeight="1">
      <c r="U690" s="105"/>
      <c r="V690" s="105"/>
      <c r="W690" s="105"/>
    </row>
    <row r="691" ht="15.75" customHeight="1">
      <c r="U691" s="105"/>
      <c r="V691" s="105"/>
      <c r="W691" s="105"/>
    </row>
    <row r="692" ht="15.75" customHeight="1">
      <c r="U692" s="105"/>
      <c r="V692" s="105"/>
      <c r="W692" s="105"/>
    </row>
    <row r="693" ht="15.75" customHeight="1">
      <c r="U693" s="105"/>
      <c r="V693" s="105"/>
      <c r="W693" s="105"/>
    </row>
    <row r="694" ht="15.75" customHeight="1">
      <c r="U694" s="105"/>
      <c r="V694" s="105"/>
      <c r="W694" s="105"/>
    </row>
    <row r="695" ht="15.75" customHeight="1">
      <c r="U695" s="105"/>
      <c r="V695" s="105"/>
      <c r="W695" s="105"/>
    </row>
    <row r="696" ht="15.75" customHeight="1">
      <c r="U696" s="105"/>
      <c r="V696" s="105"/>
      <c r="W696" s="105"/>
    </row>
    <row r="697" ht="15.75" customHeight="1">
      <c r="U697" s="105"/>
      <c r="V697" s="105"/>
      <c r="W697" s="105"/>
    </row>
    <row r="698" ht="15.75" customHeight="1">
      <c r="U698" s="105"/>
      <c r="V698" s="105"/>
      <c r="W698" s="105"/>
    </row>
    <row r="699" ht="15.75" customHeight="1">
      <c r="U699" s="105"/>
      <c r="V699" s="105"/>
      <c r="W699" s="105"/>
    </row>
    <row r="700" ht="15.75" customHeight="1">
      <c r="U700" s="105"/>
      <c r="V700" s="105"/>
      <c r="W700" s="105"/>
    </row>
    <row r="701" ht="15.75" customHeight="1">
      <c r="U701" s="105"/>
      <c r="V701" s="105"/>
      <c r="W701" s="105"/>
    </row>
    <row r="702" ht="15.75" customHeight="1">
      <c r="U702" s="105"/>
      <c r="V702" s="105"/>
      <c r="W702" s="105"/>
    </row>
    <row r="703" ht="15.75" customHeight="1">
      <c r="U703" s="105"/>
      <c r="V703" s="105"/>
      <c r="W703" s="105"/>
    </row>
    <row r="704" ht="15.75" customHeight="1">
      <c r="U704" s="105"/>
      <c r="V704" s="105"/>
      <c r="W704" s="105"/>
    </row>
    <row r="705" ht="15.75" customHeight="1">
      <c r="U705" s="105"/>
      <c r="V705" s="105"/>
      <c r="W705" s="105"/>
    </row>
    <row r="706" ht="15.75" customHeight="1">
      <c r="U706" s="105"/>
      <c r="V706" s="105"/>
      <c r="W706" s="105"/>
    </row>
    <row r="707" ht="15.75" customHeight="1">
      <c r="U707" s="105"/>
      <c r="V707" s="105"/>
      <c r="W707" s="105"/>
    </row>
    <row r="708" ht="15.75" customHeight="1">
      <c r="U708" s="105"/>
      <c r="V708" s="105"/>
      <c r="W708" s="105"/>
    </row>
    <row r="709" ht="15.75" customHeight="1">
      <c r="U709" s="105"/>
      <c r="V709" s="105"/>
      <c r="W709" s="105"/>
    </row>
    <row r="710" ht="15.75" customHeight="1">
      <c r="U710" s="105"/>
      <c r="V710" s="105"/>
      <c r="W710" s="105"/>
    </row>
    <row r="711" ht="15.75" customHeight="1">
      <c r="U711" s="105"/>
      <c r="V711" s="105"/>
      <c r="W711" s="105"/>
    </row>
    <row r="712" ht="15.75" customHeight="1">
      <c r="U712" s="105"/>
      <c r="V712" s="105"/>
      <c r="W712" s="105"/>
    </row>
    <row r="713" ht="15.75" customHeight="1">
      <c r="U713" s="105"/>
      <c r="V713" s="105"/>
      <c r="W713" s="105"/>
    </row>
    <row r="714" ht="15.75" customHeight="1">
      <c r="U714" s="105"/>
      <c r="V714" s="105"/>
      <c r="W714" s="105"/>
    </row>
    <row r="715" ht="15.75" customHeight="1">
      <c r="U715" s="105"/>
      <c r="V715" s="105"/>
      <c r="W715" s="105"/>
    </row>
    <row r="716" ht="15.75" customHeight="1">
      <c r="U716" s="105"/>
      <c r="V716" s="105"/>
      <c r="W716" s="105"/>
    </row>
    <row r="717" ht="15.75" customHeight="1">
      <c r="U717" s="105"/>
      <c r="V717" s="105"/>
      <c r="W717" s="105"/>
    </row>
    <row r="718" ht="15.75" customHeight="1">
      <c r="U718" s="105"/>
      <c r="V718" s="105"/>
      <c r="W718" s="105"/>
    </row>
    <row r="719" ht="15.75" customHeight="1">
      <c r="U719" s="105"/>
      <c r="V719" s="105"/>
      <c r="W719" s="105"/>
    </row>
    <row r="720" ht="15.75" customHeight="1">
      <c r="U720" s="105"/>
      <c r="V720" s="105"/>
      <c r="W720" s="105"/>
    </row>
    <row r="721" ht="15.75" customHeight="1">
      <c r="U721" s="105"/>
      <c r="V721" s="105"/>
      <c r="W721" s="105"/>
    </row>
    <row r="722" ht="15.75" customHeight="1">
      <c r="U722" s="105"/>
      <c r="V722" s="105"/>
      <c r="W722" s="105"/>
    </row>
    <row r="723" ht="15.75" customHeight="1">
      <c r="U723" s="105"/>
      <c r="V723" s="105"/>
      <c r="W723" s="105"/>
    </row>
    <row r="724" ht="15.75" customHeight="1">
      <c r="U724" s="105"/>
      <c r="V724" s="105"/>
      <c r="W724" s="105"/>
    </row>
    <row r="725" ht="15.75" customHeight="1">
      <c r="U725" s="105"/>
      <c r="V725" s="105"/>
      <c r="W725" s="105"/>
    </row>
    <row r="726" ht="15.75" customHeight="1">
      <c r="U726" s="105"/>
      <c r="V726" s="105"/>
      <c r="W726" s="105"/>
    </row>
    <row r="727" ht="15.75" customHeight="1">
      <c r="U727" s="105"/>
      <c r="V727" s="105"/>
      <c r="W727" s="105"/>
    </row>
    <row r="728" ht="15.75" customHeight="1">
      <c r="U728" s="105"/>
      <c r="V728" s="105"/>
      <c r="W728" s="105"/>
    </row>
    <row r="729" ht="15.75" customHeight="1">
      <c r="U729" s="105"/>
      <c r="V729" s="105"/>
      <c r="W729" s="105"/>
    </row>
    <row r="730" ht="15.75" customHeight="1">
      <c r="U730" s="105"/>
      <c r="V730" s="105"/>
      <c r="W730" s="105"/>
    </row>
    <row r="731" ht="15.75" customHeight="1">
      <c r="U731" s="105"/>
      <c r="V731" s="105"/>
      <c r="W731" s="105"/>
    </row>
    <row r="732" ht="15.75" customHeight="1">
      <c r="U732" s="105"/>
      <c r="V732" s="105"/>
      <c r="W732" s="105"/>
    </row>
    <row r="733" ht="15.75" customHeight="1">
      <c r="U733" s="105"/>
      <c r="V733" s="105"/>
      <c r="W733" s="105"/>
    </row>
    <row r="734" ht="15.75" customHeight="1">
      <c r="U734" s="105"/>
      <c r="V734" s="105"/>
      <c r="W734" s="105"/>
    </row>
    <row r="735" ht="15.75" customHeight="1">
      <c r="U735" s="105"/>
      <c r="V735" s="105"/>
      <c r="W735" s="105"/>
    </row>
    <row r="736" ht="15.75" customHeight="1">
      <c r="U736" s="105"/>
      <c r="V736" s="105"/>
      <c r="W736" s="105"/>
    </row>
    <row r="737" ht="15.75" customHeight="1">
      <c r="U737" s="105"/>
      <c r="V737" s="105"/>
      <c r="W737" s="105"/>
    </row>
    <row r="738" ht="15.75" customHeight="1">
      <c r="U738" s="105"/>
      <c r="V738" s="105"/>
      <c r="W738" s="105"/>
    </row>
    <row r="739" ht="15.75" customHeight="1">
      <c r="U739" s="105"/>
      <c r="V739" s="105"/>
      <c r="W739" s="105"/>
    </row>
    <row r="740" ht="15.75" customHeight="1">
      <c r="U740" s="105"/>
      <c r="V740" s="105"/>
      <c r="W740" s="105"/>
    </row>
    <row r="741" ht="15.75" customHeight="1">
      <c r="U741" s="105"/>
      <c r="V741" s="105"/>
      <c r="W741" s="105"/>
    </row>
    <row r="742" ht="15.75" customHeight="1">
      <c r="U742" s="105"/>
      <c r="V742" s="105"/>
      <c r="W742" s="105"/>
    </row>
    <row r="743" ht="15.75" customHeight="1">
      <c r="U743" s="105"/>
      <c r="V743" s="105"/>
      <c r="W743" s="105"/>
    </row>
    <row r="744" ht="15.75" customHeight="1">
      <c r="U744" s="105"/>
      <c r="V744" s="105"/>
      <c r="W744" s="105"/>
    </row>
    <row r="745" ht="15.75" customHeight="1">
      <c r="U745" s="105"/>
      <c r="V745" s="105"/>
      <c r="W745" s="105"/>
    </row>
    <row r="746" ht="15.75" customHeight="1">
      <c r="U746" s="105"/>
      <c r="V746" s="105"/>
      <c r="W746" s="105"/>
    </row>
    <row r="747" ht="15.75" customHeight="1">
      <c r="U747" s="105"/>
      <c r="V747" s="105"/>
      <c r="W747" s="105"/>
    </row>
    <row r="748" ht="15.75" customHeight="1">
      <c r="U748" s="105"/>
      <c r="V748" s="105"/>
      <c r="W748" s="105"/>
    </row>
    <row r="749" ht="15.75" customHeight="1">
      <c r="U749" s="105"/>
      <c r="V749" s="105"/>
      <c r="W749" s="105"/>
    </row>
    <row r="750" ht="15.75" customHeight="1">
      <c r="U750" s="105"/>
      <c r="V750" s="105"/>
      <c r="W750" s="105"/>
    </row>
    <row r="751" ht="15.75" customHeight="1">
      <c r="U751" s="105"/>
      <c r="V751" s="105"/>
      <c r="W751" s="105"/>
    </row>
    <row r="752" ht="15.75" customHeight="1">
      <c r="U752" s="105"/>
      <c r="V752" s="105"/>
      <c r="W752" s="105"/>
    </row>
    <row r="753" ht="15.75" customHeight="1">
      <c r="U753" s="105"/>
      <c r="V753" s="105"/>
      <c r="W753" s="105"/>
    </row>
    <row r="754" ht="15.75" customHeight="1">
      <c r="U754" s="105"/>
      <c r="V754" s="105"/>
      <c r="W754" s="105"/>
    </row>
    <row r="755" ht="15.75" customHeight="1">
      <c r="U755" s="105"/>
      <c r="V755" s="105"/>
      <c r="W755" s="105"/>
    </row>
    <row r="756" ht="15.75" customHeight="1">
      <c r="U756" s="105"/>
      <c r="V756" s="105"/>
      <c r="W756" s="105"/>
    </row>
    <row r="757" ht="15.75" customHeight="1">
      <c r="U757" s="105"/>
      <c r="V757" s="105"/>
      <c r="W757" s="105"/>
    </row>
    <row r="758" ht="15.75" customHeight="1">
      <c r="U758" s="105"/>
      <c r="V758" s="105"/>
      <c r="W758" s="105"/>
    </row>
    <row r="759" ht="15.75" customHeight="1">
      <c r="U759" s="105"/>
      <c r="V759" s="105"/>
      <c r="W759" s="105"/>
    </row>
    <row r="760" ht="15.75" customHeight="1">
      <c r="U760" s="105"/>
      <c r="V760" s="105"/>
      <c r="W760" s="105"/>
    </row>
    <row r="761" ht="15.75" customHeight="1">
      <c r="U761" s="105"/>
      <c r="V761" s="105"/>
      <c r="W761" s="105"/>
    </row>
    <row r="762" ht="15.75" customHeight="1">
      <c r="U762" s="105"/>
      <c r="V762" s="105"/>
      <c r="W762" s="105"/>
    </row>
    <row r="763" ht="15.75" customHeight="1">
      <c r="U763" s="105"/>
      <c r="V763" s="105"/>
      <c r="W763" s="105"/>
    </row>
    <row r="764" ht="15.75" customHeight="1">
      <c r="U764" s="105"/>
      <c r="V764" s="105"/>
      <c r="W764" s="105"/>
    </row>
    <row r="765" ht="15.75" customHeight="1">
      <c r="U765" s="105"/>
      <c r="V765" s="105"/>
      <c r="W765" s="105"/>
    </row>
    <row r="766" ht="15.75" customHeight="1">
      <c r="U766" s="105"/>
      <c r="V766" s="105"/>
      <c r="W766" s="105"/>
    </row>
    <row r="767" ht="15.75" customHeight="1">
      <c r="U767" s="105"/>
      <c r="V767" s="105"/>
      <c r="W767" s="105"/>
    </row>
    <row r="768" ht="15.75" customHeight="1">
      <c r="U768" s="105"/>
      <c r="V768" s="105"/>
      <c r="W768" s="105"/>
    </row>
    <row r="769" ht="15.75" customHeight="1">
      <c r="U769" s="105"/>
      <c r="V769" s="105"/>
      <c r="W769" s="105"/>
    </row>
    <row r="770" ht="15.75" customHeight="1">
      <c r="U770" s="105"/>
      <c r="V770" s="105"/>
      <c r="W770" s="105"/>
    </row>
    <row r="771" ht="15.75" customHeight="1">
      <c r="U771" s="105"/>
      <c r="V771" s="105"/>
      <c r="W771" s="105"/>
    </row>
    <row r="772" ht="15.75" customHeight="1">
      <c r="U772" s="105"/>
      <c r="V772" s="105"/>
      <c r="W772" s="105"/>
    </row>
    <row r="773" ht="15.75" customHeight="1">
      <c r="U773" s="105"/>
      <c r="V773" s="105"/>
      <c r="W773" s="105"/>
    </row>
    <row r="774" ht="15.75" customHeight="1">
      <c r="U774" s="105"/>
      <c r="V774" s="105"/>
      <c r="W774" s="105"/>
    </row>
    <row r="775" ht="15.75" customHeight="1">
      <c r="U775" s="105"/>
      <c r="V775" s="105"/>
      <c r="W775" s="105"/>
    </row>
    <row r="776" ht="15.75" customHeight="1">
      <c r="U776" s="105"/>
      <c r="V776" s="105"/>
      <c r="W776" s="105"/>
    </row>
    <row r="777" ht="15.75" customHeight="1">
      <c r="U777" s="105"/>
      <c r="V777" s="105"/>
      <c r="W777" s="105"/>
    </row>
    <row r="778" ht="15.75" customHeight="1">
      <c r="U778" s="105"/>
      <c r="V778" s="105"/>
      <c r="W778" s="105"/>
    </row>
    <row r="779" ht="15.75" customHeight="1">
      <c r="U779" s="105"/>
      <c r="V779" s="105"/>
      <c r="W779" s="105"/>
    </row>
    <row r="780" ht="15.75" customHeight="1">
      <c r="U780" s="105"/>
      <c r="V780" s="105"/>
      <c r="W780" s="105"/>
    </row>
    <row r="781" ht="15.75" customHeight="1">
      <c r="U781" s="105"/>
      <c r="V781" s="105"/>
      <c r="W781" s="105"/>
    </row>
    <row r="782" ht="15.75" customHeight="1">
      <c r="U782" s="105"/>
      <c r="V782" s="105"/>
      <c r="W782" s="105"/>
    </row>
    <row r="783" ht="15.75" customHeight="1">
      <c r="U783" s="105"/>
      <c r="V783" s="105"/>
      <c r="W783" s="105"/>
    </row>
    <row r="784" ht="15.75" customHeight="1">
      <c r="U784" s="105"/>
      <c r="V784" s="105"/>
      <c r="W784" s="105"/>
    </row>
    <row r="785" ht="15.75" customHeight="1">
      <c r="U785" s="105"/>
      <c r="V785" s="105"/>
      <c r="W785" s="105"/>
    </row>
    <row r="786" ht="15.75" customHeight="1">
      <c r="U786" s="105"/>
      <c r="V786" s="105"/>
      <c r="W786" s="105"/>
    </row>
    <row r="787" ht="15.75" customHeight="1">
      <c r="U787" s="105"/>
      <c r="V787" s="105"/>
      <c r="W787" s="105"/>
    </row>
    <row r="788" ht="15.75" customHeight="1">
      <c r="U788" s="105"/>
      <c r="V788" s="105"/>
      <c r="W788" s="105"/>
    </row>
    <row r="789" ht="15.75" customHeight="1">
      <c r="U789" s="105"/>
      <c r="V789" s="105"/>
      <c r="W789" s="105"/>
    </row>
    <row r="790" ht="15.75" customHeight="1">
      <c r="U790" s="105"/>
      <c r="V790" s="105"/>
      <c r="W790" s="105"/>
    </row>
    <row r="791" ht="15.75" customHeight="1">
      <c r="U791" s="105"/>
      <c r="V791" s="105"/>
      <c r="W791" s="105"/>
    </row>
    <row r="792" ht="15.75" customHeight="1">
      <c r="U792" s="105"/>
      <c r="V792" s="105"/>
      <c r="W792" s="105"/>
    </row>
    <row r="793" ht="15.75" customHeight="1">
      <c r="U793" s="105"/>
      <c r="V793" s="105"/>
      <c r="W793" s="105"/>
    </row>
    <row r="794" ht="15.75" customHeight="1">
      <c r="U794" s="105"/>
      <c r="V794" s="105"/>
      <c r="W794" s="105"/>
    </row>
    <row r="795" ht="15.75" customHeight="1">
      <c r="U795" s="105"/>
      <c r="V795" s="105"/>
      <c r="W795" s="105"/>
    </row>
    <row r="796" ht="15.75" customHeight="1">
      <c r="U796" s="105"/>
      <c r="V796" s="105"/>
      <c r="W796" s="105"/>
    </row>
    <row r="797" ht="15.75" customHeight="1">
      <c r="U797" s="105"/>
      <c r="V797" s="105"/>
      <c r="W797" s="105"/>
    </row>
    <row r="798" ht="15.75" customHeight="1">
      <c r="U798" s="105"/>
      <c r="V798" s="105"/>
      <c r="W798" s="105"/>
    </row>
    <row r="799" ht="15.75" customHeight="1">
      <c r="U799" s="105"/>
      <c r="V799" s="105"/>
      <c r="W799" s="105"/>
    </row>
    <row r="800" ht="15.75" customHeight="1">
      <c r="U800" s="105"/>
      <c r="V800" s="105"/>
      <c r="W800" s="105"/>
    </row>
    <row r="801" ht="15.75" customHeight="1">
      <c r="U801" s="105"/>
      <c r="V801" s="105"/>
      <c r="W801" s="105"/>
    </row>
    <row r="802" ht="15.75" customHeight="1">
      <c r="U802" s="105"/>
      <c r="V802" s="105"/>
      <c r="W802" s="105"/>
    </row>
    <row r="803" ht="15.75" customHeight="1">
      <c r="U803" s="105"/>
      <c r="V803" s="105"/>
      <c r="W803" s="105"/>
    </row>
    <row r="804" ht="15.75" customHeight="1">
      <c r="U804" s="105"/>
      <c r="V804" s="105"/>
      <c r="W804" s="105"/>
    </row>
    <row r="805" ht="15.75" customHeight="1">
      <c r="U805" s="105"/>
      <c r="V805" s="105"/>
      <c r="W805" s="105"/>
    </row>
    <row r="806" ht="15.75" customHeight="1">
      <c r="U806" s="105"/>
      <c r="V806" s="105"/>
      <c r="W806" s="105"/>
    </row>
    <row r="807" ht="15.75" customHeight="1">
      <c r="U807" s="105"/>
      <c r="V807" s="105"/>
      <c r="W807" s="105"/>
    </row>
    <row r="808" ht="15.75" customHeight="1">
      <c r="U808" s="105"/>
      <c r="V808" s="105"/>
      <c r="W808" s="105"/>
    </row>
    <row r="809" ht="15.75" customHeight="1">
      <c r="U809" s="105"/>
      <c r="V809" s="105"/>
      <c r="W809" s="105"/>
    </row>
    <row r="810" ht="15.75" customHeight="1">
      <c r="U810" s="105"/>
      <c r="V810" s="105"/>
      <c r="W810" s="105"/>
    </row>
    <row r="811" ht="15.75" customHeight="1">
      <c r="U811" s="105"/>
      <c r="V811" s="105"/>
      <c r="W811" s="105"/>
    </row>
    <row r="812" ht="15.75" customHeight="1">
      <c r="U812" s="105"/>
      <c r="V812" s="105"/>
      <c r="W812" s="105"/>
    </row>
    <row r="813" ht="15.75" customHeight="1">
      <c r="U813" s="105"/>
      <c r="V813" s="105"/>
      <c r="W813" s="105"/>
    </row>
    <row r="814" ht="15.75" customHeight="1">
      <c r="U814" s="105"/>
      <c r="V814" s="105"/>
      <c r="W814" s="105"/>
    </row>
    <row r="815" ht="15.75" customHeight="1">
      <c r="U815" s="105"/>
      <c r="V815" s="105"/>
      <c r="W815" s="105"/>
    </row>
    <row r="816" ht="15.75" customHeight="1">
      <c r="U816" s="105"/>
      <c r="V816" s="105"/>
      <c r="W816" s="105"/>
    </row>
    <row r="817" ht="15.75" customHeight="1">
      <c r="U817" s="105"/>
      <c r="V817" s="105"/>
      <c r="W817" s="105"/>
    </row>
    <row r="818" ht="15.75" customHeight="1">
      <c r="U818" s="105"/>
      <c r="V818" s="105"/>
      <c r="W818" s="105"/>
    </row>
    <row r="819" ht="15.75" customHeight="1">
      <c r="U819" s="105"/>
      <c r="V819" s="105"/>
      <c r="W819" s="105"/>
    </row>
    <row r="820" ht="15.75" customHeight="1">
      <c r="U820" s="105"/>
      <c r="V820" s="105"/>
      <c r="W820" s="105"/>
    </row>
    <row r="821" ht="15.75" customHeight="1">
      <c r="U821" s="105"/>
      <c r="V821" s="105"/>
      <c r="W821" s="105"/>
    </row>
    <row r="822" ht="15.75" customHeight="1">
      <c r="U822" s="105"/>
      <c r="V822" s="105"/>
      <c r="W822" s="105"/>
    </row>
    <row r="823" ht="15.75" customHeight="1">
      <c r="U823" s="105"/>
      <c r="V823" s="105"/>
      <c r="W823" s="105"/>
    </row>
    <row r="824" ht="15.75" customHeight="1">
      <c r="U824" s="105"/>
      <c r="V824" s="105"/>
      <c r="W824" s="105"/>
    </row>
    <row r="825" ht="15.75" customHeight="1">
      <c r="U825" s="105"/>
      <c r="V825" s="105"/>
      <c r="W825" s="105"/>
    </row>
    <row r="826" ht="15.75" customHeight="1">
      <c r="U826" s="105"/>
      <c r="V826" s="105"/>
      <c r="W826" s="105"/>
    </row>
    <row r="827" ht="15.75" customHeight="1">
      <c r="U827" s="105"/>
      <c r="V827" s="105"/>
      <c r="W827" s="105"/>
    </row>
    <row r="828" ht="15.75" customHeight="1">
      <c r="U828" s="105"/>
      <c r="V828" s="105"/>
      <c r="W828" s="105"/>
    </row>
    <row r="829" ht="15.75" customHeight="1">
      <c r="U829" s="105"/>
      <c r="V829" s="105"/>
      <c r="W829" s="105"/>
    </row>
    <row r="830" ht="15.75" customHeight="1">
      <c r="U830" s="105"/>
      <c r="V830" s="105"/>
      <c r="W830" s="105"/>
    </row>
    <row r="831" ht="15.75" customHeight="1">
      <c r="U831" s="105"/>
      <c r="V831" s="105"/>
      <c r="W831" s="105"/>
    </row>
    <row r="832" ht="15.75" customHeight="1">
      <c r="U832" s="105"/>
      <c r="V832" s="105"/>
      <c r="W832" s="105"/>
    </row>
    <row r="833" ht="15.75" customHeight="1">
      <c r="U833" s="105"/>
      <c r="V833" s="105"/>
      <c r="W833" s="105"/>
    </row>
    <row r="834" ht="15.75" customHeight="1">
      <c r="U834" s="105"/>
      <c r="V834" s="105"/>
      <c r="W834" s="105"/>
    </row>
    <row r="835" ht="15.75" customHeight="1">
      <c r="U835" s="105"/>
      <c r="V835" s="105"/>
      <c r="W835" s="105"/>
    </row>
    <row r="836" ht="15.75" customHeight="1">
      <c r="U836" s="105"/>
      <c r="V836" s="105"/>
      <c r="W836" s="105"/>
    </row>
    <row r="837" ht="15.75" customHeight="1">
      <c r="U837" s="105"/>
      <c r="V837" s="105"/>
      <c r="W837" s="105"/>
    </row>
    <row r="838" ht="15.75" customHeight="1">
      <c r="U838" s="105"/>
      <c r="V838" s="105"/>
      <c r="W838" s="105"/>
    </row>
    <row r="839" ht="15.75" customHeight="1">
      <c r="U839" s="105"/>
      <c r="V839" s="105"/>
      <c r="W839" s="105"/>
    </row>
    <row r="840" ht="15.75" customHeight="1">
      <c r="U840" s="105"/>
      <c r="V840" s="105"/>
      <c r="W840" s="105"/>
    </row>
    <row r="841" ht="15.75" customHeight="1">
      <c r="U841" s="105"/>
      <c r="V841" s="105"/>
      <c r="W841" s="105"/>
    </row>
    <row r="842" ht="15.75" customHeight="1">
      <c r="U842" s="105"/>
      <c r="V842" s="105"/>
      <c r="W842" s="105"/>
    </row>
    <row r="843" ht="15.75" customHeight="1">
      <c r="U843" s="105"/>
      <c r="V843" s="105"/>
      <c r="W843" s="105"/>
    </row>
    <row r="844" ht="15.75" customHeight="1">
      <c r="U844" s="105"/>
      <c r="V844" s="105"/>
      <c r="W844" s="105"/>
    </row>
    <row r="845" ht="15.75" customHeight="1">
      <c r="U845" s="105"/>
      <c r="V845" s="105"/>
      <c r="W845" s="105"/>
    </row>
    <row r="846" ht="15.75" customHeight="1">
      <c r="U846" s="105"/>
      <c r="V846" s="105"/>
      <c r="W846" s="105"/>
    </row>
    <row r="847" ht="15.75" customHeight="1">
      <c r="U847" s="105"/>
      <c r="V847" s="105"/>
      <c r="W847" s="105"/>
    </row>
    <row r="848" ht="15.75" customHeight="1">
      <c r="U848" s="105"/>
      <c r="V848" s="105"/>
      <c r="W848" s="105"/>
    </row>
    <row r="849" ht="15.75" customHeight="1">
      <c r="U849" s="105"/>
      <c r="V849" s="105"/>
      <c r="W849" s="105"/>
    </row>
    <row r="850" ht="15.75" customHeight="1">
      <c r="U850" s="105"/>
      <c r="V850" s="105"/>
      <c r="W850" s="105"/>
    </row>
    <row r="851" ht="15.75" customHeight="1">
      <c r="U851" s="105"/>
      <c r="V851" s="105"/>
      <c r="W851" s="105"/>
    </row>
    <row r="852" ht="15.75" customHeight="1">
      <c r="U852" s="105"/>
      <c r="V852" s="105"/>
      <c r="W852" s="105"/>
    </row>
    <row r="853" ht="15.75" customHeight="1">
      <c r="U853" s="105"/>
      <c r="V853" s="105"/>
      <c r="W853" s="105"/>
    </row>
    <row r="854" ht="15.75" customHeight="1">
      <c r="U854" s="105"/>
      <c r="V854" s="105"/>
      <c r="W854" s="105"/>
    </row>
    <row r="855" ht="15.75" customHeight="1">
      <c r="U855" s="105"/>
      <c r="V855" s="105"/>
      <c r="W855" s="105"/>
    </row>
    <row r="856" ht="15.75" customHeight="1">
      <c r="U856" s="105"/>
      <c r="V856" s="105"/>
      <c r="W856" s="105"/>
    </row>
    <row r="857" ht="15.75" customHeight="1">
      <c r="U857" s="105"/>
      <c r="V857" s="105"/>
      <c r="W857" s="105"/>
    </row>
    <row r="858" ht="15.75" customHeight="1">
      <c r="U858" s="105"/>
      <c r="V858" s="105"/>
      <c r="W858" s="105"/>
    </row>
    <row r="859" ht="15.75" customHeight="1">
      <c r="U859" s="105"/>
      <c r="V859" s="105"/>
      <c r="W859" s="105"/>
    </row>
    <row r="860" ht="15.75" customHeight="1">
      <c r="U860" s="105"/>
      <c r="V860" s="105"/>
      <c r="W860" s="105"/>
    </row>
    <row r="861" ht="15.75" customHeight="1">
      <c r="U861" s="105"/>
      <c r="V861" s="105"/>
      <c r="W861" s="105"/>
    </row>
    <row r="862" ht="15.75" customHeight="1">
      <c r="U862" s="105"/>
      <c r="V862" s="105"/>
      <c r="W862" s="105"/>
    </row>
    <row r="863" ht="15.75" customHeight="1">
      <c r="U863" s="105"/>
      <c r="V863" s="105"/>
      <c r="W863" s="105"/>
    </row>
    <row r="864" ht="15.75" customHeight="1">
      <c r="U864" s="105"/>
      <c r="V864" s="105"/>
      <c r="W864" s="105"/>
    </row>
    <row r="865" ht="15.75" customHeight="1">
      <c r="U865" s="105"/>
      <c r="V865" s="105"/>
      <c r="W865" s="105"/>
    </row>
    <row r="866" ht="15.75" customHeight="1">
      <c r="U866" s="105"/>
      <c r="V866" s="105"/>
      <c r="W866" s="105"/>
    </row>
    <row r="867" ht="15.75" customHeight="1">
      <c r="U867" s="105"/>
      <c r="V867" s="105"/>
      <c r="W867" s="105"/>
    </row>
    <row r="868" ht="15.75" customHeight="1">
      <c r="U868" s="105"/>
      <c r="V868" s="105"/>
      <c r="W868" s="105"/>
    </row>
    <row r="869" ht="15.75" customHeight="1">
      <c r="U869" s="105"/>
      <c r="V869" s="105"/>
      <c r="W869" s="105"/>
    </row>
    <row r="870" ht="15.75" customHeight="1">
      <c r="U870" s="105"/>
      <c r="V870" s="105"/>
      <c r="W870" s="105"/>
    </row>
    <row r="871" ht="15.75" customHeight="1">
      <c r="U871" s="105"/>
      <c r="V871" s="105"/>
      <c r="W871" s="105"/>
    </row>
    <row r="872" ht="15.75" customHeight="1">
      <c r="U872" s="105"/>
      <c r="V872" s="105"/>
      <c r="W872" s="105"/>
    </row>
    <row r="873" ht="15.75" customHeight="1">
      <c r="U873" s="105"/>
      <c r="V873" s="105"/>
      <c r="W873" s="105"/>
    </row>
    <row r="874" ht="15.75" customHeight="1">
      <c r="U874" s="105"/>
      <c r="V874" s="105"/>
      <c r="W874" s="105"/>
    </row>
    <row r="875" ht="15.75" customHeight="1">
      <c r="U875" s="105"/>
      <c r="V875" s="105"/>
      <c r="W875" s="105"/>
    </row>
    <row r="876" ht="15.75" customHeight="1">
      <c r="U876" s="105"/>
      <c r="V876" s="105"/>
      <c r="W876" s="105"/>
    </row>
    <row r="877" ht="15.75" customHeight="1">
      <c r="U877" s="105"/>
      <c r="V877" s="105"/>
      <c r="W877" s="105"/>
    </row>
    <row r="878" ht="15.75" customHeight="1">
      <c r="U878" s="105"/>
      <c r="V878" s="105"/>
      <c r="W878" s="105"/>
    </row>
    <row r="879" ht="15.75" customHeight="1">
      <c r="U879" s="105"/>
      <c r="V879" s="105"/>
      <c r="W879" s="105"/>
    </row>
    <row r="880" ht="15.75" customHeight="1">
      <c r="U880" s="105"/>
      <c r="V880" s="105"/>
      <c r="W880" s="105"/>
    </row>
    <row r="881" ht="15.75" customHeight="1">
      <c r="U881" s="105"/>
      <c r="V881" s="105"/>
      <c r="W881" s="105"/>
    </row>
    <row r="882" ht="15.75" customHeight="1">
      <c r="U882" s="105"/>
      <c r="V882" s="105"/>
      <c r="W882" s="105"/>
    </row>
    <row r="883" ht="15.75" customHeight="1">
      <c r="U883" s="105"/>
      <c r="V883" s="105"/>
      <c r="W883" s="105"/>
    </row>
    <row r="884" ht="15.75" customHeight="1">
      <c r="U884" s="105"/>
      <c r="V884" s="105"/>
      <c r="W884" s="105"/>
    </row>
    <row r="885" ht="15.75" customHeight="1">
      <c r="U885" s="105"/>
      <c r="V885" s="105"/>
      <c r="W885" s="105"/>
    </row>
    <row r="886" ht="15.75" customHeight="1">
      <c r="U886" s="105"/>
      <c r="V886" s="105"/>
      <c r="W886" s="105"/>
    </row>
    <row r="887" ht="15.75" customHeight="1">
      <c r="U887" s="105"/>
      <c r="V887" s="105"/>
      <c r="W887" s="105"/>
    </row>
    <row r="888" ht="15.75" customHeight="1">
      <c r="U888" s="105"/>
      <c r="V888" s="105"/>
      <c r="W888" s="105"/>
    </row>
    <row r="889" ht="15.75" customHeight="1">
      <c r="U889" s="105"/>
      <c r="V889" s="105"/>
      <c r="W889" s="105"/>
    </row>
    <row r="890" ht="15.75" customHeight="1">
      <c r="U890" s="105"/>
      <c r="V890" s="105"/>
      <c r="W890" s="105"/>
    </row>
    <row r="891" ht="15.75" customHeight="1">
      <c r="U891" s="105"/>
      <c r="V891" s="105"/>
      <c r="W891" s="105"/>
    </row>
    <row r="892" ht="15.75" customHeight="1">
      <c r="U892" s="105"/>
      <c r="V892" s="105"/>
      <c r="W892" s="105"/>
    </row>
    <row r="893" ht="15.75" customHeight="1">
      <c r="U893" s="105"/>
      <c r="V893" s="105"/>
      <c r="W893" s="105"/>
    </row>
    <row r="894" ht="15.75" customHeight="1">
      <c r="U894" s="105"/>
      <c r="V894" s="105"/>
      <c r="W894" s="105"/>
    </row>
    <row r="895" ht="15.75" customHeight="1">
      <c r="U895" s="105"/>
      <c r="V895" s="105"/>
      <c r="W895" s="105"/>
    </row>
    <row r="896" ht="15.75" customHeight="1">
      <c r="U896" s="105"/>
      <c r="V896" s="105"/>
      <c r="W896" s="105"/>
    </row>
    <row r="897" ht="15.75" customHeight="1">
      <c r="U897" s="105"/>
      <c r="V897" s="105"/>
      <c r="W897" s="105"/>
    </row>
    <row r="898" ht="15.75" customHeight="1">
      <c r="U898" s="105"/>
      <c r="V898" s="105"/>
      <c r="W898" s="105"/>
    </row>
    <row r="899" ht="15.75" customHeight="1">
      <c r="U899" s="105"/>
      <c r="V899" s="105"/>
      <c r="W899" s="105"/>
    </row>
    <row r="900" ht="15.75" customHeight="1">
      <c r="U900" s="105"/>
      <c r="V900" s="105"/>
      <c r="W900" s="105"/>
    </row>
    <row r="901" ht="15.75" customHeight="1">
      <c r="U901" s="105"/>
      <c r="V901" s="105"/>
      <c r="W901" s="105"/>
    </row>
    <row r="902" ht="15.75" customHeight="1">
      <c r="U902" s="105"/>
      <c r="V902" s="105"/>
      <c r="W902" s="105"/>
    </row>
    <row r="903" ht="15.75" customHeight="1">
      <c r="U903" s="105"/>
      <c r="V903" s="105"/>
      <c r="W903" s="105"/>
    </row>
    <row r="904" ht="15.75" customHeight="1">
      <c r="U904" s="105"/>
      <c r="V904" s="105"/>
      <c r="W904" s="105"/>
    </row>
    <row r="905" ht="15.75" customHeight="1">
      <c r="U905" s="105"/>
      <c r="V905" s="105"/>
      <c r="W905" s="105"/>
    </row>
    <row r="906" ht="15.75" customHeight="1">
      <c r="U906" s="105"/>
      <c r="V906" s="105"/>
      <c r="W906" s="105"/>
    </row>
    <row r="907" ht="15.75" customHeight="1">
      <c r="U907" s="105"/>
      <c r="V907" s="105"/>
      <c r="W907" s="105"/>
    </row>
    <row r="908" ht="15.75" customHeight="1">
      <c r="U908" s="105"/>
      <c r="V908" s="105"/>
      <c r="W908" s="105"/>
    </row>
    <row r="909" ht="15.75" customHeight="1">
      <c r="U909" s="105"/>
      <c r="V909" s="105"/>
      <c r="W909" s="105"/>
    </row>
    <row r="910" ht="15.75" customHeight="1">
      <c r="U910" s="105"/>
      <c r="V910" s="105"/>
      <c r="W910" s="105"/>
    </row>
    <row r="911" ht="15.75" customHeight="1">
      <c r="U911" s="105"/>
      <c r="V911" s="105"/>
      <c r="W911" s="105"/>
    </row>
    <row r="912" ht="15.75" customHeight="1">
      <c r="U912" s="105"/>
      <c r="V912" s="105"/>
      <c r="W912" s="105"/>
    </row>
    <row r="913" ht="15.75" customHeight="1">
      <c r="U913" s="105"/>
      <c r="V913" s="105"/>
      <c r="W913" s="105"/>
    </row>
    <row r="914" ht="15.75" customHeight="1">
      <c r="U914" s="105"/>
      <c r="V914" s="105"/>
      <c r="W914" s="105"/>
    </row>
    <row r="915" ht="15.75" customHeight="1">
      <c r="U915" s="105"/>
      <c r="V915" s="105"/>
      <c r="W915" s="105"/>
    </row>
    <row r="916" ht="15.75" customHeight="1">
      <c r="U916" s="105"/>
      <c r="V916" s="105"/>
      <c r="W916" s="105"/>
    </row>
    <row r="917" ht="15.75" customHeight="1">
      <c r="U917" s="105"/>
      <c r="V917" s="105"/>
      <c r="W917" s="105"/>
    </row>
    <row r="918" ht="15.75" customHeight="1">
      <c r="U918" s="105"/>
      <c r="V918" s="105"/>
      <c r="W918" s="105"/>
    </row>
    <row r="919" ht="15.75" customHeight="1">
      <c r="U919" s="105"/>
      <c r="V919" s="105"/>
      <c r="W919" s="105"/>
    </row>
    <row r="920" ht="15.75" customHeight="1">
      <c r="U920" s="105"/>
      <c r="V920" s="105"/>
      <c r="W920" s="105"/>
    </row>
    <row r="921" ht="15.75" customHeight="1">
      <c r="U921" s="105"/>
      <c r="V921" s="105"/>
      <c r="W921" s="105"/>
    </row>
    <row r="922" ht="15.75" customHeight="1">
      <c r="U922" s="105"/>
      <c r="V922" s="105"/>
      <c r="W922" s="105"/>
    </row>
    <row r="923" ht="15.75" customHeight="1">
      <c r="U923" s="105"/>
      <c r="V923" s="105"/>
      <c r="W923" s="105"/>
    </row>
    <row r="924" ht="15.75" customHeight="1">
      <c r="U924" s="105"/>
      <c r="V924" s="105"/>
      <c r="W924" s="105"/>
    </row>
    <row r="925" ht="15.75" customHeight="1">
      <c r="U925" s="105"/>
      <c r="V925" s="105"/>
      <c r="W925" s="105"/>
    </row>
    <row r="926" ht="15.75" customHeight="1">
      <c r="U926" s="105"/>
      <c r="V926" s="105"/>
      <c r="W926" s="105"/>
    </row>
    <row r="927" ht="15.75" customHeight="1">
      <c r="U927" s="105"/>
      <c r="V927" s="105"/>
      <c r="W927" s="105"/>
    </row>
    <row r="928" ht="15.75" customHeight="1">
      <c r="U928" s="105"/>
      <c r="V928" s="105"/>
      <c r="W928" s="105"/>
    </row>
    <row r="929" ht="15.75" customHeight="1">
      <c r="U929" s="105"/>
      <c r="V929" s="105"/>
      <c r="W929" s="105"/>
    </row>
    <row r="930" ht="15.75" customHeight="1">
      <c r="U930" s="105"/>
      <c r="V930" s="105"/>
      <c r="W930" s="105"/>
    </row>
    <row r="931" ht="15.75" customHeight="1">
      <c r="U931" s="105"/>
      <c r="V931" s="105"/>
      <c r="W931" s="105"/>
    </row>
    <row r="932" ht="15.75" customHeight="1">
      <c r="U932" s="105"/>
      <c r="V932" s="105"/>
      <c r="W932" s="105"/>
    </row>
    <row r="933" ht="15.75" customHeight="1">
      <c r="U933" s="105"/>
      <c r="V933" s="105"/>
      <c r="W933" s="105"/>
    </row>
    <row r="934" ht="15.75" customHeight="1">
      <c r="U934" s="105"/>
      <c r="V934" s="105"/>
      <c r="W934" s="105"/>
    </row>
    <row r="935" ht="15.75" customHeight="1">
      <c r="U935" s="105"/>
      <c r="V935" s="105"/>
      <c r="W935" s="105"/>
    </row>
    <row r="936" ht="15.75" customHeight="1">
      <c r="U936" s="105"/>
      <c r="V936" s="105"/>
      <c r="W936" s="105"/>
    </row>
    <row r="937" ht="15.75" customHeight="1">
      <c r="U937" s="105"/>
      <c r="V937" s="105"/>
      <c r="W937" s="105"/>
    </row>
    <row r="938" ht="15.75" customHeight="1">
      <c r="U938" s="105"/>
      <c r="V938" s="105"/>
      <c r="W938" s="105"/>
    </row>
    <row r="939" ht="15.75" customHeight="1">
      <c r="U939" s="105"/>
      <c r="V939" s="105"/>
      <c r="W939" s="105"/>
    </row>
    <row r="940" ht="15.75" customHeight="1">
      <c r="U940" s="105"/>
      <c r="V940" s="105"/>
      <c r="W940" s="105"/>
    </row>
    <row r="941" ht="15.75" customHeight="1">
      <c r="U941" s="105"/>
      <c r="V941" s="105"/>
      <c r="W941" s="105"/>
    </row>
    <row r="942" ht="15.75" customHeight="1">
      <c r="U942" s="105"/>
      <c r="V942" s="105"/>
      <c r="W942" s="105"/>
    </row>
    <row r="943" ht="15.75" customHeight="1">
      <c r="U943" s="105"/>
      <c r="V943" s="105"/>
      <c r="W943" s="105"/>
    </row>
    <row r="944" ht="15.75" customHeight="1">
      <c r="U944" s="105"/>
      <c r="V944" s="105"/>
      <c r="W944" s="105"/>
    </row>
    <row r="945" ht="15.75" customHeight="1">
      <c r="U945" s="105"/>
      <c r="V945" s="105"/>
      <c r="W945" s="105"/>
    </row>
    <row r="946" ht="15.75" customHeight="1">
      <c r="U946" s="105"/>
      <c r="V946" s="105"/>
      <c r="W946" s="105"/>
    </row>
    <row r="947" ht="15.75" customHeight="1">
      <c r="U947" s="105"/>
      <c r="V947" s="105"/>
      <c r="W947" s="105"/>
    </row>
    <row r="948" ht="15.75" customHeight="1">
      <c r="U948" s="105"/>
      <c r="V948" s="105"/>
      <c r="W948" s="105"/>
    </row>
    <row r="949" ht="15.75" customHeight="1">
      <c r="U949" s="105"/>
      <c r="V949" s="105"/>
      <c r="W949" s="105"/>
    </row>
    <row r="950" ht="15.75" customHeight="1">
      <c r="U950" s="105"/>
      <c r="V950" s="105"/>
      <c r="W950" s="105"/>
    </row>
    <row r="951" ht="15.75" customHeight="1">
      <c r="U951" s="105"/>
      <c r="V951" s="105"/>
      <c r="W951" s="105"/>
    </row>
    <row r="952" ht="15.75" customHeight="1">
      <c r="U952" s="105"/>
      <c r="V952" s="105"/>
      <c r="W952" s="105"/>
    </row>
    <row r="953" ht="15.75" customHeight="1">
      <c r="U953" s="105"/>
      <c r="V953" s="105"/>
      <c r="W953" s="105"/>
    </row>
    <row r="954" ht="15.75" customHeight="1">
      <c r="U954" s="105"/>
      <c r="V954" s="105"/>
      <c r="W954" s="105"/>
    </row>
    <row r="955" ht="15.75" customHeight="1">
      <c r="U955" s="105"/>
      <c r="V955" s="105"/>
      <c r="W955" s="105"/>
    </row>
    <row r="956" ht="15.75" customHeight="1">
      <c r="U956" s="105"/>
      <c r="V956" s="105"/>
      <c r="W956" s="105"/>
    </row>
    <row r="957" ht="15.75" customHeight="1">
      <c r="U957" s="105"/>
      <c r="V957" s="105"/>
      <c r="W957" s="105"/>
    </row>
    <row r="958" ht="15.75" customHeight="1">
      <c r="U958" s="105"/>
      <c r="V958" s="105"/>
      <c r="W958" s="105"/>
    </row>
    <row r="959" ht="15.75" customHeight="1">
      <c r="U959" s="105"/>
      <c r="V959" s="105"/>
      <c r="W959" s="105"/>
    </row>
    <row r="960" ht="15.75" customHeight="1">
      <c r="U960" s="105"/>
      <c r="V960" s="105"/>
      <c r="W960" s="105"/>
    </row>
    <row r="961" ht="15.75" customHeight="1">
      <c r="U961" s="105"/>
      <c r="V961" s="105"/>
      <c r="W961" s="105"/>
    </row>
    <row r="962" ht="15.75" customHeight="1">
      <c r="U962" s="105"/>
      <c r="V962" s="105"/>
      <c r="W962" s="105"/>
    </row>
    <row r="963" ht="15.75" customHeight="1">
      <c r="U963" s="105"/>
      <c r="V963" s="105"/>
      <c r="W963" s="105"/>
    </row>
    <row r="964" ht="15.75" customHeight="1">
      <c r="U964" s="105"/>
      <c r="V964" s="105"/>
      <c r="W964" s="105"/>
    </row>
    <row r="965" ht="15.75" customHeight="1">
      <c r="U965" s="105"/>
      <c r="V965" s="105"/>
      <c r="W965" s="105"/>
    </row>
    <row r="966" ht="15.75" customHeight="1">
      <c r="U966" s="105"/>
      <c r="V966" s="105"/>
      <c r="W966" s="105"/>
    </row>
    <row r="967" ht="15.75" customHeight="1">
      <c r="U967" s="105"/>
      <c r="V967" s="105"/>
      <c r="W967" s="105"/>
    </row>
    <row r="968" ht="15.75" customHeight="1">
      <c r="U968" s="105"/>
      <c r="V968" s="105"/>
      <c r="W968" s="105"/>
    </row>
    <row r="969" ht="15.75" customHeight="1">
      <c r="U969" s="105"/>
      <c r="V969" s="105"/>
      <c r="W969" s="105"/>
    </row>
    <row r="970" ht="15.75" customHeight="1">
      <c r="U970" s="105"/>
      <c r="V970" s="105"/>
      <c r="W970" s="105"/>
    </row>
    <row r="971" ht="15.75" customHeight="1">
      <c r="U971" s="105"/>
      <c r="V971" s="105"/>
      <c r="W971" s="105"/>
    </row>
    <row r="972" ht="15.75" customHeight="1">
      <c r="U972" s="105"/>
      <c r="V972" s="105"/>
      <c r="W972" s="105"/>
    </row>
    <row r="973" ht="15.75" customHeight="1">
      <c r="U973" s="105"/>
      <c r="V973" s="105"/>
      <c r="W973" s="105"/>
    </row>
    <row r="974" ht="15.75" customHeight="1">
      <c r="U974" s="105"/>
      <c r="V974" s="105"/>
      <c r="W974" s="105"/>
    </row>
    <row r="975" ht="15.75" customHeight="1">
      <c r="U975" s="105"/>
      <c r="V975" s="105"/>
      <c r="W975" s="105"/>
    </row>
    <row r="976" ht="15.75" customHeight="1">
      <c r="U976" s="105"/>
      <c r="V976" s="105"/>
      <c r="W976" s="105"/>
    </row>
    <row r="977" ht="15.75" customHeight="1">
      <c r="U977" s="105"/>
      <c r="V977" s="105"/>
      <c r="W977" s="105"/>
    </row>
    <row r="978" ht="15.75" customHeight="1">
      <c r="U978" s="105"/>
      <c r="V978" s="105"/>
      <c r="W978" s="105"/>
    </row>
    <row r="979" ht="15.75" customHeight="1">
      <c r="U979" s="105"/>
      <c r="V979" s="105"/>
      <c r="W979" s="105"/>
    </row>
    <row r="980" ht="15.75" customHeight="1">
      <c r="U980" s="105"/>
      <c r="V980" s="105"/>
      <c r="W980" s="105"/>
    </row>
    <row r="981" ht="15.75" customHeight="1">
      <c r="U981" s="105"/>
      <c r="V981" s="105"/>
      <c r="W981" s="105"/>
    </row>
    <row r="982" ht="15.75" customHeight="1">
      <c r="U982" s="105"/>
      <c r="V982" s="105"/>
      <c r="W982" s="105"/>
    </row>
    <row r="983" ht="15.75" customHeight="1">
      <c r="U983" s="105"/>
      <c r="V983" s="105"/>
      <c r="W983" s="105"/>
    </row>
    <row r="984" ht="15.75" customHeight="1">
      <c r="U984" s="105"/>
      <c r="V984" s="105"/>
      <c r="W984" s="105"/>
    </row>
    <row r="985" ht="15.75" customHeight="1">
      <c r="U985" s="105"/>
      <c r="V985" s="105"/>
      <c r="W985" s="105"/>
    </row>
    <row r="986" ht="15.75" customHeight="1">
      <c r="U986" s="105"/>
      <c r="V986" s="105"/>
      <c r="W986" s="105"/>
    </row>
    <row r="987" ht="15.75" customHeight="1">
      <c r="U987" s="105"/>
      <c r="V987" s="105"/>
      <c r="W987" s="105"/>
    </row>
    <row r="988" ht="15.75" customHeight="1">
      <c r="U988" s="105"/>
      <c r="V988" s="105"/>
      <c r="W988" s="105"/>
    </row>
    <row r="989" ht="15.75" customHeight="1">
      <c r="U989" s="105"/>
      <c r="V989" s="105"/>
      <c r="W989" s="105"/>
    </row>
    <row r="990" ht="15.75" customHeight="1">
      <c r="U990" s="105"/>
      <c r="V990" s="105"/>
      <c r="W990" s="105"/>
    </row>
    <row r="991" ht="15.75" customHeight="1">
      <c r="U991" s="105"/>
      <c r="V991" s="105"/>
      <c r="W991" s="105"/>
    </row>
    <row r="992" ht="15.75" customHeight="1">
      <c r="U992" s="105"/>
      <c r="V992" s="105"/>
      <c r="W992" s="105"/>
    </row>
    <row r="993" ht="15.75" customHeight="1">
      <c r="U993" s="105"/>
      <c r="V993" s="105"/>
      <c r="W993" s="105"/>
    </row>
    <row r="994" ht="15.75" customHeight="1">
      <c r="U994" s="105"/>
      <c r="V994" s="105"/>
      <c r="W994" s="105"/>
    </row>
    <row r="995" ht="15.75" customHeight="1">
      <c r="U995" s="105"/>
      <c r="V995" s="105"/>
      <c r="W995" s="105"/>
    </row>
    <row r="996" ht="15.75" customHeight="1">
      <c r="U996" s="105"/>
      <c r="V996" s="105"/>
      <c r="W996" s="105"/>
    </row>
    <row r="997" ht="15.75" customHeight="1">
      <c r="U997" s="105"/>
      <c r="V997" s="105"/>
      <c r="W997" s="105"/>
    </row>
    <row r="998" ht="15.75" customHeight="1">
      <c r="U998" s="105"/>
      <c r="V998" s="105"/>
      <c r="W998" s="105"/>
    </row>
    <row r="999" ht="15.75" customHeight="1">
      <c r="U999" s="105"/>
      <c r="V999" s="105"/>
      <c r="W999" s="105"/>
    </row>
    <row r="1000" ht="15.75" customHeight="1">
      <c r="U1000" s="105"/>
      <c r="V1000" s="105"/>
      <c r="W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1.6411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514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3.2822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516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519</v>
      </c>
      <c r="G12" s="4"/>
      <c r="H12" s="2"/>
      <c r="I12" s="29">
        <v>2.25</v>
      </c>
      <c r="J12" s="2"/>
      <c r="K12" s="7">
        <v>0.02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385</v>
      </c>
      <c r="T12" s="2"/>
      <c r="U12" s="32" t="s">
        <v>520</v>
      </c>
      <c r="V12" s="32" t="s">
        <v>521</v>
      </c>
      <c r="W12" s="7" t="s">
        <v>16</v>
      </c>
      <c r="X12" s="2"/>
      <c r="Y12" s="7">
        <v>1.0</v>
      </c>
      <c r="Z12" s="2"/>
      <c r="AA12" s="10">
        <f>I12*K12*Y12</f>
        <v>0.045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SUM(AA12)</f>
        <v>0.045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9.87</v>
      </c>
      <c r="N18" s="2"/>
      <c r="O18" s="7" t="s">
        <v>155</v>
      </c>
      <c r="P18" s="2"/>
      <c r="Q18" s="7">
        <v>3.0</v>
      </c>
      <c r="R18" s="2"/>
      <c r="S18" s="10">
        <f t="shared" si="1"/>
        <v>0.2961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1.5961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/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92"/>
      <c r="S1" s="92"/>
      <c r="T1" s="8" t="s">
        <v>5</v>
      </c>
      <c r="U1" s="2"/>
      <c r="V1" s="13">
        <f>AA14+S19+U26</f>
        <v>1.43425</v>
      </c>
      <c r="W1" s="2"/>
      <c r="X1" s="92"/>
      <c r="Y1" s="92"/>
      <c r="Z1" s="92"/>
      <c r="AA1" s="92"/>
      <c r="AB1" s="92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92"/>
      <c r="L2" s="92"/>
      <c r="M2" s="92"/>
      <c r="N2" s="108"/>
      <c r="O2" s="92"/>
      <c r="P2" s="92"/>
      <c r="Q2" s="92"/>
      <c r="R2" s="92"/>
      <c r="S2" s="92"/>
      <c r="T2" s="8" t="s">
        <v>8</v>
      </c>
      <c r="U2" s="2"/>
      <c r="V2" s="7">
        <v>4.0</v>
      </c>
      <c r="W2" s="2"/>
      <c r="X2" s="92"/>
      <c r="Y2" s="92"/>
      <c r="Z2" s="92"/>
      <c r="AA2" s="92"/>
      <c r="AB2" s="92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92"/>
      <c r="L3" s="1" t="s">
        <v>10</v>
      </c>
      <c r="M3" s="2"/>
      <c r="N3" s="11"/>
      <c r="O3" s="4"/>
      <c r="P3" s="4"/>
      <c r="Q3" s="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</row>
    <row r="4" ht="15.75" customHeight="1">
      <c r="A4" s="1" t="s">
        <v>12</v>
      </c>
      <c r="B4" s="2"/>
      <c r="C4" s="11" t="s">
        <v>522</v>
      </c>
      <c r="D4" s="4"/>
      <c r="E4" s="4"/>
      <c r="F4" s="4"/>
      <c r="G4" s="4"/>
      <c r="H4" s="4"/>
      <c r="I4" s="4"/>
      <c r="J4" s="2"/>
      <c r="K4" s="92"/>
      <c r="L4" s="1" t="s">
        <v>14</v>
      </c>
      <c r="M4" s="2"/>
      <c r="N4" s="11"/>
      <c r="O4" s="4"/>
      <c r="P4" s="4"/>
      <c r="Q4" s="2"/>
      <c r="R4" s="92"/>
      <c r="S4" s="92"/>
      <c r="T4" s="8" t="s">
        <v>15</v>
      </c>
      <c r="U4" s="2"/>
      <c r="V4" s="9">
        <f>SUM(V1*V2)</f>
        <v>5.737</v>
      </c>
      <c r="W4" s="2"/>
      <c r="X4" s="92"/>
      <c r="Y4" s="92"/>
      <c r="Z4" s="92"/>
      <c r="AA4" s="92"/>
      <c r="AB4" s="92"/>
    </row>
    <row r="5" ht="15.75" customHeight="1">
      <c r="A5" s="1" t="s">
        <v>17</v>
      </c>
      <c r="B5" s="2"/>
      <c r="C5" s="11" t="s">
        <v>523</v>
      </c>
      <c r="D5" s="4"/>
      <c r="E5" s="4"/>
      <c r="F5" s="4"/>
      <c r="G5" s="4"/>
      <c r="H5" s="4"/>
      <c r="I5" s="4"/>
      <c r="J5" s="2"/>
      <c r="K5" s="92"/>
      <c r="L5" s="1" t="s">
        <v>19</v>
      </c>
      <c r="M5" s="2"/>
      <c r="N5" s="11"/>
      <c r="O5" s="4"/>
      <c r="P5" s="4"/>
      <c r="Q5" s="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</row>
    <row r="7" ht="15.75" customHeight="1">
      <c r="A7" s="1" t="s">
        <v>21</v>
      </c>
      <c r="B7" s="2"/>
      <c r="C7" s="11"/>
      <c r="D7" s="4"/>
      <c r="E7" s="4"/>
      <c r="F7" s="4"/>
      <c r="G7" s="4"/>
      <c r="H7" s="4"/>
      <c r="I7" s="4"/>
      <c r="J7" s="2"/>
      <c r="K7" s="92"/>
      <c r="L7" s="91"/>
      <c r="N7" s="91"/>
      <c r="R7" s="91"/>
      <c r="W7" s="91"/>
      <c r="Y7" s="91"/>
      <c r="AA7" s="92"/>
      <c r="AB7" s="92"/>
    </row>
    <row r="8" ht="15.75" customHeight="1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5"/>
      <c r="N8" s="92"/>
      <c r="R8" s="92"/>
      <c r="V8" s="93"/>
      <c r="W8" s="5"/>
      <c r="Y8" s="94"/>
      <c r="AA8" s="92"/>
      <c r="AB8" s="92"/>
    </row>
    <row r="9" ht="15.75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5"/>
      <c r="N9" s="92"/>
      <c r="R9" s="93"/>
      <c r="W9" s="5"/>
      <c r="Y9" s="94"/>
      <c r="AA9" s="92"/>
      <c r="AB9" s="92"/>
    </row>
    <row r="10" ht="15.75" customHeight="1">
      <c r="A10" s="92"/>
      <c r="B10" s="92"/>
      <c r="C10" s="92"/>
      <c r="D10" s="92"/>
      <c r="E10" s="92"/>
      <c r="F10" s="92"/>
      <c r="G10" s="92"/>
      <c r="H10" s="92"/>
      <c r="I10" s="109"/>
      <c r="J10" s="109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1"/>
      <c r="Y10" s="94"/>
      <c r="AA10" s="92"/>
      <c r="AB10" s="92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524</v>
      </c>
      <c r="G12" s="4"/>
      <c r="H12" s="2"/>
      <c r="I12" s="29">
        <v>2.25</v>
      </c>
      <c r="J12" s="2"/>
      <c r="K12" s="7">
        <v>0.001</v>
      </c>
      <c r="L12" s="2"/>
      <c r="M12" s="7" t="s">
        <v>147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525</v>
      </c>
      <c r="V12" s="32" t="s">
        <v>526</v>
      </c>
      <c r="W12" s="7">
        <v>1.0E-4</v>
      </c>
      <c r="X12" s="2"/>
      <c r="Y12" s="7">
        <v>1.0</v>
      </c>
      <c r="Z12" s="2"/>
      <c r="AA12" s="110">
        <f>I12*K12*Y12</f>
        <v>0.00225</v>
      </c>
      <c r="AB12" s="2"/>
    </row>
    <row r="13" ht="15.75" customHeight="1">
      <c r="A13" s="50"/>
      <c r="B13" s="2"/>
      <c r="C13" s="11"/>
      <c r="D13" s="4"/>
      <c r="E13" s="2"/>
      <c r="F13" s="11"/>
      <c r="G13" s="4"/>
      <c r="H13" s="2"/>
      <c r="I13" s="65"/>
      <c r="J13" s="2"/>
      <c r="K13" s="11"/>
      <c r="L13" s="2"/>
      <c r="M13" s="11"/>
      <c r="N13" s="2"/>
      <c r="O13" s="11"/>
      <c r="P13" s="2"/>
      <c r="Q13" s="11"/>
      <c r="R13" s="2"/>
      <c r="S13" s="11"/>
      <c r="T13" s="2"/>
      <c r="U13" s="66"/>
      <c r="V13" s="66"/>
      <c r="W13" s="11"/>
      <c r="X13" s="2"/>
      <c r="Y13" s="11"/>
      <c r="Z13" s="2"/>
      <c r="AA13" s="10"/>
      <c r="AB13" s="2"/>
    </row>
    <row r="14" ht="15.75" customHeight="1">
      <c r="A14" s="92"/>
      <c r="B14" s="92"/>
      <c r="C14" s="92"/>
      <c r="D14" s="92"/>
      <c r="E14" s="92"/>
      <c r="F14" s="92"/>
      <c r="G14" s="92"/>
      <c r="H14" s="92"/>
      <c r="I14" s="109"/>
      <c r="J14" s="109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40" t="s">
        <v>39</v>
      </c>
      <c r="Z14" s="2"/>
      <c r="AA14" s="110">
        <f>SUM(AA12)</f>
        <v>0.00225</v>
      </c>
      <c r="AB14" s="2"/>
    </row>
    <row r="15" ht="15.75" customHeight="1">
      <c r="A15" s="92"/>
      <c r="B15" s="92"/>
      <c r="C15" s="92"/>
      <c r="D15" s="92"/>
      <c r="E15" s="92"/>
      <c r="F15" s="92"/>
      <c r="G15" s="92"/>
      <c r="H15" s="92"/>
      <c r="I15" s="109"/>
      <c r="J15" s="109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92"/>
      <c r="V16" s="92"/>
      <c r="W16" s="92"/>
      <c r="X16" s="92"/>
      <c r="Y16" s="92"/>
      <c r="Z16" s="92"/>
      <c r="AA16" s="92"/>
      <c r="AB16" s="92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92"/>
      <c r="V17" s="92"/>
      <c r="W17" s="92"/>
      <c r="X17" s="92"/>
      <c r="Y17" s="92"/>
      <c r="Z17" s="92"/>
      <c r="AA17" s="92"/>
      <c r="AB17" s="92"/>
    </row>
    <row r="18" ht="15.75" customHeight="1">
      <c r="A18" s="50">
        <v>2.0</v>
      </c>
      <c r="B18" s="2"/>
      <c r="C18" s="11" t="s">
        <v>527</v>
      </c>
      <c r="D18" s="4"/>
      <c r="E18" s="2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4.4</v>
      </c>
      <c r="N18" s="2"/>
      <c r="O18" s="7" t="s">
        <v>155</v>
      </c>
      <c r="P18" s="2"/>
      <c r="Q18" s="7">
        <v>3.0</v>
      </c>
      <c r="R18" s="2"/>
      <c r="S18" s="10">
        <f t="shared" si="1"/>
        <v>0.132</v>
      </c>
      <c r="T18" s="2"/>
      <c r="U18" s="92"/>
      <c r="V18" s="92"/>
      <c r="W18" s="92"/>
      <c r="X18" s="92"/>
      <c r="Y18" s="92"/>
      <c r="Z18" s="92"/>
      <c r="AA18" s="92"/>
      <c r="AB18" s="92"/>
    </row>
    <row r="19" ht="15.75" customHeight="1">
      <c r="A19" s="92"/>
      <c r="B19" s="92"/>
      <c r="C19" s="111"/>
      <c r="D19" s="92"/>
      <c r="E19" s="92"/>
      <c r="F19" s="92"/>
      <c r="G19" s="92"/>
      <c r="H19" s="92"/>
      <c r="I19" s="109"/>
      <c r="J19" s="109"/>
      <c r="K19" s="92"/>
      <c r="L19" s="92"/>
      <c r="M19" s="92"/>
      <c r="N19" s="92"/>
      <c r="O19" s="92"/>
      <c r="P19" s="92"/>
      <c r="Q19" s="40" t="s">
        <v>39</v>
      </c>
      <c r="R19" s="2"/>
      <c r="S19" s="10">
        <f>SUM(S17:S18)</f>
        <v>1.432</v>
      </c>
      <c r="T19" s="2"/>
      <c r="U19" s="92"/>
      <c r="V19" s="92"/>
      <c r="W19" s="92"/>
      <c r="X19" s="92"/>
      <c r="Y19" s="92"/>
      <c r="Z19" s="92"/>
      <c r="AA19" s="92"/>
      <c r="AB19" s="92"/>
    </row>
    <row r="20" ht="15.75" customHeight="1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92"/>
      <c r="V20" s="92"/>
      <c r="W20" s="92"/>
      <c r="X20" s="92"/>
      <c r="Y20" s="92"/>
      <c r="Z20" s="92"/>
      <c r="AA20" s="92"/>
      <c r="AB20" s="92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92"/>
      <c r="X21" s="92"/>
      <c r="Y21" s="92"/>
      <c r="Z21" s="92"/>
      <c r="AA21" s="92"/>
      <c r="AB21" s="92"/>
    </row>
    <row r="22" ht="15.75" customHeight="1">
      <c r="A22" s="112"/>
      <c r="B22" s="2"/>
      <c r="C22" s="11"/>
      <c r="D22" s="4"/>
      <c r="E22" s="2"/>
      <c r="F22" s="11"/>
      <c r="G22" s="4"/>
      <c r="H22" s="2"/>
      <c r="I22" s="65"/>
      <c r="J22" s="2"/>
      <c r="K22" s="11"/>
      <c r="L22" s="2"/>
      <c r="M22" s="11"/>
      <c r="N22" s="2"/>
      <c r="O22" s="11"/>
      <c r="P22" s="2"/>
      <c r="Q22" s="11"/>
      <c r="R22" s="2"/>
      <c r="S22" s="11"/>
      <c r="T22" s="2"/>
      <c r="U22" s="113"/>
      <c r="V22" s="2"/>
      <c r="W22" s="92"/>
      <c r="X22" s="92"/>
      <c r="Y22" s="92"/>
      <c r="Z22" s="92"/>
      <c r="AA22" s="92"/>
      <c r="AB22" s="92"/>
    </row>
    <row r="23" ht="15.75" customHeight="1">
      <c r="A23" s="112"/>
      <c r="B23" s="2"/>
      <c r="C23" s="11"/>
      <c r="D23" s="4"/>
      <c r="E23" s="2"/>
      <c r="F23" s="11"/>
      <c r="G23" s="4"/>
      <c r="H23" s="2"/>
      <c r="I23" s="65"/>
      <c r="J23" s="2"/>
      <c r="K23" s="11"/>
      <c r="L23" s="2"/>
      <c r="M23" s="11"/>
      <c r="N23" s="2"/>
      <c r="O23" s="11"/>
      <c r="P23" s="2"/>
      <c r="Q23" s="11"/>
      <c r="R23" s="2"/>
      <c r="S23" s="11"/>
      <c r="T23" s="2"/>
      <c r="U23" s="113"/>
      <c r="V23" s="2"/>
      <c r="W23" s="92"/>
      <c r="X23" s="92"/>
      <c r="Y23" s="92"/>
      <c r="Z23" s="92"/>
      <c r="AA23" s="92"/>
      <c r="AB23" s="92"/>
    </row>
    <row r="24" ht="15.75" customHeight="1">
      <c r="A24" s="92"/>
      <c r="B24" s="92"/>
      <c r="C24" s="92"/>
      <c r="D24" s="92"/>
      <c r="E24" s="92"/>
      <c r="F24" s="92"/>
      <c r="G24" s="92"/>
      <c r="H24" s="92"/>
      <c r="I24" s="109"/>
      <c r="J24" s="109"/>
      <c r="K24" s="92"/>
      <c r="L24" s="92"/>
      <c r="M24" s="92"/>
      <c r="N24" s="92"/>
      <c r="O24" s="92"/>
      <c r="P24" s="92"/>
      <c r="Q24" s="92"/>
      <c r="R24" s="92"/>
      <c r="S24" s="20" t="s">
        <v>39</v>
      </c>
      <c r="T24" s="2"/>
      <c r="U24" s="113"/>
      <c r="V24" s="2"/>
      <c r="W24" s="92"/>
      <c r="X24" s="92"/>
      <c r="Y24" s="92"/>
      <c r="Z24" s="92"/>
      <c r="AA24" s="92"/>
      <c r="AB24" s="92"/>
    </row>
    <row r="25" ht="15.75" customHeight="1">
      <c r="A25" s="92"/>
      <c r="B25" s="92"/>
      <c r="C25" s="92"/>
      <c r="D25" s="92"/>
      <c r="E25" s="92"/>
      <c r="F25" s="92"/>
      <c r="G25" s="92"/>
      <c r="H25" s="92"/>
      <c r="I25" s="109"/>
      <c r="J25" s="109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114"/>
      <c r="V25" s="114"/>
      <c r="W25" s="92"/>
      <c r="X25" s="92"/>
      <c r="Y25" s="92"/>
      <c r="Z25" s="92"/>
      <c r="AA25" s="92"/>
      <c r="AB25" s="92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14"/>
      <c r="V26" s="114"/>
      <c r="W26" s="92"/>
      <c r="X26" s="92"/>
      <c r="Y26" s="92"/>
      <c r="Z26" s="92"/>
      <c r="AA26" s="92"/>
      <c r="AB26" s="92"/>
    </row>
    <row r="27" ht="15.75" customHeight="1">
      <c r="A27" s="112"/>
      <c r="B27" s="2"/>
      <c r="C27" s="11"/>
      <c r="D27" s="4"/>
      <c r="E27" s="2"/>
      <c r="F27" s="11"/>
      <c r="G27" s="4"/>
      <c r="H27" s="2"/>
      <c r="I27" s="65"/>
      <c r="J27" s="2"/>
      <c r="K27" s="11"/>
      <c r="L27" s="2"/>
      <c r="M27" s="11"/>
      <c r="N27" s="2"/>
      <c r="O27" s="11"/>
      <c r="P27" s="2"/>
      <c r="Q27" s="11"/>
      <c r="R27" s="2"/>
      <c r="S27" s="113"/>
      <c r="T27" s="2"/>
      <c r="U27" s="92"/>
      <c r="V27" s="92"/>
      <c r="W27" s="92"/>
      <c r="X27" s="92"/>
      <c r="Y27" s="92"/>
      <c r="Z27" s="92"/>
      <c r="AA27" s="92"/>
      <c r="AB27" s="92"/>
    </row>
    <row r="28" ht="15.75" customHeight="1">
      <c r="A28" s="112"/>
      <c r="B28" s="2"/>
      <c r="C28" s="11"/>
      <c r="D28" s="4"/>
      <c r="E28" s="2"/>
      <c r="F28" s="11"/>
      <c r="G28" s="4"/>
      <c r="H28" s="2"/>
      <c r="I28" s="65"/>
      <c r="J28" s="2"/>
      <c r="K28" s="11"/>
      <c r="L28" s="2"/>
      <c r="M28" s="11"/>
      <c r="N28" s="2"/>
      <c r="O28" s="11"/>
      <c r="P28" s="2"/>
      <c r="Q28" s="11"/>
      <c r="R28" s="2"/>
      <c r="S28" s="113"/>
      <c r="T28" s="2"/>
      <c r="U28" s="92"/>
      <c r="V28" s="92"/>
      <c r="W28" s="92"/>
      <c r="X28" s="92"/>
      <c r="Y28" s="92"/>
      <c r="Z28" s="92"/>
      <c r="AA28" s="92"/>
      <c r="AB28" s="92"/>
    </row>
    <row r="29" ht="15.75" customHeight="1">
      <c r="A29" s="92"/>
      <c r="B29" s="92"/>
      <c r="C29" s="92"/>
      <c r="D29" s="92"/>
      <c r="E29" s="92"/>
      <c r="F29" s="92"/>
      <c r="G29" s="92"/>
      <c r="H29" s="92"/>
      <c r="I29" s="109"/>
      <c r="J29" s="109"/>
      <c r="K29" s="92"/>
      <c r="L29" s="92"/>
      <c r="M29" s="92"/>
      <c r="N29" s="92"/>
      <c r="O29" s="92"/>
      <c r="P29" s="92"/>
      <c r="Q29" s="20" t="s">
        <v>39</v>
      </c>
      <c r="R29" s="2"/>
      <c r="S29" s="113"/>
      <c r="T29" s="2"/>
      <c r="U29" s="92"/>
      <c r="V29" s="92"/>
      <c r="W29" s="92"/>
      <c r="X29" s="92"/>
      <c r="Y29" s="92"/>
      <c r="Z29" s="92"/>
      <c r="AA29" s="92"/>
      <c r="AB29" s="92"/>
    </row>
    <row r="30" ht="15.75" customHeight="1">
      <c r="A30" s="92"/>
      <c r="B30" s="92"/>
      <c r="C30" s="92"/>
      <c r="D30" s="92"/>
      <c r="E30" s="92"/>
      <c r="F30" s="92"/>
      <c r="G30" s="92"/>
      <c r="H30" s="92"/>
      <c r="I30" s="109"/>
      <c r="J30" s="109"/>
      <c r="K30" s="92"/>
      <c r="L30" s="92"/>
      <c r="M30" s="92"/>
      <c r="N30" s="92"/>
      <c r="O30" s="92"/>
      <c r="P30" s="92"/>
      <c r="Q30" s="92"/>
      <c r="R30" s="92"/>
      <c r="S30" s="114"/>
      <c r="T30" s="114"/>
      <c r="U30" s="92"/>
      <c r="V30" s="92"/>
      <c r="W30" s="92"/>
      <c r="X30" s="92"/>
      <c r="Y30" s="92"/>
      <c r="Z30" s="92"/>
      <c r="AA30" s="92"/>
      <c r="AB30" s="92"/>
    </row>
    <row r="31" ht="15.75" customHeight="1"/>
    <row r="32" ht="15.75" customHeight="1">
      <c r="A32" s="92"/>
      <c r="B32" s="92"/>
      <c r="C32" s="92"/>
      <c r="D32" s="92"/>
      <c r="E32" s="92"/>
      <c r="F32" s="92"/>
      <c r="G32" s="92"/>
      <c r="H32" s="92"/>
      <c r="I32" s="109"/>
      <c r="J32" s="109"/>
      <c r="K32" s="92"/>
      <c r="L32" s="92"/>
      <c r="M32" s="92"/>
      <c r="N32" s="92"/>
      <c r="O32" s="92"/>
      <c r="P32" s="92"/>
      <c r="Q32" s="92"/>
      <c r="R32" s="92"/>
      <c r="S32" s="114"/>
      <c r="T32" s="114"/>
      <c r="U32" s="92"/>
      <c r="V32" s="92"/>
      <c r="W32" s="92"/>
      <c r="X32" s="92"/>
      <c r="Y32" s="92"/>
      <c r="Z32" s="92"/>
      <c r="AA32" s="92"/>
      <c r="AB32" s="92"/>
    </row>
    <row r="33" ht="15.75" customHeight="1">
      <c r="A33" s="92"/>
      <c r="B33" s="92"/>
      <c r="C33" s="92"/>
      <c r="D33" s="92"/>
      <c r="E33" s="92"/>
      <c r="F33" s="92"/>
      <c r="G33" s="92"/>
      <c r="H33" s="92"/>
      <c r="I33" s="109"/>
      <c r="J33" s="109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</row>
    <row r="34" ht="15.75" customHeight="1">
      <c r="A34" s="92"/>
      <c r="B34" s="92"/>
      <c r="C34" s="92"/>
      <c r="D34" s="92"/>
      <c r="E34" s="92"/>
      <c r="F34" s="92"/>
      <c r="G34" s="92"/>
      <c r="H34" s="92"/>
      <c r="I34" s="109"/>
      <c r="J34" s="109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</row>
    <row r="35" ht="15.75" customHeight="1">
      <c r="A35" s="92"/>
      <c r="B35" s="92"/>
      <c r="C35" s="92"/>
      <c r="D35" s="92"/>
      <c r="E35" s="92"/>
      <c r="F35" s="92"/>
      <c r="G35" s="92"/>
      <c r="H35" s="92"/>
      <c r="I35" s="109"/>
      <c r="J35" s="109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111"/>
      <c r="X35" s="111"/>
      <c r="Y35" s="111"/>
      <c r="Z35" s="111"/>
      <c r="AA35" s="111"/>
      <c r="AB35" s="111"/>
    </row>
    <row r="36" ht="15.75" customHeight="1">
      <c r="A36" s="92"/>
      <c r="B36" s="92"/>
      <c r="C36" s="92"/>
      <c r="D36" s="92"/>
      <c r="E36" s="92"/>
      <c r="F36" s="92"/>
      <c r="G36" s="92"/>
      <c r="H36" s="92"/>
      <c r="I36" s="109"/>
      <c r="J36" s="109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111"/>
      <c r="X36" s="111"/>
      <c r="Y36" s="111"/>
      <c r="Z36" s="111"/>
      <c r="AA36" s="111"/>
      <c r="AB36" s="111"/>
    </row>
    <row r="37" ht="15.75" customHeight="1">
      <c r="A37" s="92"/>
      <c r="B37" s="92"/>
      <c r="C37" s="92"/>
      <c r="D37" s="92"/>
      <c r="E37" s="92"/>
      <c r="F37" s="92"/>
      <c r="G37" s="92"/>
      <c r="H37" s="92"/>
      <c r="I37" s="109"/>
      <c r="J37" s="109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</row>
    <row r="38" ht="15.75" customHeight="1">
      <c r="A38" s="92"/>
      <c r="B38" s="92"/>
      <c r="C38" s="92"/>
      <c r="D38" s="92"/>
      <c r="E38" s="92"/>
      <c r="F38" s="92"/>
      <c r="G38" s="92"/>
      <c r="H38" s="92"/>
      <c r="I38" s="109"/>
      <c r="J38" s="109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</row>
    <row r="39" ht="15.75" customHeight="1">
      <c r="A39" s="92"/>
      <c r="B39" s="92"/>
      <c r="C39" s="92"/>
      <c r="D39" s="92"/>
      <c r="E39" s="92"/>
      <c r="F39" s="92"/>
      <c r="G39" s="92"/>
      <c r="H39" s="92"/>
      <c r="I39" s="109"/>
      <c r="J39" s="109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</row>
    <row r="40" ht="15.75" customHeight="1">
      <c r="A40" s="92"/>
      <c r="B40" s="92"/>
      <c r="C40" s="92"/>
      <c r="D40" s="92"/>
      <c r="E40" s="92"/>
      <c r="F40" s="92"/>
      <c r="G40" s="92"/>
      <c r="H40" s="92"/>
      <c r="I40" s="109"/>
      <c r="J40" s="109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</row>
    <row r="41" ht="15.75" customHeight="1">
      <c r="A41" s="92"/>
      <c r="B41" s="92"/>
      <c r="C41" s="92"/>
      <c r="D41" s="92"/>
      <c r="E41" s="92"/>
      <c r="F41" s="92"/>
      <c r="G41" s="92"/>
      <c r="H41" s="92"/>
      <c r="I41" s="109"/>
      <c r="J41" s="109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</row>
    <row r="42" ht="15.75" customHeight="1">
      <c r="A42" s="92"/>
      <c r="B42" s="92"/>
      <c r="C42" s="92"/>
      <c r="D42" s="92"/>
      <c r="E42" s="92"/>
      <c r="F42" s="92"/>
      <c r="G42" s="92"/>
      <c r="H42" s="92"/>
      <c r="I42" s="109"/>
      <c r="J42" s="109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</row>
    <row r="43" ht="15.75" customHeight="1">
      <c r="A43" s="92"/>
      <c r="B43" s="92"/>
      <c r="C43" s="92"/>
      <c r="D43" s="92"/>
      <c r="E43" s="92"/>
      <c r="F43" s="92"/>
      <c r="G43" s="92"/>
      <c r="H43" s="92"/>
      <c r="I43" s="109"/>
      <c r="J43" s="109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</row>
    <row r="44" ht="15.75" customHeight="1">
      <c r="A44" s="92"/>
      <c r="B44" s="92"/>
      <c r="C44" s="92"/>
      <c r="D44" s="92"/>
      <c r="E44" s="92"/>
      <c r="F44" s="92"/>
      <c r="G44" s="92"/>
      <c r="H44" s="92"/>
      <c r="I44" s="109"/>
      <c r="J44" s="109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</row>
    <row r="45" ht="15.75" customHeight="1">
      <c r="A45" s="92"/>
      <c r="B45" s="92"/>
      <c r="C45" s="92"/>
      <c r="D45" s="92"/>
      <c r="E45" s="92"/>
      <c r="F45" s="92"/>
      <c r="G45" s="92"/>
      <c r="H45" s="92"/>
      <c r="I45" s="109"/>
      <c r="J45" s="109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</row>
    <row r="46" ht="15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</row>
    <row r="47" ht="15.7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</row>
    <row r="48" ht="15.7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</row>
    <row r="49" ht="15.7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</row>
    <row r="50" ht="15.7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</row>
    <row r="51" ht="15.7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</row>
    <row r="52" ht="15.7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</row>
    <row r="53" ht="15.7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</row>
    <row r="54" ht="15.7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</row>
    <row r="55" ht="15.7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</row>
    <row r="56" ht="15.7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</row>
    <row r="57" ht="15.7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</row>
    <row r="58" ht="15.7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</row>
    <row r="59" ht="15.7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</row>
    <row r="60" ht="15.7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</row>
    <row r="61" ht="15.7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</row>
    <row r="62" ht="15.7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4.38"/>
    <col customWidth="1" min="22" max="22" width="13.13"/>
    <col customWidth="1" min="23" max="23" width="15.1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1.9306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528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1.9306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529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530</v>
      </c>
      <c r="G12" s="4"/>
      <c r="H12" s="2"/>
      <c r="I12" s="29">
        <v>2.25</v>
      </c>
      <c r="J12" s="2"/>
      <c r="K12" s="7">
        <v>0.08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531</v>
      </c>
      <c r="V12" s="32" t="s">
        <v>532</v>
      </c>
      <c r="W12" s="7" t="s">
        <v>16</v>
      </c>
      <c r="X12" s="2"/>
      <c r="Y12" s="7">
        <v>1.0</v>
      </c>
      <c r="Z12" s="2"/>
      <c r="AA12" s="10">
        <f t="shared" ref="AA12:AA13" si="1">I12*K12*Y12</f>
        <v>0.18</v>
      </c>
      <c r="AB12" s="2"/>
    </row>
    <row r="13" ht="15.75" customHeight="1">
      <c r="A13" s="50"/>
      <c r="B13" s="2"/>
      <c r="C13" s="11"/>
      <c r="D13" s="4"/>
      <c r="E13" s="2"/>
      <c r="F13" s="7"/>
      <c r="G13" s="4"/>
      <c r="H13" s="2"/>
      <c r="I13" s="29"/>
      <c r="J13" s="2"/>
      <c r="K13" s="7"/>
      <c r="L13" s="2"/>
      <c r="M13" s="7"/>
      <c r="N13" s="2"/>
      <c r="O13" s="7"/>
      <c r="P13" s="2"/>
      <c r="Q13" s="7"/>
      <c r="R13" s="2"/>
      <c r="S13" s="7"/>
      <c r="T13" s="2"/>
      <c r="U13" s="32"/>
      <c r="V13" s="32"/>
      <c r="W13" s="7"/>
      <c r="X13" s="2"/>
      <c r="Y13" s="7"/>
      <c r="Z13" s="2"/>
      <c r="AA13" s="10">
        <f t="shared" si="1"/>
        <v>0</v>
      </c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SUM(AA12+AA13)</f>
        <v>0.18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2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15.02</v>
      </c>
      <c r="N18" s="2"/>
      <c r="O18" s="7" t="s">
        <v>155</v>
      </c>
      <c r="P18" s="2"/>
      <c r="Q18" s="7">
        <v>3.0</v>
      </c>
      <c r="R18" s="2"/>
      <c r="S18" s="10">
        <f t="shared" si="2"/>
        <v>0.4506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1.7506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U33" s="105"/>
      <c r="V33" s="105"/>
      <c r="W33" s="105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10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  <c r="V63" s="105"/>
      <c r="W63" s="105"/>
    </row>
    <row r="64" ht="15.75" customHeight="1">
      <c r="U64" s="105"/>
      <c r="V64" s="105"/>
      <c r="W64" s="105"/>
    </row>
    <row r="65" ht="15.75" customHeight="1">
      <c r="U65" s="105"/>
      <c r="V65" s="105"/>
      <c r="W65" s="105"/>
    </row>
    <row r="66" ht="15.75" customHeight="1">
      <c r="U66" s="105"/>
      <c r="V66" s="105"/>
      <c r="W66" s="105"/>
    </row>
    <row r="67" ht="15.75" customHeight="1">
      <c r="U67" s="105"/>
      <c r="V67" s="105"/>
      <c r="W67" s="105"/>
    </row>
    <row r="68" ht="15.75" customHeight="1">
      <c r="U68" s="105"/>
      <c r="V68" s="105"/>
      <c r="W68" s="105"/>
    </row>
    <row r="69" ht="15.75" customHeight="1">
      <c r="U69" s="105"/>
      <c r="V69" s="105"/>
      <c r="W69" s="105"/>
    </row>
    <row r="70" ht="15.75" customHeight="1">
      <c r="U70" s="105"/>
      <c r="V70" s="105"/>
      <c r="W70" s="105"/>
    </row>
    <row r="71" ht="15.75" customHeight="1">
      <c r="U71" s="105"/>
      <c r="V71" s="105"/>
      <c r="W71" s="105"/>
    </row>
    <row r="72" ht="15.75" customHeight="1">
      <c r="U72" s="105"/>
      <c r="V72" s="105"/>
      <c r="W72" s="105"/>
    </row>
    <row r="73" ht="15.75" customHeight="1">
      <c r="U73" s="105"/>
      <c r="V73" s="105"/>
      <c r="W73" s="105"/>
    </row>
    <row r="74" ht="15.75" customHeight="1">
      <c r="U74" s="105"/>
      <c r="V74" s="105"/>
      <c r="W74" s="105"/>
    </row>
    <row r="75" ht="15.75" customHeight="1">
      <c r="U75" s="105"/>
      <c r="V75" s="105"/>
      <c r="W75" s="105"/>
    </row>
    <row r="76" ht="15.75" customHeight="1">
      <c r="U76" s="105"/>
      <c r="V76" s="105"/>
      <c r="W76" s="105"/>
    </row>
    <row r="77" ht="15.75" customHeight="1">
      <c r="U77" s="105"/>
      <c r="V77" s="105"/>
      <c r="W77" s="105"/>
    </row>
    <row r="78" ht="15.75" customHeight="1">
      <c r="U78" s="105"/>
      <c r="V78" s="105"/>
      <c r="W78" s="105"/>
    </row>
    <row r="79" ht="15.75" customHeight="1">
      <c r="U79" s="105"/>
      <c r="V79" s="105"/>
      <c r="W79" s="105"/>
    </row>
    <row r="80" ht="15.75" customHeight="1">
      <c r="U80" s="105"/>
      <c r="V80" s="105"/>
      <c r="W80" s="105"/>
    </row>
    <row r="81" ht="15.75" customHeight="1">
      <c r="U81" s="105"/>
      <c r="V81" s="105"/>
      <c r="W81" s="105"/>
    </row>
    <row r="82" ht="15.75" customHeight="1">
      <c r="U82" s="105"/>
      <c r="V82" s="105"/>
      <c r="W82" s="105"/>
    </row>
    <row r="83" ht="15.75" customHeight="1">
      <c r="U83" s="105"/>
      <c r="V83" s="105"/>
      <c r="W83" s="105"/>
    </row>
    <row r="84" ht="15.75" customHeight="1">
      <c r="U84" s="105"/>
      <c r="V84" s="105"/>
      <c r="W84" s="105"/>
    </row>
    <row r="85" ht="15.75" customHeight="1">
      <c r="U85" s="105"/>
      <c r="V85" s="105"/>
      <c r="W85" s="105"/>
    </row>
    <row r="86" ht="15.75" customHeight="1">
      <c r="U86" s="105"/>
      <c r="V86" s="105"/>
      <c r="W86" s="105"/>
    </row>
    <row r="87" ht="15.75" customHeight="1">
      <c r="U87" s="105"/>
      <c r="V87" s="105"/>
      <c r="W87" s="105"/>
    </row>
    <row r="88" ht="15.75" customHeight="1">
      <c r="U88" s="105"/>
      <c r="V88" s="105"/>
      <c r="W88" s="105"/>
    </row>
    <row r="89" ht="15.75" customHeight="1">
      <c r="U89" s="105"/>
      <c r="V89" s="105"/>
      <c r="W89" s="105"/>
    </row>
    <row r="90" ht="15.75" customHeight="1">
      <c r="U90" s="105"/>
      <c r="V90" s="105"/>
      <c r="W90" s="105"/>
    </row>
    <row r="91" ht="15.75" customHeight="1">
      <c r="U91" s="105"/>
      <c r="V91" s="105"/>
      <c r="W91" s="105"/>
    </row>
    <row r="92" ht="15.75" customHeight="1">
      <c r="U92" s="105"/>
      <c r="V92" s="105"/>
      <c r="W92" s="105"/>
    </row>
    <row r="93" ht="15.75" customHeight="1">
      <c r="U93" s="105"/>
      <c r="V93" s="105"/>
      <c r="W93" s="105"/>
    </row>
    <row r="94" ht="15.75" customHeight="1">
      <c r="U94" s="105"/>
      <c r="V94" s="105"/>
      <c r="W94" s="105"/>
    </row>
    <row r="95" ht="15.75" customHeight="1">
      <c r="U95" s="105"/>
      <c r="V95" s="105"/>
      <c r="W95" s="105"/>
    </row>
    <row r="96" ht="15.75" customHeight="1">
      <c r="U96" s="105"/>
      <c r="V96" s="105"/>
      <c r="W96" s="105"/>
    </row>
    <row r="97" ht="15.75" customHeight="1">
      <c r="U97" s="105"/>
      <c r="V97" s="105"/>
      <c r="W97" s="105"/>
    </row>
    <row r="98" ht="15.75" customHeight="1">
      <c r="U98" s="105"/>
      <c r="V98" s="105"/>
      <c r="W98" s="105"/>
    </row>
    <row r="99" ht="15.75" customHeight="1">
      <c r="U99" s="105"/>
      <c r="V99" s="105"/>
      <c r="W99" s="105"/>
    </row>
    <row r="100" ht="15.75" customHeight="1">
      <c r="U100" s="105"/>
      <c r="V100" s="105"/>
      <c r="W100" s="105"/>
    </row>
    <row r="101" ht="15.75" customHeight="1">
      <c r="U101" s="105"/>
      <c r="V101" s="105"/>
      <c r="W101" s="105"/>
    </row>
    <row r="102" ht="15.75" customHeight="1">
      <c r="U102" s="105"/>
      <c r="V102" s="105"/>
      <c r="W102" s="105"/>
    </row>
    <row r="103" ht="15.75" customHeight="1">
      <c r="U103" s="105"/>
      <c r="V103" s="105"/>
      <c r="W103" s="105"/>
    </row>
    <row r="104" ht="15.75" customHeight="1">
      <c r="U104" s="105"/>
      <c r="V104" s="105"/>
      <c r="W104" s="105"/>
    </row>
    <row r="105" ht="15.75" customHeight="1">
      <c r="U105" s="105"/>
      <c r="V105" s="105"/>
      <c r="W105" s="105"/>
    </row>
    <row r="106" ht="15.75" customHeight="1">
      <c r="U106" s="105"/>
      <c r="V106" s="105"/>
      <c r="W106" s="105"/>
    </row>
    <row r="107" ht="15.75" customHeight="1">
      <c r="U107" s="105"/>
      <c r="V107" s="105"/>
      <c r="W107" s="105"/>
    </row>
    <row r="108" ht="15.75" customHeight="1">
      <c r="U108" s="105"/>
      <c r="V108" s="105"/>
      <c r="W108" s="105"/>
    </row>
    <row r="109" ht="15.75" customHeight="1">
      <c r="U109" s="105"/>
      <c r="V109" s="105"/>
      <c r="W109" s="105"/>
    </row>
    <row r="110" ht="15.75" customHeight="1">
      <c r="U110" s="105"/>
      <c r="V110" s="105"/>
      <c r="W110" s="105"/>
    </row>
    <row r="111" ht="15.75" customHeight="1">
      <c r="U111" s="105"/>
      <c r="V111" s="105"/>
      <c r="W111" s="105"/>
    </row>
    <row r="112" ht="15.75" customHeight="1">
      <c r="U112" s="105"/>
      <c r="V112" s="105"/>
      <c r="W112" s="105"/>
    </row>
    <row r="113" ht="15.75" customHeight="1">
      <c r="U113" s="105"/>
      <c r="V113" s="105"/>
      <c r="W113" s="105"/>
    </row>
    <row r="114" ht="15.75" customHeight="1">
      <c r="U114" s="105"/>
      <c r="V114" s="105"/>
      <c r="W114" s="105"/>
    </row>
    <row r="115" ht="15.75" customHeight="1">
      <c r="U115" s="105"/>
      <c r="V115" s="105"/>
      <c r="W115" s="105"/>
    </row>
    <row r="116" ht="15.75" customHeight="1">
      <c r="U116" s="105"/>
      <c r="V116" s="105"/>
      <c r="W116" s="105"/>
    </row>
    <row r="117" ht="15.75" customHeight="1">
      <c r="U117" s="105"/>
      <c r="V117" s="105"/>
      <c r="W117" s="105"/>
    </row>
    <row r="118" ht="15.75" customHeight="1">
      <c r="U118" s="105"/>
      <c r="V118" s="105"/>
      <c r="W118" s="105"/>
    </row>
    <row r="119" ht="15.75" customHeight="1">
      <c r="U119" s="105"/>
      <c r="V119" s="105"/>
      <c r="W119" s="105"/>
    </row>
    <row r="120" ht="15.75" customHeight="1">
      <c r="U120" s="105"/>
      <c r="V120" s="105"/>
      <c r="W120" s="105"/>
    </row>
    <row r="121" ht="15.75" customHeight="1">
      <c r="U121" s="105"/>
      <c r="V121" s="105"/>
      <c r="W121" s="105"/>
    </row>
    <row r="122" ht="15.75" customHeight="1">
      <c r="U122" s="105"/>
      <c r="V122" s="105"/>
      <c r="W122" s="105"/>
    </row>
    <row r="123" ht="15.75" customHeight="1">
      <c r="U123" s="105"/>
      <c r="V123" s="105"/>
      <c r="W123" s="105"/>
    </row>
    <row r="124" ht="15.75" customHeight="1">
      <c r="U124" s="105"/>
      <c r="V124" s="105"/>
      <c r="W124" s="105"/>
    </row>
    <row r="125" ht="15.75" customHeight="1">
      <c r="U125" s="105"/>
      <c r="V125" s="105"/>
      <c r="W125" s="105"/>
    </row>
    <row r="126" ht="15.75" customHeight="1">
      <c r="U126" s="105"/>
      <c r="V126" s="105"/>
      <c r="W126" s="105"/>
    </row>
    <row r="127" ht="15.75" customHeight="1">
      <c r="U127" s="105"/>
      <c r="V127" s="105"/>
      <c r="W127" s="105"/>
    </row>
    <row r="128" ht="15.75" customHeight="1">
      <c r="U128" s="105"/>
      <c r="V128" s="105"/>
      <c r="W128" s="105"/>
    </row>
    <row r="129" ht="15.75" customHeight="1">
      <c r="U129" s="105"/>
      <c r="V129" s="105"/>
      <c r="W129" s="105"/>
    </row>
    <row r="130" ht="15.75" customHeight="1">
      <c r="U130" s="105"/>
      <c r="V130" s="105"/>
      <c r="W130" s="105"/>
    </row>
    <row r="131" ht="15.75" customHeight="1">
      <c r="U131" s="105"/>
      <c r="V131" s="105"/>
      <c r="W131" s="105"/>
    </row>
    <row r="132" ht="15.75" customHeight="1">
      <c r="U132" s="105"/>
      <c r="V132" s="105"/>
      <c r="W132" s="105"/>
    </row>
    <row r="133" ht="15.75" customHeight="1">
      <c r="U133" s="105"/>
      <c r="V133" s="105"/>
      <c r="W133" s="105"/>
    </row>
    <row r="134" ht="15.75" customHeight="1">
      <c r="U134" s="105"/>
      <c r="V134" s="105"/>
      <c r="W134" s="105"/>
    </row>
    <row r="135" ht="15.75" customHeight="1">
      <c r="U135" s="105"/>
      <c r="V135" s="105"/>
      <c r="W135" s="105"/>
    </row>
    <row r="136" ht="15.75" customHeight="1">
      <c r="U136" s="105"/>
      <c r="V136" s="105"/>
      <c r="W136" s="105"/>
    </row>
    <row r="137" ht="15.75" customHeight="1">
      <c r="U137" s="105"/>
      <c r="V137" s="105"/>
      <c r="W137" s="105"/>
    </row>
    <row r="138" ht="15.75" customHeight="1">
      <c r="U138" s="105"/>
      <c r="V138" s="105"/>
      <c r="W138" s="105"/>
    </row>
    <row r="139" ht="15.75" customHeight="1">
      <c r="U139" s="105"/>
      <c r="V139" s="105"/>
      <c r="W139" s="105"/>
    </row>
    <row r="140" ht="15.75" customHeight="1">
      <c r="U140" s="105"/>
      <c r="V140" s="105"/>
      <c r="W140" s="105"/>
    </row>
    <row r="141" ht="15.75" customHeight="1">
      <c r="U141" s="105"/>
      <c r="V141" s="105"/>
      <c r="W141" s="105"/>
    </row>
    <row r="142" ht="15.75" customHeight="1">
      <c r="U142" s="105"/>
      <c r="V142" s="105"/>
      <c r="W142" s="105"/>
    </row>
    <row r="143" ht="15.75" customHeight="1">
      <c r="U143" s="105"/>
      <c r="V143" s="105"/>
      <c r="W143" s="105"/>
    </row>
    <row r="144" ht="15.75" customHeight="1">
      <c r="U144" s="105"/>
      <c r="V144" s="105"/>
      <c r="W144" s="105"/>
    </row>
    <row r="145" ht="15.75" customHeight="1">
      <c r="U145" s="105"/>
      <c r="V145" s="105"/>
      <c r="W145" s="105"/>
    </row>
    <row r="146" ht="15.75" customHeight="1">
      <c r="U146" s="105"/>
      <c r="V146" s="105"/>
      <c r="W146" s="105"/>
    </row>
    <row r="147" ht="15.75" customHeight="1">
      <c r="U147" s="105"/>
      <c r="V147" s="105"/>
      <c r="W147" s="105"/>
    </row>
    <row r="148" ht="15.75" customHeight="1">
      <c r="U148" s="105"/>
      <c r="V148" s="105"/>
      <c r="W148" s="105"/>
    </row>
    <row r="149" ht="15.75" customHeight="1">
      <c r="U149" s="105"/>
      <c r="V149" s="105"/>
      <c r="W149" s="105"/>
    </row>
    <row r="150" ht="15.75" customHeight="1">
      <c r="U150" s="105"/>
      <c r="V150" s="105"/>
      <c r="W150" s="105"/>
    </row>
    <row r="151" ht="15.75" customHeight="1">
      <c r="U151" s="105"/>
      <c r="V151" s="105"/>
      <c r="W151" s="105"/>
    </row>
    <row r="152" ht="15.75" customHeight="1">
      <c r="U152" s="105"/>
      <c r="V152" s="105"/>
      <c r="W152" s="105"/>
    </row>
    <row r="153" ht="15.75" customHeight="1">
      <c r="U153" s="105"/>
      <c r="V153" s="105"/>
      <c r="W153" s="105"/>
    </row>
    <row r="154" ht="15.75" customHeight="1">
      <c r="U154" s="105"/>
      <c r="V154" s="105"/>
      <c r="W154" s="105"/>
    </row>
    <row r="155" ht="15.75" customHeight="1">
      <c r="U155" s="105"/>
      <c r="V155" s="105"/>
      <c r="W155" s="105"/>
    </row>
    <row r="156" ht="15.75" customHeight="1">
      <c r="U156" s="105"/>
      <c r="V156" s="105"/>
      <c r="W156" s="105"/>
    </row>
    <row r="157" ht="15.75" customHeight="1">
      <c r="U157" s="105"/>
      <c r="V157" s="105"/>
      <c r="W157" s="105"/>
    </row>
    <row r="158" ht="15.75" customHeight="1">
      <c r="U158" s="105"/>
      <c r="V158" s="105"/>
      <c r="W158" s="105"/>
    </row>
    <row r="159" ht="15.75" customHeight="1">
      <c r="U159" s="105"/>
      <c r="V159" s="105"/>
      <c r="W159" s="105"/>
    </row>
    <row r="160" ht="15.75" customHeight="1">
      <c r="U160" s="105"/>
      <c r="V160" s="105"/>
      <c r="W160" s="105"/>
    </row>
    <row r="161" ht="15.75" customHeight="1">
      <c r="U161" s="105"/>
      <c r="V161" s="105"/>
      <c r="W161" s="105"/>
    </row>
    <row r="162" ht="15.75" customHeight="1">
      <c r="U162" s="105"/>
      <c r="V162" s="105"/>
      <c r="W162" s="105"/>
    </row>
    <row r="163" ht="15.75" customHeight="1">
      <c r="U163" s="105"/>
      <c r="V163" s="105"/>
      <c r="W163" s="105"/>
    </row>
    <row r="164" ht="15.75" customHeight="1">
      <c r="U164" s="105"/>
      <c r="V164" s="105"/>
      <c r="W164" s="105"/>
    </row>
    <row r="165" ht="15.75" customHeight="1">
      <c r="U165" s="105"/>
      <c r="V165" s="105"/>
      <c r="W165" s="105"/>
    </row>
    <row r="166" ht="15.75" customHeight="1">
      <c r="U166" s="105"/>
      <c r="V166" s="105"/>
      <c r="W166" s="105"/>
    </row>
    <row r="167" ht="15.75" customHeight="1">
      <c r="U167" s="105"/>
      <c r="V167" s="105"/>
      <c r="W167" s="105"/>
    </row>
    <row r="168" ht="15.75" customHeight="1">
      <c r="U168" s="105"/>
      <c r="V168" s="105"/>
      <c r="W168" s="105"/>
    </row>
    <row r="169" ht="15.75" customHeight="1">
      <c r="U169" s="105"/>
      <c r="V169" s="105"/>
      <c r="W169" s="105"/>
    </row>
    <row r="170" ht="15.75" customHeight="1">
      <c r="U170" s="105"/>
      <c r="V170" s="105"/>
      <c r="W170" s="105"/>
    </row>
    <row r="171" ht="15.75" customHeight="1">
      <c r="U171" s="105"/>
      <c r="V171" s="105"/>
      <c r="W171" s="105"/>
    </row>
    <row r="172" ht="15.75" customHeight="1">
      <c r="U172" s="105"/>
      <c r="V172" s="105"/>
      <c r="W172" s="105"/>
    </row>
    <row r="173" ht="15.75" customHeight="1">
      <c r="U173" s="105"/>
      <c r="V173" s="105"/>
      <c r="W173" s="105"/>
    </row>
    <row r="174" ht="15.75" customHeight="1">
      <c r="U174" s="105"/>
      <c r="V174" s="105"/>
      <c r="W174" s="105"/>
    </row>
    <row r="175" ht="15.75" customHeight="1">
      <c r="U175" s="105"/>
      <c r="V175" s="105"/>
      <c r="W175" s="105"/>
    </row>
    <row r="176" ht="15.75" customHeight="1">
      <c r="U176" s="105"/>
      <c r="V176" s="105"/>
      <c r="W176" s="105"/>
    </row>
    <row r="177" ht="15.75" customHeight="1">
      <c r="U177" s="105"/>
      <c r="V177" s="105"/>
      <c r="W177" s="105"/>
    </row>
    <row r="178" ht="15.75" customHeight="1">
      <c r="U178" s="105"/>
      <c r="V178" s="105"/>
      <c r="W178" s="105"/>
    </row>
    <row r="179" ht="15.75" customHeight="1">
      <c r="U179" s="105"/>
      <c r="V179" s="105"/>
      <c r="W179" s="105"/>
    </row>
    <row r="180" ht="15.75" customHeight="1">
      <c r="U180" s="105"/>
      <c r="V180" s="105"/>
      <c r="W180" s="105"/>
    </row>
    <row r="181" ht="15.75" customHeight="1">
      <c r="U181" s="105"/>
      <c r="V181" s="105"/>
      <c r="W181" s="105"/>
    </row>
    <row r="182" ht="15.75" customHeight="1">
      <c r="U182" s="105"/>
      <c r="V182" s="105"/>
      <c r="W182" s="105"/>
    </row>
    <row r="183" ht="15.75" customHeight="1">
      <c r="U183" s="105"/>
      <c r="V183" s="105"/>
      <c r="W183" s="105"/>
    </row>
    <row r="184" ht="15.75" customHeight="1">
      <c r="U184" s="105"/>
      <c r="V184" s="105"/>
      <c r="W184" s="105"/>
    </row>
    <row r="185" ht="15.75" customHeight="1">
      <c r="U185" s="105"/>
      <c r="V185" s="105"/>
      <c r="W185" s="105"/>
    </row>
    <row r="186" ht="15.75" customHeight="1">
      <c r="U186" s="105"/>
      <c r="V186" s="105"/>
      <c r="W186" s="105"/>
    </row>
    <row r="187" ht="15.75" customHeight="1">
      <c r="U187" s="105"/>
      <c r="V187" s="105"/>
      <c r="W187" s="105"/>
    </row>
    <row r="188" ht="15.75" customHeight="1">
      <c r="U188" s="105"/>
      <c r="V188" s="105"/>
      <c r="W188" s="105"/>
    </row>
    <row r="189" ht="15.75" customHeight="1">
      <c r="U189" s="105"/>
      <c r="V189" s="105"/>
      <c r="W189" s="105"/>
    </row>
    <row r="190" ht="15.75" customHeight="1">
      <c r="U190" s="105"/>
      <c r="V190" s="105"/>
      <c r="W190" s="105"/>
    </row>
    <row r="191" ht="15.75" customHeight="1">
      <c r="U191" s="105"/>
      <c r="V191" s="105"/>
      <c r="W191" s="105"/>
    </row>
    <row r="192" ht="15.75" customHeight="1">
      <c r="U192" s="105"/>
      <c r="V192" s="105"/>
      <c r="W192" s="105"/>
    </row>
    <row r="193" ht="15.75" customHeight="1">
      <c r="U193" s="105"/>
      <c r="V193" s="105"/>
      <c r="W193" s="105"/>
    </row>
    <row r="194" ht="15.75" customHeight="1">
      <c r="U194" s="105"/>
      <c r="V194" s="105"/>
      <c r="W194" s="105"/>
    </row>
    <row r="195" ht="15.75" customHeight="1">
      <c r="U195" s="105"/>
      <c r="V195" s="105"/>
      <c r="W195" s="105"/>
    </row>
    <row r="196" ht="15.75" customHeight="1">
      <c r="U196" s="105"/>
      <c r="V196" s="105"/>
      <c r="W196" s="105"/>
    </row>
    <row r="197" ht="15.75" customHeight="1">
      <c r="U197" s="105"/>
      <c r="V197" s="105"/>
      <c r="W197" s="105"/>
    </row>
    <row r="198" ht="15.75" customHeight="1">
      <c r="U198" s="105"/>
      <c r="V198" s="105"/>
      <c r="W198" s="105"/>
    </row>
    <row r="199" ht="15.75" customHeight="1">
      <c r="U199" s="105"/>
      <c r="V199" s="105"/>
      <c r="W199" s="105"/>
    </row>
    <row r="200" ht="15.75" customHeight="1">
      <c r="U200" s="105"/>
      <c r="V200" s="105"/>
      <c r="W200" s="105"/>
    </row>
    <row r="201" ht="15.75" customHeight="1">
      <c r="U201" s="105"/>
      <c r="V201" s="105"/>
      <c r="W201" s="105"/>
    </row>
    <row r="202" ht="15.75" customHeight="1">
      <c r="U202" s="105"/>
      <c r="V202" s="105"/>
      <c r="W202" s="105"/>
    </row>
    <row r="203" ht="15.75" customHeight="1">
      <c r="U203" s="105"/>
      <c r="V203" s="105"/>
      <c r="W203" s="105"/>
    </row>
    <row r="204" ht="15.75" customHeight="1">
      <c r="U204" s="105"/>
      <c r="V204" s="105"/>
      <c r="W204" s="105"/>
    </row>
    <row r="205" ht="15.75" customHeight="1">
      <c r="U205" s="105"/>
      <c r="V205" s="105"/>
      <c r="W205" s="105"/>
    </row>
    <row r="206" ht="15.75" customHeight="1">
      <c r="U206" s="105"/>
      <c r="V206" s="105"/>
      <c r="W206" s="105"/>
    </row>
    <row r="207" ht="15.75" customHeight="1">
      <c r="U207" s="105"/>
      <c r="V207" s="105"/>
      <c r="W207" s="105"/>
    </row>
    <row r="208" ht="15.75" customHeight="1">
      <c r="U208" s="105"/>
      <c r="V208" s="105"/>
      <c r="W208" s="105"/>
    </row>
    <row r="209" ht="15.75" customHeight="1">
      <c r="U209" s="105"/>
      <c r="V209" s="105"/>
      <c r="W209" s="105"/>
    </row>
    <row r="210" ht="15.75" customHeight="1">
      <c r="U210" s="105"/>
      <c r="V210" s="105"/>
      <c r="W210" s="105"/>
    </row>
    <row r="211" ht="15.75" customHeight="1">
      <c r="U211" s="105"/>
      <c r="V211" s="105"/>
      <c r="W211" s="105"/>
    </row>
    <row r="212" ht="15.75" customHeight="1">
      <c r="U212" s="105"/>
      <c r="V212" s="105"/>
      <c r="W212" s="105"/>
    </row>
    <row r="213" ht="15.75" customHeight="1">
      <c r="U213" s="105"/>
      <c r="V213" s="105"/>
      <c r="W213" s="105"/>
    </row>
    <row r="214" ht="15.75" customHeight="1">
      <c r="U214" s="105"/>
      <c r="V214" s="105"/>
      <c r="W214" s="105"/>
    </row>
    <row r="215" ht="15.75" customHeight="1">
      <c r="U215" s="105"/>
      <c r="V215" s="105"/>
      <c r="W215" s="105"/>
    </row>
    <row r="216" ht="15.75" customHeight="1">
      <c r="U216" s="105"/>
      <c r="V216" s="105"/>
      <c r="W216" s="105"/>
    </row>
    <row r="217" ht="15.75" customHeight="1">
      <c r="U217" s="105"/>
      <c r="V217" s="105"/>
      <c r="W217" s="105"/>
    </row>
    <row r="218" ht="15.75" customHeight="1">
      <c r="U218" s="105"/>
      <c r="V218" s="105"/>
      <c r="W218" s="105"/>
    </row>
    <row r="219" ht="15.75" customHeight="1">
      <c r="U219" s="105"/>
      <c r="V219" s="105"/>
      <c r="W219" s="105"/>
    </row>
    <row r="220" ht="15.75" customHeight="1">
      <c r="U220" s="105"/>
      <c r="V220" s="105"/>
      <c r="W220" s="105"/>
    </row>
    <row r="221" ht="15.75" customHeight="1">
      <c r="U221" s="105"/>
      <c r="V221" s="105"/>
      <c r="W221" s="105"/>
    </row>
    <row r="222" ht="15.75" customHeight="1">
      <c r="U222" s="105"/>
      <c r="V222" s="105"/>
      <c r="W222" s="105"/>
    </row>
    <row r="223" ht="15.75" customHeight="1">
      <c r="U223" s="105"/>
      <c r="V223" s="105"/>
      <c r="W223" s="105"/>
    </row>
    <row r="224" ht="15.75" customHeight="1">
      <c r="U224" s="105"/>
      <c r="V224" s="105"/>
      <c r="W224" s="105"/>
    </row>
    <row r="225" ht="15.75" customHeight="1">
      <c r="U225" s="105"/>
      <c r="V225" s="105"/>
      <c r="W225" s="105"/>
    </row>
    <row r="226" ht="15.75" customHeight="1">
      <c r="U226" s="105"/>
      <c r="V226" s="105"/>
      <c r="W226" s="105"/>
    </row>
    <row r="227" ht="15.75" customHeight="1">
      <c r="U227" s="105"/>
      <c r="V227" s="105"/>
      <c r="W227" s="105"/>
    </row>
    <row r="228" ht="15.75" customHeight="1">
      <c r="U228" s="105"/>
      <c r="V228" s="105"/>
      <c r="W228" s="105"/>
    </row>
    <row r="229" ht="15.75" customHeight="1">
      <c r="U229" s="105"/>
      <c r="V229" s="105"/>
      <c r="W229" s="105"/>
    </row>
    <row r="230" ht="15.75" customHeight="1">
      <c r="U230" s="105"/>
      <c r="V230" s="105"/>
      <c r="W230" s="105"/>
    </row>
    <row r="231" ht="15.75" customHeight="1">
      <c r="U231" s="105"/>
      <c r="V231" s="105"/>
      <c r="W231" s="105"/>
    </row>
    <row r="232" ht="15.75" customHeight="1">
      <c r="U232" s="105"/>
      <c r="V232" s="105"/>
      <c r="W232" s="105"/>
    </row>
    <row r="233" ht="15.75" customHeight="1">
      <c r="U233" s="105"/>
      <c r="V233" s="105"/>
      <c r="W233" s="105"/>
    </row>
    <row r="234" ht="15.75" customHeight="1">
      <c r="U234" s="105"/>
      <c r="V234" s="105"/>
      <c r="W234" s="105"/>
    </row>
    <row r="235" ht="15.75" customHeight="1">
      <c r="U235" s="105"/>
      <c r="V235" s="105"/>
      <c r="W235" s="105"/>
    </row>
    <row r="236" ht="15.75" customHeight="1">
      <c r="U236" s="105"/>
      <c r="V236" s="105"/>
      <c r="W236" s="105"/>
    </row>
    <row r="237" ht="15.75" customHeight="1">
      <c r="U237" s="105"/>
      <c r="V237" s="105"/>
      <c r="W237" s="105"/>
    </row>
    <row r="238" ht="15.75" customHeight="1">
      <c r="U238" s="105"/>
      <c r="V238" s="105"/>
      <c r="W238" s="105"/>
    </row>
    <row r="239" ht="15.75" customHeight="1">
      <c r="U239" s="105"/>
      <c r="V239" s="105"/>
      <c r="W239" s="105"/>
    </row>
    <row r="240" ht="15.75" customHeight="1">
      <c r="U240" s="105"/>
      <c r="V240" s="105"/>
      <c r="W240" s="105"/>
    </row>
    <row r="241" ht="15.75" customHeight="1">
      <c r="U241" s="105"/>
      <c r="V241" s="105"/>
      <c r="W241" s="105"/>
    </row>
    <row r="242" ht="15.75" customHeight="1">
      <c r="U242" s="105"/>
      <c r="V242" s="105"/>
      <c r="W242" s="105"/>
    </row>
    <row r="243" ht="15.75" customHeight="1">
      <c r="U243" s="105"/>
      <c r="V243" s="105"/>
      <c r="W243" s="105"/>
    </row>
    <row r="244" ht="15.75" customHeight="1">
      <c r="U244" s="105"/>
      <c r="V244" s="105"/>
      <c r="W244" s="105"/>
    </row>
    <row r="245" ht="15.75" customHeight="1">
      <c r="U245" s="105"/>
      <c r="V245" s="105"/>
      <c r="W245" s="105"/>
    </row>
    <row r="246" ht="15.75" customHeight="1">
      <c r="U246" s="105"/>
      <c r="V246" s="105"/>
      <c r="W246" s="105"/>
    </row>
    <row r="247" ht="15.75" customHeight="1">
      <c r="U247" s="105"/>
      <c r="V247" s="105"/>
      <c r="W247" s="105"/>
    </row>
    <row r="248" ht="15.75" customHeight="1">
      <c r="U248" s="105"/>
      <c r="V248" s="105"/>
      <c r="W248" s="105"/>
    </row>
    <row r="249" ht="15.75" customHeight="1">
      <c r="U249" s="105"/>
      <c r="V249" s="105"/>
      <c r="W249" s="105"/>
    </row>
    <row r="250" ht="15.75" customHeight="1">
      <c r="U250" s="105"/>
      <c r="V250" s="105"/>
      <c r="W250" s="105"/>
    </row>
    <row r="251" ht="15.75" customHeight="1">
      <c r="U251" s="105"/>
      <c r="V251" s="105"/>
      <c r="W251" s="105"/>
    </row>
    <row r="252" ht="15.75" customHeight="1">
      <c r="U252" s="105"/>
      <c r="V252" s="105"/>
      <c r="W252" s="105"/>
    </row>
    <row r="253" ht="15.75" customHeight="1">
      <c r="U253" s="105"/>
      <c r="V253" s="105"/>
      <c r="W253" s="105"/>
    </row>
    <row r="254" ht="15.75" customHeight="1">
      <c r="U254" s="105"/>
      <c r="V254" s="105"/>
      <c r="W254" s="105"/>
    </row>
    <row r="255" ht="15.75" customHeight="1">
      <c r="U255" s="105"/>
      <c r="V255" s="105"/>
      <c r="W255" s="105"/>
    </row>
    <row r="256" ht="15.75" customHeight="1">
      <c r="U256" s="105"/>
      <c r="V256" s="105"/>
      <c r="W256" s="105"/>
    </row>
    <row r="257" ht="15.75" customHeight="1">
      <c r="U257" s="105"/>
      <c r="V257" s="105"/>
      <c r="W257" s="105"/>
    </row>
    <row r="258" ht="15.75" customHeight="1">
      <c r="U258" s="105"/>
      <c r="V258" s="105"/>
      <c r="W258" s="105"/>
    </row>
    <row r="259" ht="15.75" customHeight="1">
      <c r="U259" s="105"/>
      <c r="V259" s="105"/>
      <c r="W259" s="105"/>
    </row>
    <row r="260" ht="15.75" customHeight="1">
      <c r="U260" s="105"/>
      <c r="V260" s="105"/>
      <c r="W260" s="105"/>
    </row>
    <row r="261" ht="15.75" customHeight="1">
      <c r="U261" s="105"/>
      <c r="V261" s="105"/>
      <c r="W261" s="105"/>
    </row>
    <row r="262" ht="15.75" customHeight="1">
      <c r="U262" s="105"/>
      <c r="V262" s="105"/>
      <c r="W262" s="105"/>
    </row>
    <row r="263" ht="15.75" customHeight="1">
      <c r="U263" s="105"/>
      <c r="V263" s="105"/>
      <c r="W263" s="105"/>
    </row>
    <row r="264" ht="15.75" customHeight="1">
      <c r="U264" s="105"/>
      <c r="V264" s="105"/>
      <c r="W264" s="105"/>
    </row>
    <row r="265" ht="15.75" customHeight="1">
      <c r="U265" s="105"/>
      <c r="V265" s="105"/>
      <c r="W265" s="105"/>
    </row>
    <row r="266" ht="15.75" customHeight="1">
      <c r="U266" s="105"/>
      <c r="V266" s="105"/>
      <c r="W266" s="105"/>
    </row>
    <row r="267" ht="15.75" customHeight="1">
      <c r="U267" s="105"/>
      <c r="V267" s="105"/>
      <c r="W267" s="105"/>
    </row>
    <row r="268" ht="15.75" customHeight="1">
      <c r="U268" s="105"/>
      <c r="V268" s="105"/>
      <c r="W268" s="105"/>
    </row>
    <row r="269" ht="15.75" customHeight="1">
      <c r="U269" s="105"/>
      <c r="V269" s="105"/>
      <c r="W269" s="105"/>
    </row>
    <row r="270" ht="15.75" customHeight="1">
      <c r="U270" s="105"/>
      <c r="V270" s="105"/>
      <c r="W270" s="105"/>
    </row>
    <row r="271" ht="15.75" customHeight="1">
      <c r="U271" s="105"/>
      <c r="V271" s="105"/>
      <c r="W271" s="105"/>
    </row>
    <row r="272" ht="15.75" customHeight="1">
      <c r="U272" s="105"/>
      <c r="V272" s="105"/>
      <c r="W272" s="105"/>
    </row>
    <row r="273" ht="15.75" customHeight="1">
      <c r="U273" s="105"/>
      <c r="V273" s="105"/>
      <c r="W273" s="105"/>
    </row>
    <row r="274" ht="15.75" customHeight="1">
      <c r="U274" s="105"/>
      <c r="V274" s="105"/>
      <c r="W274" s="105"/>
    </row>
    <row r="275" ht="15.75" customHeight="1">
      <c r="U275" s="105"/>
      <c r="V275" s="105"/>
      <c r="W275" s="105"/>
    </row>
    <row r="276" ht="15.75" customHeight="1">
      <c r="U276" s="105"/>
      <c r="V276" s="105"/>
      <c r="W276" s="105"/>
    </row>
    <row r="277" ht="15.75" customHeight="1">
      <c r="U277" s="105"/>
      <c r="V277" s="105"/>
      <c r="W277" s="105"/>
    </row>
    <row r="278" ht="15.75" customHeight="1">
      <c r="U278" s="105"/>
      <c r="V278" s="105"/>
      <c r="W278" s="105"/>
    </row>
    <row r="279" ht="15.75" customHeight="1">
      <c r="U279" s="105"/>
      <c r="V279" s="105"/>
      <c r="W279" s="105"/>
    </row>
    <row r="280" ht="15.75" customHeight="1">
      <c r="U280" s="105"/>
      <c r="V280" s="105"/>
      <c r="W280" s="105"/>
    </row>
    <row r="281" ht="15.75" customHeight="1">
      <c r="U281" s="105"/>
      <c r="V281" s="105"/>
      <c r="W281" s="105"/>
    </row>
    <row r="282" ht="15.75" customHeight="1">
      <c r="U282" s="105"/>
      <c r="V282" s="105"/>
      <c r="W282" s="105"/>
    </row>
    <row r="283" ht="15.75" customHeight="1">
      <c r="U283" s="105"/>
      <c r="V283" s="105"/>
      <c r="W283" s="105"/>
    </row>
    <row r="284" ht="15.75" customHeight="1">
      <c r="U284" s="105"/>
      <c r="V284" s="105"/>
      <c r="W284" s="105"/>
    </row>
    <row r="285" ht="15.75" customHeight="1">
      <c r="U285" s="105"/>
      <c r="V285" s="105"/>
      <c r="W285" s="105"/>
    </row>
    <row r="286" ht="15.75" customHeight="1">
      <c r="U286" s="105"/>
      <c r="V286" s="105"/>
      <c r="W286" s="105"/>
    </row>
    <row r="287" ht="15.75" customHeight="1">
      <c r="U287" s="105"/>
      <c r="V287" s="105"/>
      <c r="W287" s="105"/>
    </row>
    <row r="288" ht="15.75" customHeight="1">
      <c r="U288" s="105"/>
      <c r="V288" s="105"/>
      <c r="W288" s="105"/>
    </row>
    <row r="289" ht="15.75" customHeight="1">
      <c r="U289" s="105"/>
      <c r="V289" s="105"/>
      <c r="W289" s="105"/>
    </row>
    <row r="290" ht="15.75" customHeight="1">
      <c r="U290" s="105"/>
      <c r="V290" s="105"/>
      <c r="W290" s="105"/>
    </row>
    <row r="291" ht="15.75" customHeight="1">
      <c r="U291" s="105"/>
      <c r="V291" s="105"/>
      <c r="W291" s="105"/>
    </row>
    <row r="292" ht="15.75" customHeight="1">
      <c r="U292" s="105"/>
      <c r="V292" s="105"/>
      <c r="W292" s="105"/>
    </row>
    <row r="293" ht="15.75" customHeight="1">
      <c r="U293" s="105"/>
      <c r="V293" s="105"/>
      <c r="W293" s="105"/>
    </row>
    <row r="294" ht="15.75" customHeight="1">
      <c r="U294" s="105"/>
      <c r="V294" s="105"/>
      <c r="W294" s="105"/>
    </row>
    <row r="295" ht="15.75" customHeight="1">
      <c r="U295" s="105"/>
      <c r="V295" s="105"/>
      <c r="W295" s="105"/>
    </row>
    <row r="296" ht="15.75" customHeight="1">
      <c r="U296" s="105"/>
      <c r="V296" s="105"/>
      <c r="W296" s="105"/>
    </row>
    <row r="297" ht="15.75" customHeight="1">
      <c r="U297" s="105"/>
      <c r="V297" s="105"/>
      <c r="W297" s="105"/>
    </row>
    <row r="298" ht="15.75" customHeight="1">
      <c r="U298" s="105"/>
      <c r="V298" s="105"/>
      <c r="W298" s="105"/>
    </row>
    <row r="299" ht="15.75" customHeight="1">
      <c r="U299" s="105"/>
      <c r="V299" s="105"/>
      <c r="W299" s="105"/>
    </row>
    <row r="300" ht="15.75" customHeight="1">
      <c r="U300" s="105"/>
      <c r="V300" s="105"/>
      <c r="W300" s="105"/>
    </row>
    <row r="301" ht="15.75" customHeight="1">
      <c r="U301" s="105"/>
      <c r="V301" s="105"/>
      <c r="W301" s="105"/>
    </row>
    <row r="302" ht="15.75" customHeight="1">
      <c r="U302" s="105"/>
      <c r="V302" s="105"/>
      <c r="W302" s="105"/>
    </row>
    <row r="303" ht="15.75" customHeight="1">
      <c r="U303" s="105"/>
      <c r="V303" s="105"/>
      <c r="W303" s="105"/>
    </row>
    <row r="304" ht="15.75" customHeight="1">
      <c r="U304" s="105"/>
      <c r="V304" s="105"/>
      <c r="W304" s="105"/>
    </row>
    <row r="305" ht="15.75" customHeight="1">
      <c r="U305" s="105"/>
      <c r="V305" s="105"/>
      <c r="W305" s="105"/>
    </row>
    <row r="306" ht="15.75" customHeight="1">
      <c r="U306" s="105"/>
      <c r="V306" s="105"/>
      <c r="W306" s="105"/>
    </row>
    <row r="307" ht="15.75" customHeight="1">
      <c r="U307" s="105"/>
      <c r="V307" s="105"/>
      <c r="W307" s="105"/>
    </row>
    <row r="308" ht="15.75" customHeight="1">
      <c r="U308" s="105"/>
      <c r="V308" s="105"/>
      <c r="W308" s="105"/>
    </row>
    <row r="309" ht="15.75" customHeight="1">
      <c r="U309" s="105"/>
      <c r="V309" s="105"/>
      <c r="W309" s="105"/>
    </row>
    <row r="310" ht="15.75" customHeight="1">
      <c r="U310" s="105"/>
      <c r="V310" s="105"/>
      <c r="W310" s="105"/>
    </row>
    <row r="311" ht="15.75" customHeight="1">
      <c r="U311" s="105"/>
      <c r="V311" s="105"/>
      <c r="W311" s="105"/>
    </row>
    <row r="312" ht="15.75" customHeight="1">
      <c r="U312" s="105"/>
      <c r="V312" s="105"/>
      <c r="W312" s="105"/>
    </row>
    <row r="313" ht="15.75" customHeight="1">
      <c r="U313" s="105"/>
      <c r="V313" s="105"/>
      <c r="W313" s="105"/>
    </row>
    <row r="314" ht="15.75" customHeight="1">
      <c r="U314" s="105"/>
      <c r="V314" s="105"/>
      <c r="W314" s="105"/>
    </row>
    <row r="315" ht="15.75" customHeight="1">
      <c r="U315" s="105"/>
      <c r="V315" s="105"/>
      <c r="W315" s="105"/>
    </row>
    <row r="316" ht="15.75" customHeight="1">
      <c r="U316" s="105"/>
      <c r="V316" s="105"/>
      <c r="W316" s="105"/>
    </row>
    <row r="317" ht="15.75" customHeight="1">
      <c r="U317" s="105"/>
      <c r="V317" s="105"/>
      <c r="W317" s="105"/>
    </row>
    <row r="318" ht="15.75" customHeight="1">
      <c r="U318" s="105"/>
      <c r="V318" s="105"/>
      <c r="W318" s="105"/>
    </row>
    <row r="319" ht="15.75" customHeight="1">
      <c r="U319" s="105"/>
      <c r="V319" s="105"/>
      <c r="W319" s="105"/>
    </row>
    <row r="320" ht="15.75" customHeight="1">
      <c r="U320" s="105"/>
      <c r="V320" s="105"/>
      <c r="W320" s="105"/>
    </row>
    <row r="321" ht="15.75" customHeight="1">
      <c r="U321" s="105"/>
      <c r="V321" s="105"/>
      <c r="W321" s="105"/>
    </row>
    <row r="322" ht="15.75" customHeight="1">
      <c r="U322" s="105"/>
      <c r="V322" s="105"/>
      <c r="W322" s="105"/>
    </row>
    <row r="323" ht="15.75" customHeight="1">
      <c r="U323" s="105"/>
      <c r="V323" s="105"/>
      <c r="W323" s="105"/>
    </row>
    <row r="324" ht="15.75" customHeight="1">
      <c r="U324" s="105"/>
      <c r="V324" s="105"/>
      <c r="W324" s="105"/>
    </row>
    <row r="325" ht="15.75" customHeight="1">
      <c r="U325" s="105"/>
      <c r="V325" s="105"/>
      <c r="W325" s="105"/>
    </row>
    <row r="326" ht="15.75" customHeight="1">
      <c r="U326" s="105"/>
      <c r="V326" s="105"/>
      <c r="W326" s="105"/>
    </row>
    <row r="327" ht="15.75" customHeight="1">
      <c r="U327" s="105"/>
      <c r="V327" s="105"/>
      <c r="W327" s="105"/>
    </row>
    <row r="328" ht="15.75" customHeight="1">
      <c r="U328" s="105"/>
      <c r="V328" s="105"/>
      <c r="W328" s="105"/>
    </row>
    <row r="329" ht="15.75" customHeight="1">
      <c r="U329" s="105"/>
      <c r="V329" s="105"/>
      <c r="W329" s="105"/>
    </row>
    <row r="330" ht="15.75" customHeight="1">
      <c r="U330" s="105"/>
      <c r="V330" s="105"/>
      <c r="W330" s="105"/>
    </row>
    <row r="331" ht="15.75" customHeight="1">
      <c r="U331" s="105"/>
      <c r="V331" s="105"/>
      <c r="W331" s="105"/>
    </row>
    <row r="332" ht="15.75" customHeight="1">
      <c r="U332" s="105"/>
      <c r="V332" s="105"/>
      <c r="W332" s="105"/>
    </row>
    <row r="333" ht="15.75" customHeight="1">
      <c r="U333" s="105"/>
      <c r="V333" s="105"/>
      <c r="W333" s="105"/>
    </row>
    <row r="334" ht="15.75" customHeight="1">
      <c r="U334" s="105"/>
      <c r="V334" s="105"/>
      <c r="W334" s="105"/>
    </row>
    <row r="335" ht="15.75" customHeight="1">
      <c r="U335" s="105"/>
      <c r="V335" s="105"/>
      <c r="W335" s="105"/>
    </row>
    <row r="336" ht="15.75" customHeight="1">
      <c r="U336" s="105"/>
      <c r="V336" s="105"/>
      <c r="W336" s="105"/>
    </row>
    <row r="337" ht="15.75" customHeight="1">
      <c r="U337" s="105"/>
      <c r="V337" s="105"/>
      <c r="W337" s="105"/>
    </row>
    <row r="338" ht="15.75" customHeight="1">
      <c r="U338" s="105"/>
      <c r="V338" s="105"/>
      <c r="W338" s="105"/>
    </row>
    <row r="339" ht="15.75" customHeight="1">
      <c r="U339" s="105"/>
      <c r="V339" s="105"/>
      <c r="W339" s="105"/>
    </row>
    <row r="340" ht="15.75" customHeight="1">
      <c r="U340" s="105"/>
      <c r="V340" s="105"/>
      <c r="W340" s="105"/>
    </row>
    <row r="341" ht="15.75" customHeight="1">
      <c r="U341" s="105"/>
      <c r="V341" s="105"/>
      <c r="W341" s="105"/>
    </row>
    <row r="342" ht="15.75" customHeight="1">
      <c r="U342" s="105"/>
      <c r="V342" s="105"/>
      <c r="W342" s="105"/>
    </row>
    <row r="343" ht="15.75" customHeight="1">
      <c r="U343" s="105"/>
      <c r="V343" s="105"/>
      <c r="W343" s="105"/>
    </row>
    <row r="344" ht="15.75" customHeight="1">
      <c r="U344" s="105"/>
      <c r="V344" s="105"/>
      <c r="W344" s="105"/>
    </row>
    <row r="345" ht="15.75" customHeight="1">
      <c r="U345" s="105"/>
      <c r="V345" s="105"/>
      <c r="W345" s="105"/>
    </row>
    <row r="346" ht="15.75" customHeight="1">
      <c r="U346" s="105"/>
      <c r="V346" s="105"/>
      <c r="W346" s="105"/>
    </row>
    <row r="347" ht="15.75" customHeight="1">
      <c r="U347" s="105"/>
      <c r="V347" s="105"/>
      <c r="W347" s="105"/>
    </row>
    <row r="348" ht="15.75" customHeight="1">
      <c r="U348" s="105"/>
      <c r="V348" s="105"/>
      <c r="W348" s="105"/>
    </row>
    <row r="349" ht="15.75" customHeight="1">
      <c r="U349" s="105"/>
      <c r="V349" s="105"/>
      <c r="W349" s="105"/>
    </row>
    <row r="350" ht="15.75" customHeight="1">
      <c r="U350" s="105"/>
      <c r="V350" s="105"/>
      <c r="W350" s="105"/>
    </row>
    <row r="351" ht="15.75" customHeight="1">
      <c r="U351" s="105"/>
      <c r="V351" s="105"/>
      <c r="W351" s="105"/>
    </row>
    <row r="352" ht="15.75" customHeight="1">
      <c r="U352" s="105"/>
      <c r="V352" s="105"/>
      <c r="W352" s="105"/>
    </row>
    <row r="353" ht="15.75" customHeight="1">
      <c r="U353" s="105"/>
      <c r="V353" s="105"/>
      <c r="W353" s="105"/>
    </row>
    <row r="354" ht="15.75" customHeight="1">
      <c r="U354" s="105"/>
      <c r="V354" s="105"/>
      <c r="W354" s="105"/>
    </row>
    <row r="355" ht="15.75" customHeight="1">
      <c r="U355" s="105"/>
      <c r="V355" s="105"/>
      <c r="W355" s="105"/>
    </row>
    <row r="356" ht="15.75" customHeight="1">
      <c r="U356" s="105"/>
      <c r="V356" s="105"/>
      <c r="W356" s="105"/>
    </row>
    <row r="357" ht="15.75" customHeight="1">
      <c r="U357" s="105"/>
      <c r="V357" s="105"/>
      <c r="W357" s="105"/>
    </row>
    <row r="358" ht="15.75" customHeight="1">
      <c r="U358" s="105"/>
      <c r="V358" s="105"/>
      <c r="W358" s="105"/>
    </row>
    <row r="359" ht="15.75" customHeight="1">
      <c r="U359" s="105"/>
      <c r="V359" s="105"/>
      <c r="W359" s="105"/>
    </row>
    <row r="360" ht="15.75" customHeight="1">
      <c r="U360" s="105"/>
      <c r="V360" s="105"/>
      <c r="W360" s="105"/>
    </row>
    <row r="361" ht="15.75" customHeight="1">
      <c r="U361" s="105"/>
      <c r="V361" s="105"/>
      <c r="W361" s="105"/>
    </row>
    <row r="362" ht="15.75" customHeight="1">
      <c r="U362" s="105"/>
      <c r="V362" s="105"/>
      <c r="W362" s="105"/>
    </row>
    <row r="363" ht="15.75" customHeight="1">
      <c r="U363" s="105"/>
      <c r="V363" s="105"/>
      <c r="W363" s="105"/>
    </row>
    <row r="364" ht="15.75" customHeight="1">
      <c r="U364" s="105"/>
      <c r="V364" s="105"/>
      <c r="W364" s="105"/>
    </row>
    <row r="365" ht="15.75" customHeight="1">
      <c r="U365" s="105"/>
      <c r="V365" s="105"/>
      <c r="W365" s="105"/>
    </row>
    <row r="366" ht="15.75" customHeight="1">
      <c r="U366" s="105"/>
      <c r="V366" s="105"/>
      <c r="W366" s="105"/>
    </row>
    <row r="367" ht="15.75" customHeight="1">
      <c r="U367" s="105"/>
      <c r="V367" s="105"/>
      <c r="W367" s="105"/>
    </row>
    <row r="368" ht="15.75" customHeight="1">
      <c r="U368" s="105"/>
      <c r="V368" s="105"/>
      <c r="W368" s="105"/>
    </row>
    <row r="369" ht="15.75" customHeight="1">
      <c r="U369" s="105"/>
      <c r="V369" s="105"/>
      <c r="W369" s="105"/>
    </row>
    <row r="370" ht="15.75" customHeight="1">
      <c r="U370" s="105"/>
      <c r="V370" s="105"/>
      <c r="W370" s="105"/>
    </row>
    <row r="371" ht="15.75" customHeight="1">
      <c r="U371" s="105"/>
      <c r="V371" s="105"/>
      <c r="W371" s="105"/>
    </row>
    <row r="372" ht="15.75" customHeight="1">
      <c r="U372" s="105"/>
      <c r="V372" s="105"/>
      <c r="W372" s="105"/>
    </row>
    <row r="373" ht="15.75" customHeight="1">
      <c r="U373" s="105"/>
      <c r="V373" s="105"/>
      <c r="W373" s="105"/>
    </row>
    <row r="374" ht="15.75" customHeight="1">
      <c r="U374" s="105"/>
      <c r="V374" s="105"/>
      <c r="W374" s="105"/>
    </row>
    <row r="375" ht="15.75" customHeight="1">
      <c r="U375" s="105"/>
      <c r="V375" s="105"/>
      <c r="W375" s="105"/>
    </row>
    <row r="376" ht="15.75" customHeight="1">
      <c r="U376" s="105"/>
      <c r="V376" s="105"/>
      <c r="W376" s="105"/>
    </row>
    <row r="377" ht="15.75" customHeight="1">
      <c r="U377" s="105"/>
      <c r="V377" s="105"/>
      <c r="W377" s="105"/>
    </row>
    <row r="378" ht="15.75" customHeight="1">
      <c r="U378" s="105"/>
      <c r="V378" s="105"/>
      <c r="W378" s="105"/>
    </row>
    <row r="379" ht="15.75" customHeight="1">
      <c r="U379" s="105"/>
      <c r="V379" s="105"/>
      <c r="W379" s="105"/>
    </row>
    <row r="380" ht="15.75" customHeight="1">
      <c r="U380" s="105"/>
      <c r="V380" s="105"/>
      <c r="W380" s="105"/>
    </row>
    <row r="381" ht="15.75" customHeight="1">
      <c r="U381" s="105"/>
      <c r="V381" s="105"/>
      <c r="W381" s="105"/>
    </row>
    <row r="382" ht="15.75" customHeight="1">
      <c r="U382" s="105"/>
      <c r="V382" s="105"/>
      <c r="W382" s="105"/>
    </row>
    <row r="383" ht="15.75" customHeight="1">
      <c r="U383" s="105"/>
      <c r="V383" s="105"/>
      <c r="W383" s="105"/>
    </row>
    <row r="384" ht="15.75" customHeight="1">
      <c r="U384" s="105"/>
      <c r="V384" s="105"/>
      <c r="W384" s="105"/>
    </row>
    <row r="385" ht="15.75" customHeight="1">
      <c r="U385" s="105"/>
      <c r="V385" s="105"/>
      <c r="W385" s="105"/>
    </row>
    <row r="386" ht="15.75" customHeight="1">
      <c r="U386" s="105"/>
      <c r="V386" s="105"/>
      <c r="W386" s="105"/>
    </row>
    <row r="387" ht="15.75" customHeight="1">
      <c r="U387" s="105"/>
      <c r="V387" s="105"/>
      <c r="W387" s="105"/>
    </row>
    <row r="388" ht="15.75" customHeight="1">
      <c r="U388" s="105"/>
      <c r="V388" s="105"/>
      <c r="W388" s="105"/>
    </row>
    <row r="389" ht="15.75" customHeight="1">
      <c r="U389" s="105"/>
      <c r="V389" s="105"/>
      <c r="W389" s="105"/>
    </row>
    <row r="390" ht="15.75" customHeight="1">
      <c r="U390" s="105"/>
      <c r="V390" s="105"/>
      <c r="W390" s="105"/>
    </row>
    <row r="391" ht="15.75" customHeight="1">
      <c r="U391" s="105"/>
      <c r="V391" s="105"/>
      <c r="W391" s="105"/>
    </row>
    <row r="392" ht="15.75" customHeight="1">
      <c r="U392" s="105"/>
      <c r="V392" s="105"/>
      <c r="W392" s="105"/>
    </row>
    <row r="393" ht="15.75" customHeight="1">
      <c r="U393" s="105"/>
      <c r="V393" s="105"/>
      <c r="W393" s="105"/>
    </row>
    <row r="394" ht="15.75" customHeight="1">
      <c r="U394" s="105"/>
      <c r="V394" s="105"/>
      <c r="W394" s="105"/>
    </row>
    <row r="395" ht="15.75" customHeight="1">
      <c r="U395" s="105"/>
      <c r="V395" s="105"/>
      <c r="W395" s="105"/>
    </row>
    <row r="396" ht="15.75" customHeight="1">
      <c r="U396" s="105"/>
      <c r="V396" s="105"/>
      <c r="W396" s="105"/>
    </row>
    <row r="397" ht="15.75" customHeight="1">
      <c r="U397" s="105"/>
      <c r="V397" s="105"/>
      <c r="W397" s="105"/>
    </row>
    <row r="398" ht="15.75" customHeight="1">
      <c r="U398" s="105"/>
      <c r="V398" s="105"/>
      <c r="W398" s="105"/>
    </row>
    <row r="399" ht="15.75" customHeight="1">
      <c r="U399" s="105"/>
      <c r="V399" s="105"/>
      <c r="W399" s="105"/>
    </row>
    <row r="400" ht="15.75" customHeight="1">
      <c r="U400" s="105"/>
      <c r="V400" s="105"/>
      <c r="W400" s="105"/>
    </row>
    <row r="401" ht="15.75" customHeight="1">
      <c r="U401" s="105"/>
      <c r="V401" s="105"/>
      <c r="W401" s="105"/>
    </row>
    <row r="402" ht="15.75" customHeight="1">
      <c r="U402" s="105"/>
      <c r="V402" s="105"/>
      <c r="W402" s="105"/>
    </row>
    <row r="403" ht="15.75" customHeight="1">
      <c r="U403" s="105"/>
      <c r="V403" s="105"/>
      <c r="W403" s="105"/>
    </row>
    <row r="404" ht="15.75" customHeight="1">
      <c r="U404" s="105"/>
      <c r="V404" s="105"/>
      <c r="W404" s="105"/>
    </row>
    <row r="405" ht="15.75" customHeight="1">
      <c r="U405" s="105"/>
      <c r="V405" s="105"/>
      <c r="W405" s="105"/>
    </row>
    <row r="406" ht="15.75" customHeight="1">
      <c r="U406" s="105"/>
      <c r="V406" s="105"/>
      <c r="W406" s="105"/>
    </row>
    <row r="407" ht="15.75" customHeight="1">
      <c r="U407" s="105"/>
      <c r="V407" s="105"/>
      <c r="W407" s="105"/>
    </row>
    <row r="408" ht="15.75" customHeight="1">
      <c r="U408" s="105"/>
      <c r="V408" s="105"/>
      <c r="W408" s="105"/>
    </row>
    <row r="409" ht="15.75" customHeight="1">
      <c r="U409" s="105"/>
      <c r="V409" s="105"/>
      <c r="W409" s="105"/>
    </row>
    <row r="410" ht="15.75" customHeight="1">
      <c r="U410" s="105"/>
      <c r="V410" s="105"/>
      <c r="W410" s="105"/>
    </row>
    <row r="411" ht="15.75" customHeight="1">
      <c r="U411" s="105"/>
      <c r="V411" s="105"/>
      <c r="W411" s="105"/>
    </row>
    <row r="412" ht="15.75" customHeight="1">
      <c r="U412" s="105"/>
      <c r="V412" s="105"/>
      <c r="W412" s="105"/>
    </row>
    <row r="413" ht="15.75" customHeight="1">
      <c r="U413" s="105"/>
      <c r="V413" s="105"/>
      <c r="W413" s="105"/>
    </row>
    <row r="414" ht="15.75" customHeight="1">
      <c r="U414" s="105"/>
      <c r="V414" s="105"/>
      <c r="W414" s="105"/>
    </row>
    <row r="415" ht="15.75" customHeight="1">
      <c r="U415" s="105"/>
      <c r="V415" s="105"/>
      <c r="W415" s="105"/>
    </row>
    <row r="416" ht="15.75" customHeight="1">
      <c r="U416" s="105"/>
      <c r="V416" s="105"/>
      <c r="W416" s="105"/>
    </row>
    <row r="417" ht="15.75" customHeight="1">
      <c r="U417" s="105"/>
      <c r="V417" s="105"/>
      <c r="W417" s="105"/>
    </row>
    <row r="418" ht="15.75" customHeight="1">
      <c r="U418" s="105"/>
      <c r="V418" s="105"/>
      <c r="W418" s="105"/>
    </row>
    <row r="419" ht="15.75" customHeight="1">
      <c r="U419" s="105"/>
      <c r="V419" s="105"/>
      <c r="W419" s="105"/>
    </row>
    <row r="420" ht="15.75" customHeight="1">
      <c r="U420" s="105"/>
      <c r="V420" s="105"/>
      <c r="W420" s="105"/>
    </row>
    <row r="421" ht="15.75" customHeight="1">
      <c r="U421" s="105"/>
      <c r="V421" s="105"/>
      <c r="W421" s="105"/>
    </row>
    <row r="422" ht="15.75" customHeight="1">
      <c r="U422" s="105"/>
      <c r="V422" s="105"/>
      <c r="W422" s="105"/>
    </row>
    <row r="423" ht="15.75" customHeight="1">
      <c r="U423" s="105"/>
      <c r="V423" s="105"/>
      <c r="W423" s="105"/>
    </row>
    <row r="424" ht="15.75" customHeight="1">
      <c r="U424" s="105"/>
      <c r="V424" s="105"/>
      <c r="W424" s="105"/>
    </row>
    <row r="425" ht="15.75" customHeight="1">
      <c r="U425" s="105"/>
      <c r="V425" s="105"/>
      <c r="W425" s="105"/>
    </row>
    <row r="426" ht="15.75" customHeight="1">
      <c r="U426" s="105"/>
      <c r="V426" s="105"/>
      <c r="W426" s="105"/>
    </row>
    <row r="427" ht="15.75" customHeight="1">
      <c r="U427" s="105"/>
      <c r="V427" s="105"/>
      <c r="W427" s="105"/>
    </row>
    <row r="428" ht="15.75" customHeight="1">
      <c r="U428" s="105"/>
      <c r="V428" s="105"/>
      <c r="W428" s="105"/>
    </row>
    <row r="429" ht="15.75" customHeight="1">
      <c r="U429" s="105"/>
      <c r="V429" s="105"/>
      <c r="W429" s="105"/>
    </row>
    <row r="430" ht="15.75" customHeight="1">
      <c r="U430" s="105"/>
      <c r="V430" s="105"/>
      <c r="W430" s="105"/>
    </row>
    <row r="431" ht="15.75" customHeight="1">
      <c r="U431" s="105"/>
      <c r="V431" s="105"/>
      <c r="W431" s="105"/>
    </row>
    <row r="432" ht="15.75" customHeight="1">
      <c r="U432" s="105"/>
      <c r="V432" s="105"/>
      <c r="W432" s="105"/>
    </row>
    <row r="433" ht="15.75" customHeight="1">
      <c r="U433" s="105"/>
      <c r="V433" s="105"/>
      <c r="W433" s="105"/>
    </row>
    <row r="434" ht="15.75" customHeight="1">
      <c r="U434" s="105"/>
      <c r="V434" s="105"/>
      <c r="W434" s="105"/>
    </row>
    <row r="435" ht="15.75" customHeight="1">
      <c r="U435" s="105"/>
      <c r="V435" s="105"/>
      <c r="W435" s="105"/>
    </row>
    <row r="436" ht="15.75" customHeight="1">
      <c r="U436" s="105"/>
      <c r="V436" s="105"/>
      <c r="W436" s="105"/>
    </row>
    <row r="437" ht="15.75" customHeight="1">
      <c r="U437" s="105"/>
      <c r="V437" s="105"/>
      <c r="W437" s="105"/>
    </row>
    <row r="438" ht="15.75" customHeight="1">
      <c r="U438" s="105"/>
      <c r="V438" s="105"/>
      <c r="W438" s="105"/>
    </row>
    <row r="439" ht="15.75" customHeight="1">
      <c r="U439" s="105"/>
      <c r="V439" s="105"/>
      <c r="W439" s="105"/>
    </row>
    <row r="440" ht="15.75" customHeight="1">
      <c r="U440" s="105"/>
      <c r="V440" s="105"/>
      <c r="W440" s="105"/>
    </row>
    <row r="441" ht="15.75" customHeight="1">
      <c r="U441" s="105"/>
      <c r="V441" s="105"/>
      <c r="W441" s="105"/>
    </row>
    <row r="442" ht="15.75" customHeight="1">
      <c r="U442" s="105"/>
      <c r="V442" s="105"/>
      <c r="W442" s="105"/>
    </row>
    <row r="443" ht="15.75" customHeight="1">
      <c r="U443" s="105"/>
      <c r="V443" s="105"/>
      <c r="W443" s="105"/>
    </row>
    <row r="444" ht="15.75" customHeight="1">
      <c r="U444" s="105"/>
      <c r="V444" s="105"/>
      <c r="W444" s="105"/>
    </row>
    <row r="445" ht="15.75" customHeight="1">
      <c r="U445" s="105"/>
      <c r="V445" s="105"/>
      <c r="W445" s="105"/>
    </row>
    <row r="446" ht="15.75" customHeight="1">
      <c r="U446" s="105"/>
      <c r="V446" s="105"/>
      <c r="W446" s="105"/>
    </row>
    <row r="447" ht="15.75" customHeight="1">
      <c r="U447" s="105"/>
      <c r="V447" s="105"/>
      <c r="W447" s="105"/>
    </row>
    <row r="448" ht="15.75" customHeight="1">
      <c r="U448" s="105"/>
      <c r="V448" s="105"/>
      <c r="W448" s="105"/>
    </row>
    <row r="449" ht="15.75" customHeight="1">
      <c r="U449" s="105"/>
      <c r="V449" s="105"/>
      <c r="W449" s="105"/>
    </row>
    <row r="450" ht="15.75" customHeight="1">
      <c r="U450" s="105"/>
      <c r="V450" s="105"/>
      <c r="W450" s="105"/>
    </row>
    <row r="451" ht="15.75" customHeight="1">
      <c r="U451" s="105"/>
      <c r="V451" s="105"/>
      <c r="W451" s="105"/>
    </row>
    <row r="452" ht="15.75" customHeight="1">
      <c r="U452" s="105"/>
      <c r="V452" s="105"/>
      <c r="W452" s="105"/>
    </row>
    <row r="453" ht="15.75" customHeight="1">
      <c r="U453" s="105"/>
      <c r="V453" s="105"/>
      <c r="W453" s="105"/>
    </row>
    <row r="454" ht="15.75" customHeight="1">
      <c r="U454" s="105"/>
      <c r="V454" s="105"/>
      <c r="W454" s="105"/>
    </row>
    <row r="455" ht="15.75" customHeight="1">
      <c r="U455" s="105"/>
      <c r="V455" s="105"/>
      <c r="W455" s="105"/>
    </row>
    <row r="456" ht="15.75" customHeight="1">
      <c r="U456" s="105"/>
      <c r="V456" s="105"/>
      <c r="W456" s="105"/>
    </row>
    <row r="457" ht="15.75" customHeight="1">
      <c r="U457" s="105"/>
      <c r="V457" s="105"/>
      <c r="W457" s="105"/>
    </row>
    <row r="458" ht="15.75" customHeight="1">
      <c r="U458" s="105"/>
      <c r="V458" s="105"/>
      <c r="W458" s="105"/>
    </row>
    <row r="459" ht="15.75" customHeight="1">
      <c r="U459" s="105"/>
      <c r="V459" s="105"/>
      <c r="W459" s="105"/>
    </row>
    <row r="460" ht="15.75" customHeight="1">
      <c r="U460" s="105"/>
      <c r="V460" s="105"/>
      <c r="W460" s="105"/>
    </row>
    <row r="461" ht="15.75" customHeight="1">
      <c r="U461" s="105"/>
      <c r="V461" s="105"/>
      <c r="W461" s="105"/>
    </row>
    <row r="462" ht="15.75" customHeight="1">
      <c r="U462" s="105"/>
      <c r="V462" s="105"/>
      <c r="W462" s="105"/>
    </row>
    <row r="463" ht="15.75" customHeight="1">
      <c r="U463" s="105"/>
      <c r="V463" s="105"/>
      <c r="W463" s="105"/>
    </row>
    <row r="464" ht="15.75" customHeight="1">
      <c r="U464" s="105"/>
      <c r="V464" s="105"/>
      <c r="W464" s="105"/>
    </row>
    <row r="465" ht="15.75" customHeight="1">
      <c r="U465" s="105"/>
      <c r="V465" s="105"/>
      <c r="W465" s="105"/>
    </row>
    <row r="466" ht="15.75" customHeight="1">
      <c r="U466" s="105"/>
      <c r="V466" s="105"/>
      <c r="W466" s="105"/>
    </row>
    <row r="467" ht="15.75" customHeight="1">
      <c r="U467" s="105"/>
      <c r="V467" s="105"/>
      <c r="W467" s="105"/>
    </row>
    <row r="468" ht="15.75" customHeight="1">
      <c r="U468" s="105"/>
      <c r="V468" s="105"/>
      <c r="W468" s="105"/>
    </row>
    <row r="469" ht="15.75" customHeight="1">
      <c r="U469" s="105"/>
      <c r="V469" s="105"/>
      <c r="W469" s="105"/>
    </row>
    <row r="470" ht="15.75" customHeight="1">
      <c r="U470" s="105"/>
      <c r="V470" s="105"/>
      <c r="W470" s="105"/>
    </row>
    <row r="471" ht="15.75" customHeight="1">
      <c r="U471" s="105"/>
      <c r="V471" s="105"/>
      <c r="W471" s="105"/>
    </row>
    <row r="472" ht="15.75" customHeight="1">
      <c r="U472" s="105"/>
      <c r="V472" s="105"/>
      <c r="W472" s="105"/>
    </row>
    <row r="473" ht="15.75" customHeight="1">
      <c r="U473" s="105"/>
      <c r="V473" s="105"/>
      <c r="W473" s="105"/>
    </row>
    <row r="474" ht="15.75" customHeight="1">
      <c r="U474" s="105"/>
      <c r="V474" s="105"/>
      <c r="W474" s="105"/>
    </row>
    <row r="475" ht="15.75" customHeight="1">
      <c r="U475" s="105"/>
      <c r="V475" s="105"/>
      <c r="W475" s="105"/>
    </row>
    <row r="476" ht="15.75" customHeight="1">
      <c r="U476" s="105"/>
      <c r="V476" s="105"/>
      <c r="W476" s="105"/>
    </row>
    <row r="477" ht="15.75" customHeight="1">
      <c r="U477" s="105"/>
      <c r="V477" s="105"/>
      <c r="W477" s="105"/>
    </row>
    <row r="478" ht="15.75" customHeight="1">
      <c r="U478" s="105"/>
      <c r="V478" s="105"/>
      <c r="W478" s="105"/>
    </row>
    <row r="479" ht="15.75" customHeight="1">
      <c r="U479" s="105"/>
      <c r="V479" s="105"/>
      <c r="W479" s="105"/>
    </row>
    <row r="480" ht="15.75" customHeight="1">
      <c r="U480" s="105"/>
      <c r="V480" s="105"/>
      <c r="W480" s="105"/>
    </row>
    <row r="481" ht="15.75" customHeight="1">
      <c r="U481" s="105"/>
      <c r="V481" s="105"/>
      <c r="W481" s="105"/>
    </row>
    <row r="482" ht="15.75" customHeight="1">
      <c r="U482" s="105"/>
      <c r="V482" s="105"/>
      <c r="W482" s="105"/>
    </row>
    <row r="483" ht="15.75" customHeight="1">
      <c r="U483" s="105"/>
      <c r="V483" s="105"/>
      <c r="W483" s="105"/>
    </row>
    <row r="484" ht="15.75" customHeight="1">
      <c r="U484" s="105"/>
      <c r="V484" s="105"/>
      <c r="W484" s="105"/>
    </row>
    <row r="485" ht="15.75" customHeight="1">
      <c r="U485" s="105"/>
      <c r="V485" s="105"/>
      <c r="W485" s="105"/>
    </row>
    <row r="486" ht="15.75" customHeight="1">
      <c r="U486" s="105"/>
      <c r="V486" s="105"/>
      <c r="W486" s="105"/>
    </row>
    <row r="487" ht="15.75" customHeight="1">
      <c r="U487" s="105"/>
      <c r="V487" s="105"/>
      <c r="W487" s="105"/>
    </row>
    <row r="488" ht="15.75" customHeight="1">
      <c r="U488" s="105"/>
      <c r="V488" s="105"/>
      <c r="W488" s="105"/>
    </row>
    <row r="489" ht="15.75" customHeight="1">
      <c r="U489" s="105"/>
      <c r="V489" s="105"/>
      <c r="W489" s="105"/>
    </row>
    <row r="490" ht="15.75" customHeight="1">
      <c r="U490" s="105"/>
      <c r="V490" s="105"/>
      <c r="W490" s="105"/>
    </row>
    <row r="491" ht="15.75" customHeight="1">
      <c r="U491" s="105"/>
      <c r="V491" s="105"/>
      <c r="W491" s="105"/>
    </row>
    <row r="492" ht="15.75" customHeight="1">
      <c r="U492" s="105"/>
      <c r="V492" s="105"/>
      <c r="W492" s="105"/>
    </row>
    <row r="493" ht="15.75" customHeight="1">
      <c r="U493" s="105"/>
      <c r="V493" s="105"/>
      <c r="W493" s="105"/>
    </row>
    <row r="494" ht="15.75" customHeight="1">
      <c r="U494" s="105"/>
      <c r="V494" s="105"/>
      <c r="W494" s="105"/>
    </row>
    <row r="495" ht="15.75" customHeight="1">
      <c r="U495" s="105"/>
      <c r="V495" s="105"/>
      <c r="W495" s="105"/>
    </row>
    <row r="496" ht="15.75" customHeight="1">
      <c r="U496" s="105"/>
      <c r="V496" s="105"/>
      <c r="W496" s="105"/>
    </row>
    <row r="497" ht="15.75" customHeight="1">
      <c r="U497" s="105"/>
      <c r="V497" s="105"/>
      <c r="W497" s="105"/>
    </row>
    <row r="498" ht="15.75" customHeight="1">
      <c r="U498" s="105"/>
      <c r="V498" s="105"/>
      <c r="W498" s="105"/>
    </row>
    <row r="499" ht="15.75" customHeight="1">
      <c r="U499" s="105"/>
      <c r="V499" s="105"/>
      <c r="W499" s="105"/>
    </row>
    <row r="500" ht="15.75" customHeight="1">
      <c r="U500" s="105"/>
      <c r="V500" s="105"/>
      <c r="W500" s="105"/>
    </row>
    <row r="501" ht="15.75" customHeight="1">
      <c r="U501" s="105"/>
      <c r="V501" s="105"/>
      <c r="W501" s="105"/>
    </row>
    <row r="502" ht="15.75" customHeight="1">
      <c r="U502" s="105"/>
      <c r="V502" s="105"/>
      <c r="W502" s="105"/>
    </row>
    <row r="503" ht="15.75" customHeight="1">
      <c r="U503" s="105"/>
      <c r="V503" s="105"/>
      <c r="W503" s="105"/>
    </row>
    <row r="504" ht="15.75" customHeight="1">
      <c r="U504" s="105"/>
      <c r="V504" s="105"/>
      <c r="W504" s="105"/>
    </row>
    <row r="505" ht="15.75" customHeight="1">
      <c r="U505" s="105"/>
      <c r="V505" s="105"/>
      <c r="W505" s="105"/>
    </row>
    <row r="506" ht="15.75" customHeight="1">
      <c r="U506" s="105"/>
      <c r="V506" s="105"/>
      <c r="W506" s="105"/>
    </row>
    <row r="507" ht="15.75" customHeight="1">
      <c r="U507" s="105"/>
      <c r="V507" s="105"/>
      <c r="W507" s="105"/>
    </row>
    <row r="508" ht="15.75" customHeight="1">
      <c r="U508" s="105"/>
      <c r="V508" s="105"/>
      <c r="W508" s="105"/>
    </row>
    <row r="509" ht="15.75" customHeight="1">
      <c r="U509" s="105"/>
      <c r="V509" s="105"/>
      <c r="W509" s="105"/>
    </row>
    <row r="510" ht="15.75" customHeight="1">
      <c r="U510" s="105"/>
      <c r="V510" s="105"/>
      <c r="W510" s="105"/>
    </row>
    <row r="511" ht="15.75" customHeight="1">
      <c r="U511" s="105"/>
      <c r="V511" s="105"/>
      <c r="W511" s="105"/>
    </row>
    <row r="512" ht="15.75" customHeight="1">
      <c r="U512" s="105"/>
      <c r="V512" s="105"/>
      <c r="W512" s="105"/>
    </row>
    <row r="513" ht="15.75" customHeight="1">
      <c r="U513" s="105"/>
      <c r="V513" s="105"/>
      <c r="W513" s="105"/>
    </row>
    <row r="514" ht="15.75" customHeight="1">
      <c r="U514" s="105"/>
      <c r="V514" s="105"/>
      <c r="W514" s="105"/>
    </row>
    <row r="515" ht="15.75" customHeight="1">
      <c r="U515" s="105"/>
      <c r="V515" s="105"/>
      <c r="W515" s="105"/>
    </row>
    <row r="516" ht="15.75" customHeight="1">
      <c r="U516" s="105"/>
      <c r="V516" s="105"/>
      <c r="W516" s="105"/>
    </row>
    <row r="517" ht="15.75" customHeight="1">
      <c r="U517" s="105"/>
      <c r="V517" s="105"/>
      <c r="W517" s="105"/>
    </row>
    <row r="518" ht="15.75" customHeight="1">
      <c r="U518" s="105"/>
      <c r="V518" s="105"/>
      <c r="W518" s="105"/>
    </row>
    <row r="519" ht="15.75" customHeight="1">
      <c r="U519" s="105"/>
      <c r="V519" s="105"/>
      <c r="W519" s="105"/>
    </row>
    <row r="520" ht="15.75" customHeight="1">
      <c r="U520" s="105"/>
      <c r="V520" s="105"/>
      <c r="W520" s="105"/>
    </row>
    <row r="521" ht="15.75" customHeight="1">
      <c r="U521" s="105"/>
      <c r="V521" s="105"/>
      <c r="W521" s="105"/>
    </row>
    <row r="522" ht="15.75" customHeight="1">
      <c r="U522" s="105"/>
      <c r="V522" s="105"/>
      <c r="W522" s="105"/>
    </row>
    <row r="523" ht="15.75" customHeight="1">
      <c r="U523" s="105"/>
      <c r="V523" s="105"/>
      <c r="W523" s="105"/>
    </row>
    <row r="524" ht="15.75" customHeight="1">
      <c r="U524" s="105"/>
      <c r="V524" s="105"/>
      <c r="W524" s="105"/>
    </row>
    <row r="525" ht="15.75" customHeight="1">
      <c r="U525" s="105"/>
      <c r="V525" s="105"/>
      <c r="W525" s="105"/>
    </row>
    <row r="526" ht="15.75" customHeight="1">
      <c r="U526" s="105"/>
      <c r="V526" s="105"/>
      <c r="W526" s="105"/>
    </row>
    <row r="527" ht="15.75" customHeight="1">
      <c r="U527" s="105"/>
      <c r="V527" s="105"/>
      <c r="W527" s="105"/>
    </row>
    <row r="528" ht="15.75" customHeight="1">
      <c r="U528" s="105"/>
      <c r="V528" s="105"/>
      <c r="W528" s="105"/>
    </row>
    <row r="529" ht="15.75" customHeight="1">
      <c r="U529" s="105"/>
      <c r="V529" s="105"/>
      <c r="W529" s="105"/>
    </row>
    <row r="530" ht="15.75" customHeight="1">
      <c r="U530" s="105"/>
      <c r="V530" s="105"/>
      <c r="W530" s="105"/>
    </row>
    <row r="531" ht="15.75" customHeight="1">
      <c r="U531" s="105"/>
      <c r="V531" s="105"/>
      <c r="W531" s="105"/>
    </row>
    <row r="532" ht="15.75" customHeight="1">
      <c r="U532" s="105"/>
      <c r="V532" s="105"/>
      <c r="W532" s="105"/>
    </row>
    <row r="533" ht="15.75" customHeight="1">
      <c r="U533" s="105"/>
      <c r="V533" s="105"/>
      <c r="W533" s="105"/>
    </row>
    <row r="534" ht="15.75" customHeight="1">
      <c r="U534" s="105"/>
      <c r="V534" s="105"/>
      <c r="W534" s="105"/>
    </row>
    <row r="535" ht="15.75" customHeight="1">
      <c r="U535" s="105"/>
      <c r="V535" s="105"/>
      <c r="W535" s="105"/>
    </row>
    <row r="536" ht="15.75" customHeight="1">
      <c r="U536" s="105"/>
      <c r="V536" s="105"/>
      <c r="W536" s="105"/>
    </row>
    <row r="537" ht="15.75" customHeight="1">
      <c r="U537" s="105"/>
      <c r="V537" s="105"/>
      <c r="W537" s="105"/>
    </row>
    <row r="538" ht="15.75" customHeight="1">
      <c r="U538" s="105"/>
      <c r="V538" s="105"/>
      <c r="W538" s="105"/>
    </row>
    <row r="539" ht="15.75" customHeight="1">
      <c r="U539" s="105"/>
      <c r="V539" s="105"/>
      <c r="W539" s="105"/>
    </row>
    <row r="540" ht="15.75" customHeight="1">
      <c r="U540" s="105"/>
      <c r="V540" s="105"/>
      <c r="W540" s="105"/>
    </row>
    <row r="541" ht="15.75" customHeight="1">
      <c r="U541" s="105"/>
      <c r="V541" s="105"/>
      <c r="W541" s="105"/>
    </row>
    <row r="542" ht="15.75" customHeight="1">
      <c r="U542" s="105"/>
      <c r="V542" s="105"/>
      <c r="W542" s="105"/>
    </row>
    <row r="543" ht="15.75" customHeight="1">
      <c r="U543" s="105"/>
      <c r="V543" s="105"/>
      <c r="W543" s="105"/>
    </row>
    <row r="544" ht="15.75" customHeight="1">
      <c r="U544" s="105"/>
      <c r="V544" s="105"/>
      <c r="W544" s="105"/>
    </row>
    <row r="545" ht="15.75" customHeight="1">
      <c r="U545" s="105"/>
      <c r="V545" s="105"/>
      <c r="W545" s="105"/>
    </row>
    <row r="546" ht="15.75" customHeight="1">
      <c r="U546" s="105"/>
      <c r="V546" s="105"/>
      <c r="W546" s="105"/>
    </row>
    <row r="547" ht="15.75" customHeight="1">
      <c r="U547" s="105"/>
      <c r="V547" s="105"/>
      <c r="W547" s="105"/>
    </row>
    <row r="548" ht="15.75" customHeight="1">
      <c r="U548" s="105"/>
      <c r="V548" s="105"/>
      <c r="W548" s="105"/>
    </row>
    <row r="549" ht="15.75" customHeight="1">
      <c r="U549" s="105"/>
      <c r="V549" s="105"/>
      <c r="W549" s="105"/>
    </row>
    <row r="550" ht="15.75" customHeight="1">
      <c r="U550" s="105"/>
      <c r="V550" s="105"/>
      <c r="W550" s="105"/>
    </row>
    <row r="551" ht="15.75" customHeight="1">
      <c r="U551" s="105"/>
      <c r="V551" s="105"/>
      <c r="W551" s="105"/>
    </row>
    <row r="552" ht="15.75" customHeight="1">
      <c r="U552" s="105"/>
      <c r="V552" s="105"/>
      <c r="W552" s="105"/>
    </row>
    <row r="553" ht="15.75" customHeight="1">
      <c r="U553" s="105"/>
      <c r="V553" s="105"/>
      <c r="W553" s="105"/>
    </row>
    <row r="554" ht="15.75" customHeight="1">
      <c r="U554" s="105"/>
      <c r="V554" s="105"/>
      <c r="W554" s="105"/>
    </row>
    <row r="555" ht="15.75" customHeight="1">
      <c r="U555" s="105"/>
      <c r="V555" s="105"/>
      <c r="W555" s="105"/>
    </row>
    <row r="556" ht="15.75" customHeight="1">
      <c r="U556" s="105"/>
      <c r="V556" s="105"/>
      <c r="W556" s="105"/>
    </row>
    <row r="557" ht="15.75" customHeight="1">
      <c r="U557" s="105"/>
      <c r="V557" s="105"/>
      <c r="W557" s="105"/>
    </row>
    <row r="558" ht="15.75" customHeight="1">
      <c r="U558" s="105"/>
      <c r="V558" s="105"/>
      <c r="W558" s="105"/>
    </row>
    <row r="559" ht="15.75" customHeight="1">
      <c r="U559" s="105"/>
      <c r="V559" s="105"/>
      <c r="W559" s="105"/>
    </row>
    <row r="560" ht="15.75" customHeight="1">
      <c r="U560" s="105"/>
      <c r="V560" s="105"/>
      <c r="W560" s="105"/>
    </row>
    <row r="561" ht="15.75" customHeight="1">
      <c r="U561" s="105"/>
      <c r="V561" s="105"/>
      <c r="W561" s="105"/>
    </row>
    <row r="562" ht="15.75" customHeight="1">
      <c r="U562" s="105"/>
      <c r="V562" s="105"/>
      <c r="W562" s="105"/>
    </row>
    <row r="563" ht="15.75" customHeight="1">
      <c r="U563" s="105"/>
      <c r="V563" s="105"/>
      <c r="W563" s="105"/>
    </row>
    <row r="564" ht="15.75" customHeight="1">
      <c r="U564" s="105"/>
      <c r="V564" s="105"/>
      <c r="W564" s="105"/>
    </row>
    <row r="565" ht="15.75" customHeight="1">
      <c r="U565" s="105"/>
      <c r="V565" s="105"/>
      <c r="W565" s="105"/>
    </row>
    <row r="566" ht="15.75" customHeight="1">
      <c r="U566" s="105"/>
      <c r="V566" s="105"/>
      <c r="W566" s="105"/>
    </row>
    <row r="567" ht="15.75" customHeight="1">
      <c r="U567" s="105"/>
      <c r="V567" s="105"/>
      <c r="W567" s="105"/>
    </row>
    <row r="568" ht="15.75" customHeight="1">
      <c r="U568" s="105"/>
      <c r="V568" s="105"/>
      <c r="W568" s="105"/>
    </row>
    <row r="569" ht="15.75" customHeight="1">
      <c r="U569" s="105"/>
      <c r="V569" s="105"/>
      <c r="W569" s="105"/>
    </row>
    <row r="570" ht="15.75" customHeight="1">
      <c r="U570" s="105"/>
      <c r="V570" s="105"/>
      <c r="W570" s="105"/>
    </row>
    <row r="571" ht="15.75" customHeight="1">
      <c r="U571" s="105"/>
      <c r="V571" s="105"/>
      <c r="W571" s="105"/>
    </row>
    <row r="572" ht="15.75" customHeight="1">
      <c r="U572" s="105"/>
      <c r="V572" s="105"/>
      <c r="W572" s="105"/>
    </row>
    <row r="573" ht="15.75" customHeight="1">
      <c r="U573" s="105"/>
      <c r="V573" s="105"/>
      <c r="W573" s="105"/>
    </row>
    <row r="574" ht="15.75" customHeight="1">
      <c r="U574" s="105"/>
      <c r="V574" s="105"/>
      <c r="W574" s="105"/>
    </row>
    <row r="575" ht="15.75" customHeight="1">
      <c r="U575" s="105"/>
      <c r="V575" s="105"/>
      <c r="W575" s="105"/>
    </row>
    <row r="576" ht="15.75" customHeight="1">
      <c r="U576" s="105"/>
      <c r="V576" s="105"/>
      <c r="W576" s="105"/>
    </row>
    <row r="577" ht="15.75" customHeight="1">
      <c r="U577" s="105"/>
      <c r="V577" s="105"/>
      <c r="W577" s="105"/>
    </row>
    <row r="578" ht="15.75" customHeight="1">
      <c r="U578" s="105"/>
      <c r="V578" s="105"/>
      <c r="W578" s="105"/>
    </row>
    <row r="579" ht="15.75" customHeight="1">
      <c r="U579" s="105"/>
      <c r="V579" s="105"/>
      <c r="W579" s="105"/>
    </row>
    <row r="580" ht="15.75" customHeight="1">
      <c r="U580" s="105"/>
      <c r="V580" s="105"/>
      <c r="W580" s="105"/>
    </row>
    <row r="581" ht="15.75" customHeight="1">
      <c r="U581" s="105"/>
      <c r="V581" s="105"/>
      <c r="W581" s="105"/>
    </row>
    <row r="582" ht="15.75" customHeight="1">
      <c r="U582" s="105"/>
      <c r="V582" s="105"/>
      <c r="W582" s="105"/>
    </row>
    <row r="583" ht="15.75" customHeight="1">
      <c r="U583" s="105"/>
      <c r="V583" s="105"/>
      <c r="W583" s="105"/>
    </row>
    <row r="584" ht="15.75" customHeight="1">
      <c r="U584" s="105"/>
      <c r="V584" s="105"/>
      <c r="W584" s="105"/>
    </row>
    <row r="585" ht="15.75" customHeight="1">
      <c r="U585" s="105"/>
      <c r="V585" s="105"/>
      <c r="W585" s="105"/>
    </row>
    <row r="586" ht="15.75" customHeight="1">
      <c r="U586" s="105"/>
      <c r="V586" s="105"/>
      <c r="W586" s="105"/>
    </row>
    <row r="587" ht="15.75" customHeight="1">
      <c r="U587" s="105"/>
      <c r="V587" s="105"/>
      <c r="W587" s="105"/>
    </row>
    <row r="588" ht="15.75" customHeight="1">
      <c r="U588" s="105"/>
      <c r="V588" s="105"/>
      <c r="W588" s="105"/>
    </row>
    <row r="589" ht="15.75" customHeight="1">
      <c r="U589" s="105"/>
      <c r="V589" s="105"/>
      <c r="W589" s="105"/>
    </row>
    <row r="590" ht="15.75" customHeight="1">
      <c r="U590" s="105"/>
      <c r="V590" s="105"/>
      <c r="W590" s="105"/>
    </row>
    <row r="591" ht="15.75" customHeight="1">
      <c r="U591" s="105"/>
      <c r="V591" s="105"/>
      <c r="W591" s="105"/>
    </row>
    <row r="592" ht="15.75" customHeight="1">
      <c r="U592" s="105"/>
      <c r="V592" s="105"/>
      <c r="W592" s="105"/>
    </row>
    <row r="593" ht="15.75" customHeight="1">
      <c r="U593" s="105"/>
      <c r="V593" s="105"/>
      <c r="W593" s="105"/>
    </row>
    <row r="594" ht="15.75" customHeight="1">
      <c r="U594" s="105"/>
      <c r="V594" s="105"/>
      <c r="W594" s="105"/>
    </row>
    <row r="595" ht="15.75" customHeight="1">
      <c r="U595" s="105"/>
      <c r="V595" s="105"/>
      <c r="W595" s="105"/>
    </row>
    <row r="596" ht="15.75" customHeight="1">
      <c r="U596" s="105"/>
      <c r="V596" s="105"/>
      <c r="W596" s="105"/>
    </row>
    <row r="597" ht="15.75" customHeight="1">
      <c r="U597" s="105"/>
      <c r="V597" s="105"/>
      <c r="W597" s="105"/>
    </row>
    <row r="598" ht="15.75" customHeight="1">
      <c r="U598" s="105"/>
      <c r="V598" s="105"/>
      <c r="W598" s="105"/>
    </row>
    <row r="599" ht="15.75" customHeight="1">
      <c r="U599" s="105"/>
      <c r="V599" s="105"/>
      <c r="W599" s="105"/>
    </row>
    <row r="600" ht="15.75" customHeight="1">
      <c r="U600" s="105"/>
      <c r="V600" s="105"/>
      <c r="W600" s="105"/>
    </row>
    <row r="601" ht="15.75" customHeight="1">
      <c r="U601" s="105"/>
      <c r="V601" s="105"/>
      <c r="W601" s="105"/>
    </row>
    <row r="602" ht="15.75" customHeight="1">
      <c r="U602" s="105"/>
      <c r="V602" s="105"/>
      <c r="W602" s="105"/>
    </row>
    <row r="603" ht="15.75" customHeight="1">
      <c r="U603" s="105"/>
      <c r="V603" s="105"/>
      <c r="W603" s="105"/>
    </row>
    <row r="604" ht="15.75" customHeight="1">
      <c r="U604" s="105"/>
      <c r="V604" s="105"/>
      <c r="W604" s="105"/>
    </row>
    <row r="605" ht="15.75" customHeight="1">
      <c r="U605" s="105"/>
      <c r="V605" s="105"/>
      <c r="W605" s="105"/>
    </row>
    <row r="606" ht="15.75" customHeight="1">
      <c r="U606" s="105"/>
      <c r="V606" s="105"/>
      <c r="W606" s="105"/>
    </row>
    <row r="607" ht="15.75" customHeight="1">
      <c r="U607" s="105"/>
      <c r="V607" s="105"/>
      <c r="W607" s="105"/>
    </row>
    <row r="608" ht="15.75" customHeight="1">
      <c r="U608" s="105"/>
      <c r="V608" s="105"/>
      <c r="W608" s="105"/>
    </row>
    <row r="609" ht="15.75" customHeight="1">
      <c r="U609" s="105"/>
      <c r="V609" s="105"/>
      <c r="W609" s="105"/>
    </row>
    <row r="610" ht="15.75" customHeight="1">
      <c r="U610" s="105"/>
      <c r="V610" s="105"/>
      <c r="W610" s="105"/>
    </row>
    <row r="611" ht="15.75" customHeight="1">
      <c r="U611" s="105"/>
      <c r="V611" s="105"/>
      <c r="W611" s="105"/>
    </row>
    <row r="612" ht="15.75" customHeight="1">
      <c r="U612" s="105"/>
      <c r="V612" s="105"/>
      <c r="W612" s="105"/>
    </row>
    <row r="613" ht="15.75" customHeight="1">
      <c r="U613" s="105"/>
      <c r="V613" s="105"/>
      <c r="W613" s="105"/>
    </row>
    <row r="614" ht="15.75" customHeight="1">
      <c r="U614" s="105"/>
      <c r="V614" s="105"/>
      <c r="W614" s="105"/>
    </row>
    <row r="615" ht="15.75" customHeight="1">
      <c r="U615" s="105"/>
      <c r="V615" s="105"/>
      <c r="W615" s="105"/>
    </row>
    <row r="616" ht="15.75" customHeight="1">
      <c r="U616" s="105"/>
      <c r="V616" s="105"/>
      <c r="W616" s="105"/>
    </row>
    <row r="617" ht="15.75" customHeight="1">
      <c r="U617" s="105"/>
      <c r="V617" s="105"/>
      <c r="W617" s="105"/>
    </row>
    <row r="618" ht="15.75" customHeight="1">
      <c r="U618" s="105"/>
      <c r="V618" s="105"/>
      <c r="W618" s="105"/>
    </row>
    <row r="619" ht="15.75" customHeight="1">
      <c r="U619" s="105"/>
      <c r="V619" s="105"/>
      <c r="W619" s="105"/>
    </row>
    <row r="620" ht="15.75" customHeight="1">
      <c r="U620" s="105"/>
      <c r="V620" s="105"/>
      <c r="W620" s="105"/>
    </row>
    <row r="621" ht="15.75" customHeight="1">
      <c r="U621" s="105"/>
      <c r="V621" s="105"/>
      <c r="W621" s="105"/>
    </row>
    <row r="622" ht="15.75" customHeight="1">
      <c r="U622" s="105"/>
      <c r="V622" s="105"/>
      <c r="W622" s="105"/>
    </row>
    <row r="623" ht="15.75" customHeight="1">
      <c r="U623" s="105"/>
      <c r="V623" s="105"/>
      <c r="W623" s="105"/>
    </row>
    <row r="624" ht="15.75" customHeight="1">
      <c r="U624" s="105"/>
      <c r="V624" s="105"/>
      <c r="W624" s="105"/>
    </row>
    <row r="625" ht="15.75" customHeight="1">
      <c r="U625" s="105"/>
      <c r="V625" s="105"/>
      <c r="W625" s="105"/>
    </row>
    <row r="626" ht="15.75" customHeight="1">
      <c r="U626" s="105"/>
      <c r="V626" s="105"/>
      <c r="W626" s="105"/>
    </row>
    <row r="627" ht="15.75" customHeight="1">
      <c r="U627" s="105"/>
      <c r="V627" s="105"/>
      <c r="W627" s="105"/>
    </row>
    <row r="628" ht="15.75" customHeight="1">
      <c r="U628" s="105"/>
      <c r="V628" s="105"/>
      <c r="W628" s="105"/>
    </row>
    <row r="629" ht="15.75" customHeight="1">
      <c r="U629" s="105"/>
      <c r="V629" s="105"/>
      <c r="W629" s="105"/>
    </row>
    <row r="630" ht="15.75" customHeight="1">
      <c r="U630" s="105"/>
      <c r="V630" s="105"/>
      <c r="W630" s="105"/>
    </row>
    <row r="631" ht="15.75" customHeight="1">
      <c r="U631" s="105"/>
      <c r="V631" s="105"/>
      <c r="W631" s="105"/>
    </row>
    <row r="632" ht="15.75" customHeight="1">
      <c r="U632" s="105"/>
      <c r="V632" s="105"/>
      <c r="W632" s="105"/>
    </row>
    <row r="633" ht="15.75" customHeight="1">
      <c r="U633" s="105"/>
      <c r="V633" s="105"/>
      <c r="W633" s="105"/>
    </row>
    <row r="634" ht="15.75" customHeight="1">
      <c r="U634" s="105"/>
      <c r="V634" s="105"/>
      <c r="W634" s="105"/>
    </row>
    <row r="635" ht="15.75" customHeight="1">
      <c r="U635" s="105"/>
      <c r="V635" s="105"/>
      <c r="W635" s="105"/>
    </row>
    <row r="636" ht="15.75" customHeight="1">
      <c r="U636" s="105"/>
      <c r="V636" s="105"/>
      <c r="W636" s="105"/>
    </row>
    <row r="637" ht="15.75" customHeight="1">
      <c r="U637" s="105"/>
      <c r="V637" s="105"/>
      <c r="W637" s="105"/>
    </row>
    <row r="638" ht="15.75" customHeight="1">
      <c r="U638" s="105"/>
      <c r="V638" s="105"/>
      <c r="W638" s="105"/>
    </row>
    <row r="639" ht="15.75" customHeight="1">
      <c r="U639" s="105"/>
      <c r="V639" s="105"/>
      <c r="W639" s="105"/>
    </row>
    <row r="640" ht="15.75" customHeight="1">
      <c r="U640" s="105"/>
      <c r="V640" s="105"/>
      <c r="W640" s="105"/>
    </row>
    <row r="641" ht="15.75" customHeight="1">
      <c r="U641" s="105"/>
      <c r="V641" s="105"/>
      <c r="W641" s="105"/>
    </row>
    <row r="642" ht="15.75" customHeight="1">
      <c r="U642" s="105"/>
      <c r="V642" s="105"/>
      <c r="W642" s="105"/>
    </row>
    <row r="643" ht="15.75" customHeight="1">
      <c r="U643" s="105"/>
      <c r="V643" s="105"/>
      <c r="W643" s="105"/>
    </row>
    <row r="644" ht="15.75" customHeight="1">
      <c r="U644" s="105"/>
      <c r="V644" s="105"/>
      <c r="W644" s="105"/>
    </row>
    <row r="645" ht="15.75" customHeight="1">
      <c r="U645" s="105"/>
      <c r="V645" s="105"/>
      <c r="W645" s="105"/>
    </row>
    <row r="646" ht="15.75" customHeight="1">
      <c r="U646" s="105"/>
      <c r="V646" s="105"/>
      <c r="W646" s="105"/>
    </row>
    <row r="647" ht="15.75" customHeight="1">
      <c r="U647" s="105"/>
      <c r="V647" s="105"/>
      <c r="W647" s="105"/>
    </row>
    <row r="648" ht="15.75" customHeight="1">
      <c r="U648" s="105"/>
      <c r="V648" s="105"/>
      <c r="W648" s="105"/>
    </row>
    <row r="649" ht="15.75" customHeight="1">
      <c r="U649" s="105"/>
      <c r="V649" s="105"/>
      <c r="W649" s="105"/>
    </row>
    <row r="650" ht="15.75" customHeight="1">
      <c r="U650" s="105"/>
      <c r="V650" s="105"/>
      <c r="W650" s="105"/>
    </row>
    <row r="651" ht="15.75" customHeight="1">
      <c r="U651" s="105"/>
      <c r="V651" s="105"/>
      <c r="W651" s="105"/>
    </row>
    <row r="652" ht="15.75" customHeight="1">
      <c r="U652" s="105"/>
      <c r="V652" s="105"/>
      <c r="W652" s="105"/>
    </row>
    <row r="653" ht="15.75" customHeight="1">
      <c r="U653" s="105"/>
      <c r="V653" s="105"/>
      <c r="W653" s="105"/>
    </row>
    <row r="654" ht="15.75" customHeight="1">
      <c r="U654" s="105"/>
      <c r="V654" s="105"/>
      <c r="W654" s="105"/>
    </row>
    <row r="655" ht="15.75" customHeight="1">
      <c r="U655" s="105"/>
      <c r="V655" s="105"/>
      <c r="W655" s="105"/>
    </row>
    <row r="656" ht="15.75" customHeight="1">
      <c r="U656" s="105"/>
      <c r="V656" s="105"/>
      <c r="W656" s="105"/>
    </row>
    <row r="657" ht="15.75" customHeight="1">
      <c r="U657" s="105"/>
      <c r="V657" s="105"/>
      <c r="W657" s="105"/>
    </row>
    <row r="658" ht="15.75" customHeight="1">
      <c r="U658" s="105"/>
      <c r="V658" s="105"/>
      <c r="W658" s="105"/>
    </row>
    <row r="659" ht="15.75" customHeight="1">
      <c r="U659" s="105"/>
      <c r="V659" s="105"/>
      <c r="W659" s="105"/>
    </row>
    <row r="660" ht="15.75" customHeight="1">
      <c r="U660" s="105"/>
      <c r="V660" s="105"/>
      <c r="W660" s="105"/>
    </row>
    <row r="661" ht="15.75" customHeight="1">
      <c r="U661" s="105"/>
      <c r="V661" s="105"/>
      <c r="W661" s="105"/>
    </row>
    <row r="662" ht="15.75" customHeight="1">
      <c r="U662" s="105"/>
      <c r="V662" s="105"/>
      <c r="W662" s="105"/>
    </row>
    <row r="663" ht="15.75" customHeight="1">
      <c r="U663" s="105"/>
      <c r="V663" s="105"/>
      <c r="W663" s="105"/>
    </row>
    <row r="664" ht="15.75" customHeight="1">
      <c r="U664" s="105"/>
      <c r="V664" s="105"/>
      <c r="W664" s="105"/>
    </row>
    <row r="665" ht="15.75" customHeight="1">
      <c r="U665" s="105"/>
      <c r="V665" s="105"/>
      <c r="W665" s="105"/>
    </row>
    <row r="666" ht="15.75" customHeight="1">
      <c r="U666" s="105"/>
      <c r="V666" s="105"/>
      <c r="W666" s="105"/>
    </row>
    <row r="667" ht="15.75" customHeight="1">
      <c r="U667" s="105"/>
      <c r="V667" s="105"/>
      <c r="W667" s="105"/>
    </row>
    <row r="668" ht="15.75" customHeight="1">
      <c r="U668" s="105"/>
      <c r="V668" s="105"/>
      <c r="W668" s="105"/>
    </row>
    <row r="669" ht="15.75" customHeight="1">
      <c r="U669" s="105"/>
      <c r="V669" s="105"/>
      <c r="W669" s="105"/>
    </row>
    <row r="670" ht="15.75" customHeight="1">
      <c r="U670" s="105"/>
      <c r="V670" s="105"/>
      <c r="W670" s="105"/>
    </row>
    <row r="671" ht="15.75" customHeight="1">
      <c r="U671" s="105"/>
      <c r="V671" s="105"/>
      <c r="W671" s="105"/>
    </row>
    <row r="672" ht="15.75" customHeight="1">
      <c r="U672" s="105"/>
      <c r="V672" s="105"/>
      <c r="W672" s="105"/>
    </row>
    <row r="673" ht="15.75" customHeight="1">
      <c r="U673" s="105"/>
      <c r="V673" s="105"/>
      <c r="W673" s="105"/>
    </row>
    <row r="674" ht="15.75" customHeight="1">
      <c r="U674" s="105"/>
      <c r="V674" s="105"/>
      <c r="W674" s="105"/>
    </row>
    <row r="675" ht="15.75" customHeight="1">
      <c r="U675" s="105"/>
      <c r="V675" s="105"/>
      <c r="W675" s="105"/>
    </row>
    <row r="676" ht="15.75" customHeight="1">
      <c r="U676" s="105"/>
      <c r="V676" s="105"/>
      <c r="W676" s="105"/>
    </row>
    <row r="677" ht="15.75" customHeight="1">
      <c r="U677" s="105"/>
      <c r="V677" s="105"/>
      <c r="W677" s="105"/>
    </row>
    <row r="678" ht="15.75" customHeight="1">
      <c r="U678" s="105"/>
      <c r="V678" s="105"/>
      <c r="W678" s="105"/>
    </row>
    <row r="679" ht="15.75" customHeight="1">
      <c r="U679" s="105"/>
      <c r="V679" s="105"/>
      <c r="W679" s="105"/>
    </row>
    <row r="680" ht="15.75" customHeight="1">
      <c r="U680" s="105"/>
      <c r="V680" s="105"/>
      <c r="W680" s="105"/>
    </row>
    <row r="681" ht="15.75" customHeight="1">
      <c r="U681" s="105"/>
      <c r="V681" s="105"/>
      <c r="W681" s="105"/>
    </row>
    <row r="682" ht="15.75" customHeight="1">
      <c r="U682" s="105"/>
      <c r="V682" s="105"/>
      <c r="W682" s="105"/>
    </row>
    <row r="683" ht="15.75" customHeight="1">
      <c r="U683" s="105"/>
      <c r="V683" s="105"/>
      <c r="W683" s="105"/>
    </row>
    <row r="684" ht="15.75" customHeight="1">
      <c r="U684" s="105"/>
      <c r="V684" s="105"/>
      <c r="W684" s="105"/>
    </row>
    <row r="685" ht="15.75" customHeight="1">
      <c r="U685" s="105"/>
      <c r="V685" s="105"/>
      <c r="W685" s="105"/>
    </row>
    <row r="686" ht="15.75" customHeight="1">
      <c r="U686" s="105"/>
      <c r="V686" s="105"/>
      <c r="W686" s="105"/>
    </row>
    <row r="687" ht="15.75" customHeight="1">
      <c r="U687" s="105"/>
      <c r="V687" s="105"/>
      <c r="W687" s="105"/>
    </row>
    <row r="688" ht="15.75" customHeight="1">
      <c r="U688" s="105"/>
      <c r="V688" s="105"/>
      <c r="W688" s="105"/>
    </row>
    <row r="689" ht="15.75" customHeight="1">
      <c r="U689" s="105"/>
      <c r="V689" s="105"/>
      <c r="W689" s="105"/>
    </row>
    <row r="690" ht="15.75" customHeight="1">
      <c r="U690" s="105"/>
      <c r="V690" s="105"/>
      <c r="W690" s="105"/>
    </row>
    <row r="691" ht="15.75" customHeight="1">
      <c r="U691" s="105"/>
      <c r="V691" s="105"/>
      <c r="W691" s="105"/>
    </row>
    <row r="692" ht="15.75" customHeight="1">
      <c r="U692" s="105"/>
      <c r="V692" s="105"/>
      <c r="W692" s="105"/>
    </row>
    <row r="693" ht="15.75" customHeight="1">
      <c r="U693" s="105"/>
      <c r="V693" s="105"/>
      <c r="W693" s="105"/>
    </row>
    <row r="694" ht="15.75" customHeight="1">
      <c r="U694" s="105"/>
      <c r="V694" s="105"/>
      <c r="W694" s="105"/>
    </row>
    <row r="695" ht="15.75" customHeight="1">
      <c r="U695" s="105"/>
      <c r="V695" s="105"/>
      <c r="W695" s="105"/>
    </row>
    <row r="696" ht="15.75" customHeight="1">
      <c r="U696" s="105"/>
      <c r="V696" s="105"/>
      <c r="W696" s="105"/>
    </row>
    <row r="697" ht="15.75" customHeight="1">
      <c r="U697" s="105"/>
      <c r="V697" s="105"/>
      <c r="W697" s="105"/>
    </row>
    <row r="698" ht="15.75" customHeight="1">
      <c r="U698" s="105"/>
      <c r="V698" s="105"/>
      <c r="W698" s="105"/>
    </row>
    <row r="699" ht="15.75" customHeight="1">
      <c r="U699" s="105"/>
      <c r="V699" s="105"/>
      <c r="W699" s="105"/>
    </row>
    <row r="700" ht="15.75" customHeight="1">
      <c r="U700" s="105"/>
      <c r="V700" s="105"/>
      <c r="W700" s="105"/>
    </row>
    <row r="701" ht="15.75" customHeight="1">
      <c r="U701" s="105"/>
      <c r="V701" s="105"/>
      <c r="W701" s="105"/>
    </row>
    <row r="702" ht="15.75" customHeight="1">
      <c r="U702" s="105"/>
      <c r="V702" s="105"/>
      <c r="W702" s="105"/>
    </row>
    <row r="703" ht="15.75" customHeight="1">
      <c r="U703" s="105"/>
      <c r="V703" s="105"/>
      <c r="W703" s="105"/>
    </row>
    <row r="704" ht="15.75" customHeight="1">
      <c r="U704" s="105"/>
      <c r="V704" s="105"/>
      <c r="W704" s="105"/>
    </row>
    <row r="705" ht="15.75" customHeight="1">
      <c r="U705" s="105"/>
      <c r="V705" s="105"/>
      <c r="W705" s="105"/>
    </row>
    <row r="706" ht="15.75" customHeight="1">
      <c r="U706" s="105"/>
      <c r="V706" s="105"/>
      <c r="W706" s="105"/>
    </row>
    <row r="707" ht="15.75" customHeight="1">
      <c r="U707" s="105"/>
      <c r="V707" s="105"/>
      <c r="W707" s="105"/>
    </row>
    <row r="708" ht="15.75" customHeight="1">
      <c r="U708" s="105"/>
      <c r="V708" s="105"/>
      <c r="W708" s="105"/>
    </row>
    <row r="709" ht="15.75" customHeight="1">
      <c r="U709" s="105"/>
      <c r="V709" s="105"/>
      <c r="W709" s="105"/>
    </row>
    <row r="710" ht="15.75" customHeight="1">
      <c r="U710" s="105"/>
      <c r="V710" s="105"/>
      <c r="W710" s="105"/>
    </row>
    <row r="711" ht="15.75" customHeight="1">
      <c r="U711" s="105"/>
      <c r="V711" s="105"/>
      <c r="W711" s="105"/>
    </row>
    <row r="712" ht="15.75" customHeight="1">
      <c r="U712" s="105"/>
      <c r="V712" s="105"/>
      <c r="W712" s="105"/>
    </row>
    <row r="713" ht="15.75" customHeight="1">
      <c r="U713" s="105"/>
      <c r="V713" s="105"/>
      <c r="W713" s="105"/>
    </row>
    <row r="714" ht="15.75" customHeight="1">
      <c r="U714" s="105"/>
      <c r="V714" s="105"/>
      <c r="W714" s="105"/>
    </row>
    <row r="715" ht="15.75" customHeight="1">
      <c r="U715" s="105"/>
      <c r="V715" s="105"/>
      <c r="W715" s="105"/>
    </row>
    <row r="716" ht="15.75" customHeight="1">
      <c r="U716" s="105"/>
      <c r="V716" s="105"/>
      <c r="W716" s="105"/>
    </row>
    <row r="717" ht="15.75" customHeight="1">
      <c r="U717" s="105"/>
      <c r="V717" s="105"/>
      <c r="W717" s="105"/>
    </row>
    <row r="718" ht="15.75" customHeight="1">
      <c r="U718" s="105"/>
      <c r="V718" s="105"/>
      <c r="W718" s="105"/>
    </row>
    <row r="719" ht="15.75" customHeight="1">
      <c r="U719" s="105"/>
      <c r="V719" s="105"/>
      <c r="W719" s="105"/>
    </row>
    <row r="720" ht="15.75" customHeight="1">
      <c r="U720" s="105"/>
      <c r="V720" s="105"/>
      <c r="W720" s="105"/>
    </row>
    <row r="721" ht="15.75" customHeight="1">
      <c r="U721" s="105"/>
      <c r="V721" s="105"/>
      <c r="W721" s="105"/>
    </row>
    <row r="722" ht="15.75" customHeight="1">
      <c r="U722" s="105"/>
      <c r="V722" s="105"/>
      <c r="W722" s="105"/>
    </row>
    <row r="723" ht="15.75" customHeight="1">
      <c r="U723" s="105"/>
      <c r="V723" s="105"/>
      <c r="W723" s="105"/>
    </row>
    <row r="724" ht="15.75" customHeight="1">
      <c r="U724" s="105"/>
      <c r="V724" s="105"/>
      <c r="W724" s="105"/>
    </row>
    <row r="725" ht="15.75" customHeight="1">
      <c r="U725" s="105"/>
      <c r="V725" s="105"/>
      <c r="W725" s="105"/>
    </row>
    <row r="726" ht="15.75" customHeight="1">
      <c r="U726" s="105"/>
      <c r="V726" s="105"/>
      <c r="W726" s="105"/>
    </row>
    <row r="727" ht="15.75" customHeight="1">
      <c r="U727" s="105"/>
      <c r="V727" s="105"/>
      <c r="W727" s="105"/>
    </row>
    <row r="728" ht="15.75" customHeight="1">
      <c r="U728" s="105"/>
      <c r="V728" s="105"/>
      <c r="W728" s="105"/>
    </row>
    <row r="729" ht="15.75" customHeight="1">
      <c r="U729" s="105"/>
      <c r="V729" s="105"/>
      <c r="W729" s="105"/>
    </row>
    <row r="730" ht="15.75" customHeight="1">
      <c r="U730" s="105"/>
      <c r="V730" s="105"/>
      <c r="W730" s="105"/>
    </row>
    <row r="731" ht="15.75" customHeight="1">
      <c r="U731" s="105"/>
      <c r="V731" s="105"/>
      <c r="W731" s="105"/>
    </row>
    <row r="732" ht="15.75" customHeight="1">
      <c r="U732" s="105"/>
      <c r="V732" s="105"/>
      <c r="W732" s="105"/>
    </row>
    <row r="733" ht="15.75" customHeight="1">
      <c r="U733" s="105"/>
      <c r="V733" s="105"/>
      <c r="W733" s="105"/>
    </row>
    <row r="734" ht="15.75" customHeight="1">
      <c r="U734" s="105"/>
      <c r="V734" s="105"/>
      <c r="W734" s="105"/>
    </row>
    <row r="735" ht="15.75" customHeight="1">
      <c r="U735" s="105"/>
      <c r="V735" s="105"/>
      <c r="W735" s="105"/>
    </row>
    <row r="736" ht="15.75" customHeight="1">
      <c r="U736" s="105"/>
      <c r="V736" s="105"/>
      <c r="W736" s="105"/>
    </row>
    <row r="737" ht="15.75" customHeight="1">
      <c r="U737" s="105"/>
      <c r="V737" s="105"/>
      <c r="W737" s="105"/>
    </row>
    <row r="738" ht="15.75" customHeight="1">
      <c r="U738" s="105"/>
      <c r="V738" s="105"/>
      <c r="W738" s="105"/>
    </row>
    <row r="739" ht="15.75" customHeight="1">
      <c r="U739" s="105"/>
      <c r="V739" s="105"/>
      <c r="W739" s="105"/>
    </row>
    <row r="740" ht="15.75" customHeight="1">
      <c r="U740" s="105"/>
      <c r="V740" s="105"/>
      <c r="W740" s="105"/>
    </row>
    <row r="741" ht="15.75" customHeight="1">
      <c r="U741" s="105"/>
      <c r="V741" s="105"/>
      <c r="W741" s="105"/>
    </row>
    <row r="742" ht="15.75" customHeight="1">
      <c r="U742" s="105"/>
      <c r="V742" s="105"/>
      <c r="W742" s="105"/>
    </row>
    <row r="743" ht="15.75" customHeight="1">
      <c r="U743" s="105"/>
      <c r="V743" s="105"/>
      <c r="W743" s="105"/>
    </row>
    <row r="744" ht="15.75" customHeight="1">
      <c r="U744" s="105"/>
      <c r="V744" s="105"/>
      <c r="W744" s="105"/>
    </row>
    <row r="745" ht="15.75" customHeight="1">
      <c r="U745" s="105"/>
      <c r="V745" s="105"/>
      <c r="W745" s="105"/>
    </row>
    <row r="746" ht="15.75" customHeight="1">
      <c r="U746" s="105"/>
      <c r="V746" s="105"/>
      <c r="W746" s="105"/>
    </row>
    <row r="747" ht="15.75" customHeight="1">
      <c r="U747" s="105"/>
      <c r="V747" s="105"/>
      <c r="W747" s="105"/>
    </row>
    <row r="748" ht="15.75" customHeight="1">
      <c r="U748" s="105"/>
      <c r="V748" s="105"/>
      <c r="W748" s="105"/>
    </row>
    <row r="749" ht="15.75" customHeight="1">
      <c r="U749" s="105"/>
      <c r="V749" s="105"/>
      <c r="W749" s="105"/>
    </row>
    <row r="750" ht="15.75" customHeight="1">
      <c r="U750" s="105"/>
      <c r="V750" s="105"/>
      <c r="W750" s="105"/>
    </row>
    <row r="751" ht="15.75" customHeight="1">
      <c r="U751" s="105"/>
      <c r="V751" s="105"/>
      <c r="W751" s="105"/>
    </row>
    <row r="752" ht="15.75" customHeight="1">
      <c r="U752" s="105"/>
      <c r="V752" s="105"/>
      <c r="W752" s="105"/>
    </row>
    <row r="753" ht="15.75" customHeight="1">
      <c r="U753" s="105"/>
      <c r="V753" s="105"/>
      <c r="W753" s="105"/>
    </row>
    <row r="754" ht="15.75" customHeight="1">
      <c r="U754" s="105"/>
      <c r="V754" s="105"/>
      <c r="W754" s="105"/>
    </row>
    <row r="755" ht="15.75" customHeight="1">
      <c r="U755" s="105"/>
      <c r="V755" s="105"/>
      <c r="W755" s="105"/>
    </row>
    <row r="756" ht="15.75" customHeight="1">
      <c r="U756" s="105"/>
      <c r="V756" s="105"/>
      <c r="W756" s="105"/>
    </row>
    <row r="757" ht="15.75" customHeight="1">
      <c r="U757" s="105"/>
      <c r="V757" s="105"/>
      <c r="W757" s="105"/>
    </row>
    <row r="758" ht="15.75" customHeight="1">
      <c r="U758" s="105"/>
      <c r="V758" s="105"/>
      <c r="W758" s="105"/>
    </row>
    <row r="759" ht="15.75" customHeight="1">
      <c r="U759" s="105"/>
      <c r="V759" s="105"/>
      <c r="W759" s="105"/>
    </row>
    <row r="760" ht="15.75" customHeight="1">
      <c r="U760" s="105"/>
      <c r="V760" s="105"/>
      <c r="W760" s="105"/>
    </row>
    <row r="761" ht="15.75" customHeight="1">
      <c r="U761" s="105"/>
      <c r="V761" s="105"/>
      <c r="W761" s="105"/>
    </row>
    <row r="762" ht="15.75" customHeight="1">
      <c r="U762" s="105"/>
      <c r="V762" s="105"/>
      <c r="W762" s="105"/>
    </row>
    <row r="763" ht="15.75" customHeight="1">
      <c r="U763" s="105"/>
      <c r="V763" s="105"/>
      <c r="W763" s="105"/>
    </row>
    <row r="764" ht="15.75" customHeight="1">
      <c r="U764" s="105"/>
      <c r="V764" s="105"/>
      <c r="W764" s="105"/>
    </row>
    <row r="765" ht="15.75" customHeight="1">
      <c r="U765" s="105"/>
      <c r="V765" s="105"/>
      <c r="W765" s="105"/>
    </row>
    <row r="766" ht="15.75" customHeight="1">
      <c r="U766" s="105"/>
      <c r="V766" s="105"/>
      <c r="W766" s="105"/>
    </row>
    <row r="767" ht="15.75" customHeight="1">
      <c r="U767" s="105"/>
      <c r="V767" s="105"/>
      <c r="W767" s="105"/>
    </row>
    <row r="768" ht="15.75" customHeight="1">
      <c r="U768" s="105"/>
      <c r="V768" s="105"/>
      <c r="W768" s="105"/>
    </row>
    <row r="769" ht="15.75" customHeight="1">
      <c r="U769" s="105"/>
      <c r="V769" s="105"/>
      <c r="W769" s="105"/>
    </row>
    <row r="770" ht="15.75" customHeight="1">
      <c r="U770" s="105"/>
      <c r="V770" s="105"/>
      <c r="W770" s="105"/>
    </row>
    <row r="771" ht="15.75" customHeight="1">
      <c r="U771" s="105"/>
      <c r="V771" s="105"/>
      <c r="W771" s="105"/>
    </row>
    <row r="772" ht="15.75" customHeight="1">
      <c r="U772" s="105"/>
      <c r="V772" s="105"/>
      <c r="W772" s="105"/>
    </row>
    <row r="773" ht="15.75" customHeight="1">
      <c r="U773" s="105"/>
      <c r="V773" s="105"/>
      <c r="W773" s="105"/>
    </row>
    <row r="774" ht="15.75" customHeight="1">
      <c r="U774" s="105"/>
      <c r="V774" s="105"/>
      <c r="W774" s="105"/>
    </row>
    <row r="775" ht="15.75" customHeight="1">
      <c r="U775" s="105"/>
      <c r="V775" s="105"/>
      <c r="W775" s="105"/>
    </row>
    <row r="776" ht="15.75" customHeight="1">
      <c r="U776" s="105"/>
      <c r="V776" s="105"/>
      <c r="W776" s="105"/>
    </row>
    <row r="777" ht="15.75" customHeight="1">
      <c r="U777" s="105"/>
      <c r="V777" s="105"/>
      <c r="W777" s="105"/>
    </row>
    <row r="778" ht="15.75" customHeight="1">
      <c r="U778" s="105"/>
      <c r="V778" s="105"/>
      <c r="W778" s="105"/>
    </row>
    <row r="779" ht="15.75" customHeight="1">
      <c r="U779" s="105"/>
      <c r="V779" s="105"/>
      <c r="W779" s="105"/>
    </row>
    <row r="780" ht="15.75" customHeight="1">
      <c r="U780" s="105"/>
      <c r="V780" s="105"/>
      <c r="W780" s="105"/>
    </row>
    <row r="781" ht="15.75" customHeight="1">
      <c r="U781" s="105"/>
      <c r="V781" s="105"/>
      <c r="W781" s="105"/>
    </row>
    <row r="782" ht="15.75" customHeight="1">
      <c r="U782" s="105"/>
      <c r="V782" s="105"/>
      <c r="W782" s="105"/>
    </row>
    <row r="783" ht="15.75" customHeight="1">
      <c r="U783" s="105"/>
      <c r="V783" s="105"/>
      <c r="W783" s="105"/>
    </row>
    <row r="784" ht="15.75" customHeight="1">
      <c r="U784" s="105"/>
      <c r="V784" s="105"/>
      <c r="W784" s="105"/>
    </row>
    <row r="785" ht="15.75" customHeight="1">
      <c r="U785" s="105"/>
      <c r="V785" s="105"/>
      <c r="W785" s="105"/>
    </row>
    <row r="786" ht="15.75" customHeight="1">
      <c r="U786" s="105"/>
      <c r="V786" s="105"/>
      <c r="W786" s="105"/>
    </row>
    <row r="787" ht="15.75" customHeight="1">
      <c r="U787" s="105"/>
      <c r="V787" s="105"/>
      <c r="W787" s="105"/>
    </row>
    <row r="788" ht="15.75" customHeight="1">
      <c r="U788" s="105"/>
      <c r="V788" s="105"/>
      <c r="W788" s="105"/>
    </row>
    <row r="789" ht="15.75" customHeight="1">
      <c r="U789" s="105"/>
      <c r="V789" s="105"/>
      <c r="W789" s="105"/>
    </row>
    <row r="790" ht="15.75" customHeight="1">
      <c r="U790" s="105"/>
      <c r="V790" s="105"/>
      <c r="W790" s="105"/>
    </row>
    <row r="791" ht="15.75" customHeight="1">
      <c r="U791" s="105"/>
      <c r="V791" s="105"/>
      <c r="W791" s="105"/>
    </row>
    <row r="792" ht="15.75" customHeight="1">
      <c r="U792" s="105"/>
      <c r="V792" s="105"/>
      <c r="W792" s="105"/>
    </row>
    <row r="793" ht="15.75" customHeight="1">
      <c r="U793" s="105"/>
      <c r="V793" s="105"/>
      <c r="W793" s="105"/>
    </row>
    <row r="794" ht="15.75" customHeight="1">
      <c r="U794" s="105"/>
      <c r="V794" s="105"/>
      <c r="W794" s="105"/>
    </row>
    <row r="795" ht="15.75" customHeight="1">
      <c r="U795" s="105"/>
      <c r="V795" s="105"/>
      <c r="W795" s="105"/>
    </row>
    <row r="796" ht="15.75" customHeight="1">
      <c r="U796" s="105"/>
      <c r="V796" s="105"/>
      <c r="W796" s="105"/>
    </row>
    <row r="797" ht="15.75" customHeight="1">
      <c r="U797" s="105"/>
      <c r="V797" s="105"/>
      <c r="W797" s="105"/>
    </row>
    <row r="798" ht="15.75" customHeight="1">
      <c r="U798" s="105"/>
      <c r="V798" s="105"/>
      <c r="W798" s="105"/>
    </row>
    <row r="799" ht="15.75" customHeight="1">
      <c r="U799" s="105"/>
      <c r="V799" s="105"/>
      <c r="W799" s="105"/>
    </row>
    <row r="800" ht="15.75" customHeight="1">
      <c r="U800" s="105"/>
      <c r="V800" s="105"/>
      <c r="W800" s="105"/>
    </row>
    <row r="801" ht="15.75" customHeight="1">
      <c r="U801" s="105"/>
      <c r="V801" s="105"/>
      <c r="W801" s="105"/>
    </row>
    <row r="802" ht="15.75" customHeight="1">
      <c r="U802" s="105"/>
      <c r="V802" s="105"/>
      <c r="W802" s="105"/>
    </row>
    <row r="803" ht="15.75" customHeight="1">
      <c r="U803" s="105"/>
      <c r="V803" s="105"/>
      <c r="W803" s="105"/>
    </row>
    <row r="804" ht="15.75" customHeight="1">
      <c r="U804" s="105"/>
      <c r="V804" s="105"/>
      <c r="W804" s="105"/>
    </row>
    <row r="805" ht="15.75" customHeight="1">
      <c r="U805" s="105"/>
      <c r="V805" s="105"/>
      <c r="W805" s="105"/>
    </row>
    <row r="806" ht="15.75" customHeight="1">
      <c r="U806" s="105"/>
      <c r="V806" s="105"/>
      <c r="W806" s="105"/>
    </row>
    <row r="807" ht="15.75" customHeight="1">
      <c r="U807" s="105"/>
      <c r="V807" s="105"/>
      <c r="W807" s="105"/>
    </row>
    <row r="808" ht="15.75" customHeight="1">
      <c r="U808" s="105"/>
      <c r="V808" s="105"/>
      <c r="W808" s="105"/>
    </row>
    <row r="809" ht="15.75" customHeight="1">
      <c r="U809" s="105"/>
      <c r="V809" s="105"/>
      <c r="W809" s="105"/>
    </row>
    <row r="810" ht="15.75" customHeight="1">
      <c r="U810" s="105"/>
      <c r="V810" s="105"/>
      <c r="W810" s="105"/>
    </row>
    <row r="811" ht="15.75" customHeight="1">
      <c r="U811" s="105"/>
      <c r="V811" s="105"/>
      <c r="W811" s="105"/>
    </row>
    <row r="812" ht="15.75" customHeight="1">
      <c r="U812" s="105"/>
      <c r="V812" s="105"/>
      <c r="W812" s="105"/>
    </row>
    <row r="813" ht="15.75" customHeight="1">
      <c r="U813" s="105"/>
      <c r="V813" s="105"/>
      <c r="W813" s="105"/>
    </row>
    <row r="814" ht="15.75" customHeight="1">
      <c r="U814" s="105"/>
      <c r="V814" s="105"/>
      <c r="W814" s="105"/>
    </row>
    <row r="815" ht="15.75" customHeight="1">
      <c r="U815" s="105"/>
      <c r="V815" s="105"/>
      <c r="W815" s="105"/>
    </row>
    <row r="816" ht="15.75" customHeight="1">
      <c r="U816" s="105"/>
      <c r="V816" s="105"/>
      <c r="W816" s="105"/>
    </row>
    <row r="817" ht="15.75" customHeight="1">
      <c r="U817" s="105"/>
      <c r="V817" s="105"/>
      <c r="W817" s="105"/>
    </row>
    <row r="818" ht="15.75" customHeight="1">
      <c r="U818" s="105"/>
      <c r="V818" s="105"/>
      <c r="W818" s="105"/>
    </row>
    <row r="819" ht="15.75" customHeight="1">
      <c r="U819" s="105"/>
      <c r="V819" s="105"/>
      <c r="W819" s="105"/>
    </row>
    <row r="820" ht="15.75" customHeight="1">
      <c r="U820" s="105"/>
      <c r="V820" s="105"/>
      <c r="W820" s="105"/>
    </row>
    <row r="821" ht="15.75" customHeight="1">
      <c r="U821" s="105"/>
      <c r="V821" s="105"/>
      <c r="W821" s="105"/>
    </row>
    <row r="822" ht="15.75" customHeight="1">
      <c r="U822" s="105"/>
      <c r="V822" s="105"/>
      <c r="W822" s="105"/>
    </row>
    <row r="823" ht="15.75" customHeight="1">
      <c r="U823" s="105"/>
      <c r="V823" s="105"/>
      <c r="W823" s="105"/>
    </row>
    <row r="824" ht="15.75" customHeight="1">
      <c r="U824" s="105"/>
      <c r="V824" s="105"/>
      <c r="W824" s="105"/>
    </row>
    <row r="825" ht="15.75" customHeight="1">
      <c r="U825" s="105"/>
      <c r="V825" s="105"/>
      <c r="W825" s="105"/>
    </row>
    <row r="826" ht="15.75" customHeight="1">
      <c r="U826" s="105"/>
      <c r="V826" s="105"/>
      <c r="W826" s="105"/>
    </row>
    <row r="827" ht="15.75" customHeight="1">
      <c r="U827" s="105"/>
      <c r="V827" s="105"/>
      <c r="W827" s="105"/>
    </row>
    <row r="828" ht="15.75" customHeight="1">
      <c r="U828" s="105"/>
      <c r="V828" s="105"/>
      <c r="W828" s="105"/>
    </row>
    <row r="829" ht="15.75" customHeight="1">
      <c r="U829" s="105"/>
      <c r="V829" s="105"/>
      <c r="W829" s="105"/>
    </row>
    <row r="830" ht="15.75" customHeight="1">
      <c r="U830" s="105"/>
      <c r="V830" s="105"/>
      <c r="W830" s="105"/>
    </row>
    <row r="831" ht="15.75" customHeight="1">
      <c r="U831" s="105"/>
      <c r="V831" s="105"/>
      <c r="W831" s="105"/>
    </row>
    <row r="832" ht="15.75" customHeight="1">
      <c r="U832" s="105"/>
      <c r="V832" s="105"/>
      <c r="W832" s="105"/>
    </row>
    <row r="833" ht="15.75" customHeight="1">
      <c r="U833" s="105"/>
      <c r="V833" s="105"/>
      <c r="W833" s="105"/>
    </row>
    <row r="834" ht="15.75" customHeight="1">
      <c r="U834" s="105"/>
      <c r="V834" s="105"/>
      <c r="W834" s="105"/>
    </row>
    <row r="835" ht="15.75" customHeight="1">
      <c r="U835" s="105"/>
      <c r="V835" s="105"/>
      <c r="W835" s="105"/>
    </row>
    <row r="836" ht="15.75" customHeight="1">
      <c r="U836" s="105"/>
      <c r="V836" s="105"/>
      <c r="W836" s="105"/>
    </row>
    <row r="837" ht="15.75" customHeight="1">
      <c r="U837" s="105"/>
      <c r="V837" s="105"/>
      <c r="W837" s="105"/>
    </row>
    <row r="838" ht="15.75" customHeight="1">
      <c r="U838" s="105"/>
      <c r="V838" s="105"/>
      <c r="W838" s="105"/>
    </row>
    <row r="839" ht="15.75" customHeight="1">
      <c r="U839" s="105"/>
      <c r="V839" s="105"/>
      <c r="W839" s="105"/>
    </row>
    <row r="840" ht="15.75" customHeight="1">
      <c r="U840" s="105"/>
      <c r="V840" s="105"/>
      <c r="W840" s="105"/>
    </row>
    <row r="841" ht="15.75" customHeight="1">
      <c r="U841" s="105"/>
      <c r="V841" s="105"/>
      <c r="W841" s="105"/>
    </row>
    <row r="842" ht="15.75" customHeight="1">
      <c r="U842" s="105"/>
      <c r="V842" s="105"/>
      <c r="W842" s="105"/>
    </row>
    <row r="843" ht="15.75" customHeight="1">
      <c r="U843" s="105"/>
      <c r="V843" s="105"/>
      <c r="W843" s="105"/>
    </row>
    <row r="844" ht="15.75" customHeight="1">
      <c r="U844" s="105"/>
      <c r="V844" s="105"/>
      <c r="W844" s="105"/>
    </row>
    <row r="845" ht="15.75" customHeight="1">
      <c r="U845" s="105"/>
      <c r="V845" s="105"/>
      <c r="W845" s="105"/>
    </row>
    <row r="846" ht="15.75" customHeight="1">
      <c r="U846" s="105"/>
      <c r="V846" s="105"/>
      <c r="W846" s="105"/>
    </row>
    <row r="847" ht="15.75" customHeight="1">
      <c r="U847" s="105"/>
      <c r="V847" s="105"/>
      <c r="W847" s="105"/>
    </row>
    <row r="848" ht="15.75" customHeight="1">
      <c r="U848" s="105"/>
      <c r="V848" s="105"/>
      <c r="W848" s="105"/>
    </row>
    <row r="849" ht="15.75" customHeight="1">
      <c r="U849" s="105"/>
      <c r="V849" s="105"/>
      <c r="W849" s="105"/>
    </row>
    <row r="850" ht="15.75" customHeight="1">
      <c r="U850" s="105"/>
      <c r="V850" s="105"/>
      <c r="W850" s="105"/>
    </row>
    <row r="851" ht="15.75" customHeight="1">
      <c r="U851" s="105"/>
      <c r="V851" s="105"/>
      <c r="W851" s="105"/>
    </row>
    <row r="852" ht="15.75" customHeight="1">
      <c r="U852" s="105"/>
      <c r="V852" s="105"/>
      <c r="W852" s="105"/>
    </row>
    <row r="853" ht="15.75" customHeight="1">
      <c r="U853" s="105"/>
      <c r="V853" s="105"/>
      <c r="W853" s="105"/>
    </row>
    <row r="854" ht="15.75" customHeight="1">
      <c r="U854" s="105"/>
      <c r="V854" s="105"/>
      <c r="W854" s="105"/>
    </row>
    <row r="855" ht="15.75" customHeight="1">
      <c r="U855" s="105"/>
      <c r="V855" s="105"/>
      <c r="W855" s="105"/>
    </row>
    <row r="856" ht="15.75" customHeight="1">
      <c r="U856" s="105"/>
      <c r="V856" s="105"/>
      <c r="W856" s="105"/>
    </row>
    <row r="857" ht="15.75" customHeight="1">
      <c r="U857" s="105"/>
      <c r="V857" s="105"/>
      <c r="W857" s="105"/>
    </row>
    <row r="858" ht="15.75" customHeight="1">
      <c r="U858" s="105"/>
      <c r="V858" s="105"/>
      <c r="W858" s="105"/>
    </row>
    <row r="859" ht="15.75" customHeight="1">
      <c r="U859" s="105"/>
      <c r="V859" s="105"/>
      <c r="W859" s="105"/>
    </row>
    <row r="860" ht="15.75" customHeight="1">
      <c r="U860" s="105"/>
      <c r="V860" s="105"/>
      <c r="W860" s="105"/>
    </row>
    <row r="861" ht="15.75" customHeight="1">
      <c r="U861" s="105"/>
      <c r="V861" s="105"/>
      <c r="W861" s="105"/>
    </row>
    <row r="862" ht="15.75" customHeight="1">
      <c r="U862" s="105"/>
      <c r="V862" s="105"/>
      <c r="W862" s="105"/>
    </row>
    <row r="863" ht="15.75" customHeight="1">
      <c r="U863" s="105"/>
      <c r="V863" s="105"/>
      <c r="W863" s="105"/>
    </row>
    <row r="864" ht="15.75" customHeight="1">
      <c r="U864" s="105"/>
      <c r="V864" s="105"/>
      <c r="W864" s="105"/>
    </row>
    <row r="865" ht="15.75" customHeight="1">
      <c r="U865" s="105"/>
      <c r="V865" s="105"/>
      <c r="W865" s="105"/>
    </row>
    <row r="866" ht="15.75" customHeight="1">
      <c r="U866" s="105"/>
      <c r="V866" s="105"/>
      <c r="W866" s="105"/>
    </row>
    <row r="867" ht="15.75" customHeight="1">
      <c r="U867" s="105"/>
      <c r="V867" s="105"/>
      <c r="W867" s="105"/>
    </row>
    <row r="868" ht="15.75" customHeight="1">
      <c r="U868" s="105"/>
      <c r="V868" s="105"/>
      <c r="W868" s="105"/>
    </row>
    <row r="869" ht="15.75" customHeight="1">
      <c r="U869" s="105"/>
      <c r="V869" s="105"/>
      <c r="W869" s="105"/>
    </row>
    <row r="870" ht="15.75" customHeight="1">
      <c r="U870" s="105"/>
      <c r="V870" s="105"/>
      <c r="W870" s="105"/>
    </row>
    <row r="871" ht="15.75" customHeight="1">
      <c r="U871" s="105"/>
      <c r="V871" s="105"/>
      <c r="W871" s="105"/>
    </row>
    <row r="872" ht="15.75" customHeight="1">
      <c r="U872" s="105"/>
      <c r="V872" s="105"/>
      <c r="W872" s="105"/>
    </row>
    <row r="873" ht="15.75" customHeight="1">
      <c r="U873" s="105"/>
      <c r="V873" s="105"/>
      <c r="W873" s="105"/>
    </row>
    <row r="874" ht="15.75" customHeight="1">
      <c r="U874" s="105"/>
      <c r="V874" s="105"/>
      <c r="W874" s="105"/>
    </row>
    <row r="875" ht="15.75" customHeight="1">
      <c r="U875" s="105"/>
      <c r="V875" s="105"/>
      <c r="W875" s="105"/>
    </row>
    <row r="876" ht="15.75" customHeight="1">
      <c r="U876" s="105"/>
      <c r="V876" s="105"/>
      <c r="W876" s="105"/>
    </row>
    <row r="877" ht="15.75" customHeight="1">
      <c r="U877" s="105"/>
      <c r="V877" s="105"/>
      <c r="W877" s="105"/>
    </row>
    <row r="878" ht="15.75" customHeight="1">
      <c r="U878" s="105"/>
      <c r="V878" s="105"/>
      <c r="W878" s="105"/>
    </row>
    <row r="879" ht="15.75" customHeight="1">
      <c r="U879" s="105"/>
      <c r="V879" s="105"/>
      <c r="W879" s="105"/>
    </row>
    <row r="880" ht="15.75" customHeight="1">
      <c r="U880" s="105"/>
      <c r="V880" s="105"/>
      <c r="W880" s="105"/>
    </row>
    <row r="881" ht="15.75" customHeight="1">
      <c r="U881" s="105"/>
      <c r="V881" s="105"/>
      <c r="W881" s="105"/>
    </row>
    <row r="882" ht="15.75" customHeight="1">
      <c r="U882" s="105"/>
      <c r="V882" s="105"/>
      <c r="W882" s="105"/>
    </row>
    <row r="883" ht="15.75" customHeight="1">
      <c r="U883" s="105"/>
      <c r="V883" s="105"/>
      <c r="W883" s="105"/>
    </row>
    <row r="884" ht="15.75" customHeight="1">
      <c r="U884" s="105"/>
      <c r="V884" s="105"/>
      <c r="W884" s="105"/>
    </row>
    <row r="885" ht="15.75" customHeight="1">
      <c r="U885" s="105"/>
      <c r="V885" s="105"/>
      <c r="W885" s="105"/>
    </row>
    <row r="886" ht="15.75" customHeight="1">
      <c r="U886" s="105"/>
      <c r="V886" s="105"/>
      <c r="W886" s="105"/>
    </row>
    <row r="887" ht="15.75" customHeight="1">
      <c r="U887" s="105"/>
      <c r="V887" s="105"/>
      <c r="W887" s="105"/>
    </row>
    <row r="888" ht="15.75" customHeight="1">
      <c r="U888" s="105"/>
      <c r="V888" s="105"/>
      <c r="W888" s="105"/>
    </row>
    <row r="889" ht="15.75" customHeight="1">
      <c r="U889" s="105"/>
      <c r="V889" s="105"/>
      <c r="W889" s="105"/>
    </row>
    <row r="890" ht="15.75" customHeight="1">
      <c r="U890" s="105"/>
      <c r="V890" s="105"/>
      <c r="W890" s="105"/>
    </row>
    <row r="891" ht="15.75" customHeight="1">
      <c r="U891" s="105"/>
      <c r="V891" s="105"/>
      <c r="W891" s="105"/>
    </row>
    <row r="892" ht="15.75" customHeight="1">
      <c r="U892" s="105"/>
      <c r="V892" s="105"/>
      <c r="W892" s="105"/>
    </row>
    <row r="893" ht="15.75" customHeight="1">
      <c r="U893" s="105"/>
      <c r="V893" s="105"/>
      <c r="W893" s="105"/>
    </row>
    <row r="894" ht="15.75" customHeight="1">
      <c r="U894" s="105"/>
      <c r="V894" s="105"/>
      <c r="W894" s="105"/>
    </row>
    <row r="895" ht="15.75" customHeight="1">
      <c r="U895" s="105"/>
      <c r="V895" s="105"/>
      <c r="W895" s="105"/>
    </row>
    <row r="896" ht="15.75" customHeight="1">
      <c r="U896" s="105"/>
      <c r="V896" s="105"/>
      <c r="W896" s="105"/>
    </row>
    <row r="897" ht="15.75" customHeight="1">
      <c r="U897" s="105"/>
      <c r="V897" s="105"/>
      <c r="W897" s="105"/>
    </row>
    <row r="898" ht="15.75" customHeight="1">
      <c r="U898" s="105"/>
      <c r="V898" s="105"/>
      <c r="W898" s="105"/>
    </row>
    <row r="899" ht="15.75" customHeight="1">
      <c r="U899" s="105"/>
      <c r="V899" s="105"/>
      <c r="W899" s="105"/>
    </row>
    <row r="900" ht="15.75" customHeight="1">
      <c r="U900" s="105"/>
      <c r="V900" s="105"/>
      <c r="W900" s="105"/>
    </row>
    <row r="901" ht="15.75" customHeight="1">
      <c r="U901" s="105"/>
      <c r="V901" s="105"/>
      <c r="W901" s="105"/>
    </row>
    <row r="902" ht="15.75" customHeight="1">
      <c r="U902" s="105"/>
      <c r="V902" s="105"/>
      <c r="W902" s="105"/>
    </row>
    <row r="903" ht="15.75" customHeight="1">
      <c r="U903" s="105"/>
      <c r="V903" s="105"/>
      <c r="W903" s="105"/>
    </row>
    <row r="904" ht="15.75" customHeight="1">
      <c r="U904" s="105"/>
      <c r="V904" s="105"/>
      <c r="W904" s="105"/>
    </row>
    <row r="905" ht="15.75" customHeight="1">
      <c r="U905" s="105"/>
      <c r="V905" s="105"/>
      <c r="W905" s="105"/>
    </row>
    <row r="906" ht="15.75" customHeight="1">
      <c r="U906" s="105"/>
      <c r="V906" s="105"/>
      <c r="W906" s="105"/>
    </row>
    <row r="907" ht="15.75" customHeight="1">
      <c r="U907" s="105"/>
      <c r="V907" s="105"/>
      <c r="W907" s="105"/>
    </row>
    <row r="908" ht="15.75" customHeight="1">
      <c r="U908" s="105"/>
      <c r="V908" s="105"/>
      <c r="W908" s="105"/>
    </row>
    <row r="909" ht="15.75" customHeight="1">
      <c r="U909" s="105"/>
      <c r="V909" s="105"/>
      <c r="W909" s="105"/>
    </row>
    <row r="910" ht="15.75" customHeight="1">
      <c r="U910" s="105"/>
      <c r="V910" s="105"/>
      <c r="W910" s="105"/>
    </row>
    <row r="911" ht="15.75" customHeight="1">
      <c r="U911" s="105"/>
      <c r="V911" s="105"/>
      <c r="W911" s="105"/>
    </row>
    <row r="912" ht="15.75" customHeight="1">
      <c r="U912" s="105"/>
      <c r="V912" s="105"/>
      <c r="W912" s="105"/>
    </row>
    <row r="913" ht="15.75" customHeight="1">
      <c r="U913" s="105"/>
      <c r="V913" s="105"/>
      <c r="W913" s="105"/>
    </row>
    <row r="914" ht="15.75" customHeight="1">
      <c r="U914" s="105"/>
      <c r="V914" s="105"/>
      <c r="W914" s="105"/>
    </row>
    <row r="915" ht="15.75" customHeight="1">
      <c r="U915" s="105"/>
      <c r="V915" s="105"/>
      <c r="W915" s="105"/>
    </row>
    <row r="916" ht="15.75" customHeight="1">
      <c r="U916" s="105"/>
      <c r="V916" s="105"/>
      <c r="W916" s="105"/>
    </row>
    <row r="917" ht="15.75" customHeight="1">
      <c r="U917" s="105"/>
      <c r="V917" s="105"/>
      <c r="W917" s="105"/>
    </row>
    <row r="918" ht="15.75" customHeight="1">
      <c r="U918" s="105"/>
      <c r="V918" s="105"/>
      <c r="W918" s="105"/>
    </row>
    <row r="919" ht="15.75" customHeight="1">
      <c r="U919" s="105"/>
      <c r="V919" s="105"/>
      <c r="W919" s="105"/>
    </row>
    <row r="920" ht="15.75" customHeight="1">
      <c r="U920" s="105"/>
      <c r="V920" s="105"/>
      <c r="W920" s="105"/>
    </row>
    <row r="921" ht="15.75" customHeight="1">
      <c r="U921" s="105"/>
      <c r="V921" s="105"/>
      <c r="W921" s="105"/>
    </row>
    <row r="922" ht="15.75" customHeight="1">
      <c r="U922" s="105"/>
      <c r="V922" s="105"/>
      <c r="W922" s="105"/>
    </row>
    <row r="923" ht="15.75" customHeight="1">
      <c r="U923" s="105"/>
      <c r="V923" s="105"/>
      <c r="W923" s="105"/>
    </row>
    <row r="924" ht="15.75" customHeight="1">
      <c r="U924" s="105"/>
      <c r="V924" s="105"/>
      <c r="W924" s="105"/>
    </row>
    <row r="925" ht="15.75" customHeight="1">
      <c r="U925" s="105"/>
      <c r="V925" s="105"/>
      <c r="W925" s="105"/>
    </row>
    <row r="926" ht="15.75" customHeight="1">
      <c r="U926" s="105"/>
      <c r="V926" s="105"/>
      <c r="W926" s="105"/>
    </row>
    <row r="927" ht="15.75" customHeight="1">
      <c r="U927" s="105"/>
      <c r="V927" s="105"/>
      <c r="W927" s="105"/>
    </row>
    <row r="928" ht="15.75" customHeight="1">
      <c r="U928" s="105"/>
      <c r="V928" s="105"/>
      <c r="W928" s="105"/>
    </row>
    <row r="929" ht="15.75" customHeight="1">
      <c r="U929" s="105"/>
      <c r="V929" s="105"/>
      <c r="W929" s="105"/>
    </row>
    <row r="930" ht="15.75" customHeight="1">
      <c r="U930" s="105"/>
      <c r="V930" s="105"/>
      <c r="W930" s="105"/>
    </row>
    <row r="931" ht="15.75" customHeight="1">
      <c r="U931" s="105"/>
      <c r="V931" s="105"/>
      <c r="W931" s="105"/>
    </row>
    <row r="932" ht="15.75" customHeight="1">
      <c r="U932" s="105"/>
      <c r="V932" s="105"/>
      <c r="W932" s="105"/>
    </row>
    <row r="933" ht="15.75" customHeight="1">
      <c r="U933" s="105"/>
      <c r="V933" s="105"/>
      <c r="W933" s="105"/>
    </row>
    <row r="934" ht="15.75" customHeight="1">
      <c r="U934" s="105"/>
      <c r="V934" s="105"/>
      <c r="W934" s="105"/>
    </row>
    <row r="935" ht="15.75" customHeight="1">
      <c r="U935" s="105"/>
      <c r="V935" s="105"/>
      <c r="W935" s="105"/>
    </row>
    <row r="936" ht="15.75" customHeight="1">
      <c r="U936" s="105"/>
      <c r="V936" s="105"/>
      <c r="W936" s="105"/>
    </row>
    <row r="937" ht="15.75" customHeight="1">
      <c r="U937" s="105"/>
      <c r="V937" s="105"/>
      <c r="W937" s="105"/>
    </row>
    <row r="938" ht="15.75" customHeight="1">
      <c r="U938" s="105"/>
      <c r="V938" s="105"/>
      <c r="W938" s="105"/>
    </row>
    <row r="939" ht="15.75" customHeight="1">
      <c r="U939" s="105"/>
      <c r="V939" s="105"/>
      <c r="W939" s="105"/>
    </row>
    <row r="940" ht="15.75" customHeight="1">
      <c r="U940" s="105"/>
      <c r="V940" s="105"/>
      <c r="W940" s="105"/>
    </row>
    <row r="941" ht="15.75" customHeight="1">
      <c r="U941" s="105"/>
      <c r="V941" s="105"/>
      <c r="W941" s="105"/>
    </row>
    <row r="942" ht="15.75" customHeight="1">
      <c r="U942" s="105"/>
      <c r="V942" s="105"/>
      <c r="W942" s="105"/>
    </row>
    <row r="943" ht="15.75" customHeight="1">
      <c r="U943" s="105"/>
      <c r="V943" s="105"/>
      <c r="W943" s="105"/>
    </row>
    <row r="944" ht="15.75" customHeight="1">
      <c r="U944" s="105"/>
      <c r="V944" s="105"/>
      <c r="W944" s="105"/>
    </row>
    <row r="945" ht="15.75" customHeight="1">
      <c r="U945" s="105"/>
      <c r="V945" s="105"/>
      <c r="W945" s="105"/>
    </row>
    <row r="946" ht="15.75" customHeight="1">
      <c r="U946" s="105"/>
      <c r="V946" s="105"/>
      <c r="W946" s="105"/>
    </row>
    <row r="947" ht="15.75" customHeight="1">
      <c r="U947" s="105"/>
      <c r="V947" s="105"/>
      <c r="W947" s="105"/>
    </row>
    <row r="948" ht="15.75" customHeight="1">
      <c r="U948" s="105"/>
      <c r="V948" s="105"/>
      <c r="W948" s="105"/>
    </row>
    <row r="949" ht="15.75" customHeight="1">
      <c r="U949" s="105"/>
      <c r="V949" s="105"/>
      <c r="W949" s="105"/>
    </row>
    <row r="950" ht="15.75" customHeight="1">
      <c r="U950" s="105"/>
      <c r="V950" s="105"/>
      <c r="W950" s="105"/>
    </row>
    <row r="951" ht="15.75" customHeight="1">
      <c r="U951" s="105"/>
      <c r="V951" s="105"/>
      <c r="W951" s="105"/>
    </row>
    <row r="952" ht="15.75" customHeight="1">
      <c r="U952" s="105"/>
      <c r="V952" s="105"/>
      <c r="W952" s="105"/>
    </row>
    <row r="953" ht="15.75" customHeight="1">
      <c r="U953" s="105"/>
      <c r="V953" s="105"/>
      <c r="W953" s="105"/>
    </row>
    <row r="954" ht="15.75" customHeight="1">
      <c r="U954" s="105"/>
      <c r="V954" s="105"/>
      <c r="W954" s="105"/>
    </row>
    <row r="955" ht="15.75" customHeight="1">
      <c r="U955" s="105"/>
      <c r="V955" s="105"/>
      <c r="W955" s="105"/>
    </row>
    <row r="956" ht="15.75" customHeight="1">
      <c r="U956" s="105"/>
      <c r="V956" s="105"/>
      <c r="W956" s="105"/>
    </row>
    <row r="957" ht="15.75" customHeight="1">
      <c r="U957" s="105"/>
      <c r="V957" s="105"/>
      <c r="W957" s="105"/>
    </row>
    <row r="958" ht="15.75" customHeight="1">
      <c r="U958" s="105"/>
      <c r="V958" s="105"/>
      <c r="W958" s="105"/>
    </row>
    <row r="959" ht="15.75" customHeight="1">
      <c r="U959" s="105"/>
      <c r="V959" s="105"/>
      <c r="W959" s="105"/>
    </row>
    <row r="960" ht="15.75" customHeight="1">
      <c r="U960" s="105"/>
      <c r="V960" s="105"/>
      <c r="W960" s="105"/>
    </row>
    <row r="961" ht="15.75" customHeight="1">
      <c r="U961" s="105"/>
      <c r="V961" s="105"/>
      <c r="W961" s="105"/>
    </row>
    <row r="962" ht="15.75" customHeight="1">
      <c r="U962" s="105"/>
      <c r="V962" s="105"/>
      <c r="W962" s="105"/>
    </row>
    <row r="963" ht="15.75" customHeight="1">
      <c r="U963" s="105"/>
      <c r="V963" s="105"/>
      <c r="W963" s="105"/>
    </row>
    <row r="964" ht="15.75" customHeight="1">
      <c r="U964" s="105"/>
      <c r="V964" s="105"/>
      <c r="W964" s="105"/>
    </row>
    <row r="965" ht="15.75" customHeight="1">
      <c r="U965" s="105"/>
      <c r="V965" s="105"/>
      <c r="W965" s="105"/>
    </row>
    <row r="966" ht="15.75" customHeight="1">
      <c r="U966" s="105"/>
      <c r="V966" s="105"/>
      <c r="W966" s="105"/>
    </row>
    <row r="967" ht="15.75" customHeight="1">
      <c r="U967" s="105"/>
      <c r="V967" s="105"/>
      <c r="W967" s="105"/>
    </row>
    <row r="968" ht="15.75" customHeight="1">
      <c r="U968" s="105"/>
      <c r="V968" s="105"/>
      <c r="W968" s="105"/>
    </row>
    <row r="969" ht="15.75" customHeight="1">
      <c r="U969" s="105"/>
      <c r="V969" s="105"/>
      <c r="W969" s="105"/>
    </row>
    <row r="970" ht="15.75" customHeight="1">
      <c r="U970" s="105"/>
      <c r="V970" s="105"/>
      <c r="W970" s="105"/>
    </row>
    <row r="971" ht="15.75" customHeight="1">
      <c r="U971" s="105"/>
      <c r="V971" s="105"/>
      <c r="W971" s="105"/>
    </row>
    <row r="972" ht="15.75" customHeight="1">
      <c r="U972" s="105"/>
      <c r="V972" s="105"/>
      <c r="W972" s="105"/>
    </row>
    <row r="973" ht="15.75" customHeight="1">
      <c r="U973" s="105"/>
      <c r="V973" s="105"/>
      <c r="W973" s="105"/>
    </row>
    <row r="974" ht="15.75" customHeight="1">
      <c r="U974" s="105"/>
      <c r="V974" s="105"/>
      <c r="W974" s="105"/>
    </row>
    <row r="975" ht="15.75" customHeight="1">
      <c r="U975" s="105"/>
      <c r="V975" s="105"/>
      <c r="W975" s="105"/>
    </row>
    <row r="976" ht="15.75" customHeight="1">
      <c r="U976" s="105"/>
      <c r="V976" s="105"/>
      <c r="W976" s="105"/>
    </row>
    <row r="977" ht="15.75" customHeight="1">
      <c r="U977" s="105"/>
      <c r="V977" s="105"/>
      <c r="W977" s="105"/>
    </row>
    <row r="978" ht="15.75" customHeight="1">
      <c r="U978" s="105"/>
      <c r="V978" s="105"/>
      <c r="W978" s="105"/>
    </row>
    <row r="979" ht="15.75" customHeight="1">
      <c r="U979" s="105"/>
      <c r="V979" s="105"/>
      <c r="W979" s="105"/>
    </row>
    <row r="980" ht="15.75" customHeight="1">
      <c r="U980" s="105"/>
      <c r="V980" s="105"/>
      <c r="W980" s="105"/>
    </row>
    <row r="981" ht="15.75" customHeight="1">
      <c r="U981" s="105"/>
      <c r="V981" s="105"/>
      <c r="W981" s="105"/>
    </row>
    <row r="982" ht="15.75" customHeight="1">
      <c r="U982" s="105"/>
      <c r="V982" s="105"/>
      <c r="W982" s="105"/>
    </row>
    <row r="983" ht="15.75" customHeight="1">
      <c r="U983" s="105"/>
      <c r="V983" s="105"/>
      <c r="W983" s="105"/>
    </row>
    <row r="984" ht="15.75" customHeight="1">
      <c r="U984" s="105"/>
      <c r="V984" s="105"/>
      <c r="W984" s="105"/>
    </row>
    <row r="985" ht="15.75" customHeight="1">
      <c r="U985" s="105"/>
      <c r="V985" s="105"/>
      <c r="W985" s="105"/>
    </row>
    <row r="986" ht="15.75" customHeight="1">
      <c r="U986" s="105"/>
      <c r="V986" s="105"/>
      <c r="W986" s="105"/>
    </row>
    <row r="987" ht="15.75" customHeight="1">
      <c r="U987" s="105"/>
      <c r="V987" s="105"/>
      <c r="W987" s="105"/>
    </row>
    <row r="988" ht="15.75" customHeight="1">
      <c r="U988" s="105"/>
      <c r="V988" s="105"/>
      <c r="W988" s="105"/>
    </row>
    <row r="989" ht="15.75" customHeight="1">
      <c r="U989" s="105"/>
      <c r="V989" s="105"/>
      <c r="W989" s="105"/>
    </row>
    <row r="990" ht="15.75" customHeight="1">
      <c r="U990" s="105"/>
      <c r="V990" s="105"/>
      <c r="W990" s="105"/>
    </row>
    <row r="991" ht="15.75" customHeight="1">
      <c r="U991" s="105"/>
      <c r="V991" s="105"/>
      <c r="W991" s="105"/>
    </row>
    <row r="992" ht="15.75" customHeight="1">
      <c r="U992" s="105"/>
      <c r="V992" s="105"/>
      <c r="W992" s="105"/>
    </row>
    <row r="993" ht="15.75" customHeight="1">
      <c r="U993" s="105"/>
      <c r="V993" s="105"/>
      <c r="W993" s="105"/>
    </row>
    <row r="994" ht="15.75" customHeight="1">
      <c r="U994" s="105"/>
      <c r="V994" s="105"/>
      <c r="W994" s="105"/>
    </row>
    <row r="995" ht="15.75" customHeight="1">
      <c r="U995" s="105"/>
      <c r="V995" s="105"/>
      <c r="W995" s="105"/>
    </row>
    <row r="996" ht="15.75" customHeight="1">
      <c r="U996" s="105"/>
      <c r="V996" s="105"/>
      <c r="W996" s="105"/>
    </row>
    <row r="997" ht="15.75" customHeight="1">
      <c r="U997" s="105"/>
      <c r="V997" s="105"/>
      <c r="W997" s="105"/>
    </row>
    <row r="998" ht="15.75" customHeight="1">
      <c r="U998" s="105"/>
      <c r="V998" s="105"/>
      <c r="W998" s="105"/>
    </row>
    <row r="999" ht="15.75" customHeight="1">
      <c r="U999" s="105"/>
      <c r="V999" s="105"/>
      <c r="W999" s="105"/>
    </row>
    <row r="1000" ht="15.75" customHeight="1">
      <c r="U1000" s="105"/>
      <c r="V1000" s="105"/>
      <c r="W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4.63"/>
    <col customWidth="1" min="22" max="22" width="14.38"/>
    <col customWidth="1" min="23" max="23" width="14.88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1.9159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533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1.9159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534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530</v>
      </c>
      <c r="G12" s="4"/>
      <c r="H12" s="2"/>
      <c r="I12" s="29">
        <v>2.25</v>
      </c>
      <c r="J12" s="2"/>
      <c r="K12" s="7">
        <v>0.08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535</v>
      </c>
      <c r="V12" s="32" t="s">
        <v>536</v>
      </c>
      <c r="W12" s="7" t="s">
        <v>16</v>
      </c>
      <c r="X12" s="2"/>
      <c r="Y12" s="7">
        <v>1.0</v>
      </c>
      <c r="Z12" s="2"/>
      <c r="AA12" s="10">
        <f t="shared" ref="AA12:AA13" si="1">I12*K12*Y12</f>
        <v>0.18</v>
      </c>
      <c r="AB12" s="2"/>
    </row>
    <row r="13" ht="15.75" customHeight="1">
      <c r="A13" s="50"/>
      <c r="B13" s="2"/>
      <c r="C13" s="11"/>
      <c r="D13" s="4"/>
      <c r="E13" s="2"/>
      <c r="F13" s="7"/>
      <c r="G13" s="4"/>
      <c r="H13" s="2"/>
      <c r="I13" s="29"/>
      <c r="J13" s="2"/>
      <c r="K13" s="7"/>
      <c r="L13" s="2"/>
      <c r="M13" s="7"/>
      <c r="N13" s="2"/>
      <c r="O13" s="7"/>
      <c r="P13" s="2"/>
      <c r="Q13" s="7"/>
      <c r="R13" s="2"/>
      <c r="S13" s="7"/>
      <c r="T13" s="2"/>
      <c r="U13" s="32"/>
      <c r="V13" s="32"/>
      <c r="W13" s="7"/>
      <c r="X13" s="2"/>
      <c r="Y13" s="7"/>
      <c r="Z13" s="2"/>
      <c r="AA13" s="10">
        <f t="shared" si="1"/>
        <v>0</v>
      </c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SUM(AA12+AA13)</f>
        <v>0.18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2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14.53</v>
      </c>
      <c r="N18" s="2"/>
      <c r="O18" s="7" t="s">
        <v>155</v>
      </c>
      <c r="P18" s="2"/>
      <c r="Q18" s="7">
        <v>3.0</v>
      </c>
      <c r="R18" s="2"/>
      <c r="S18" s="10">
        <f t="shared" si="2"/>
        <v>0.4359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1.7359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U33" s="105"/>
      <c r="V33" s="105"/>
      <c r="W33" s="105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10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  <c r="V63" s="105"/>
      <c r="W63" s="105"/>
    </row>
    <row r="64" ht="15.75" customHeight="1">
      <c r="U64" s="105"/>
      <c r="V64" s="105"/>
      <c r="W64" s="105"/>
    </row>
    <row r="65" ht="15.75" customHeight="1">
      <c r="U65" s="105"/>
      <c r="V65" s="105"/>
      <c r="W65" s="105"/>
    </row>
    <row r="66" ht="15.75" customHeight="1">
      <c r="U66" s="105"/>
      <c r="V66" s="105"/>
      <c r="W66" s="105"/>
    </row>
    <row r="67" ht="15.75" customHeight="1">
      <c r="U67" s="105"/>
      <c r="V67" s="105"/>
      <c r="W67" s="105"/>
    </row>
    <row r="68" ht="15.75" customHeight="1">
      <c r="U68" s="105"/>
      <c r="V68" s="105"/>
      <c r="W68" s="105"/>
    </row>
    <row r="69" ht="15.75" customHeight="1">
      <c r="U69" s="105"/>
      <c r="V69" s="105"/>
      <c r="W69" s="105"/>
    </row>
    <row r="70" ht="15.75" customHeight="1">
      <c r="U70" s="105"/>
      <c r="V70" s="105"/>
      <c r="W70" s="105"/>
    </row>
    <row r="71" ht="15.75" customHeight="1">
      <c r="U71" s="105"/>
      <c r="V71" s="105"/>
      <c r="W71" s="105"/>
    </row>
    <row r="72" ht="15.75" customHeight="1">
      <c r="U72" s="105"/>
      <c r="V72" s="105"/>
      <c r="W72" s="105"/>
    </row>
    <row r="73" ht="15.75" customHeight="1">
      <c r="U73" s="105"/>
      <c r="V73" s="105"/>
      <c r="W73" s="105"/>
    </row>
    <row r="74" ht="15.75" customHeight="1">
      <c r="U74" s="105"/>
      <c r="V74" s="105"/>
      <c r="W74" s="105"/>
    </row>
    <row r="75" ht="15.75" customHeight="1">
      <c r="U75" s="105"/>
      <c r="V75" s="105"/>
      <c r="W75" s="105"/>
    </row>
    <row r="76" ht="15.75" customHeight="1">
      <c r="U76" s="105"/>
      <c r="V76" s="105"/>
      <c r="W76" s="105"/>
    </row>
    <row r="77" ht="15.75" customHeight="1">
      <c r="U77" s="105"/>
      <c r="V77" s="105"/>
      <c r="W77" s="105"/>
    </row>
    <row r="78" ht="15.75" customHeight="1">
      <c r="U78" s="105"/>
      <c r="V78" s="105"/>
      <c r="W78" s="105"/>
    </row>
    <row r="79" ht="15.75" customHeight="1">
      <c r="U79" s="105"/>
      <c r="V79" s="105"/>
      <c r="W79" s="105"/>
    </row>
    <row r="80" ht="15.75" customHeight="1">
      <c r="U80" s="105"/>
      <c r="V80" s="105"/>
      <c r="W80" s="105"/>
    </row>
    <row r="81" ht="15.75" customHeight="1">
      <c r="U81" s="105"/>
      <c r="V81" s="105"/>
      <c r="W81" s="105"/>
    </row>
    <row r="82" ht="15.75" customHeight="1">
      <c r="U82" s="105"/>
      <c r="V82" s="105"/>
      <c r="W82" s="105"/>
    </row>
    <row r="83" ht="15.75" customHeight="1">
      <c r="U83" s="105"/>
      <c r="V83" s="105"/>
      <c r="W83" s="105"/>
    </row>
    <row r="84" ht="15.75" customHeight="1">
      <c r="U84" s="105"/>
      <c r="V84" s="105"/>
      <c r="W84" s="105"/>
    </row>
    <row r="85" ht="15.75" customHeight="1">
      <c r="U85" s="105"/>
      <c r="V85" s="105"/>
      <c r="W85" s="105"/>
    </row>
    <row r="86" ht="15.75" customHeight="1">
      <c r="U86" s="105"/>
      <c r="V86" s="105"/>
      <c r="W86" s="105"/>
    </row>
    <row r="87" ht="15.75" customHeight="1">
      <c r="U87" s="105"/>
      <c r="V87" s="105"/>
      <c r="W87" s="105"/>
    </row>
    <row r="88" ht="15.75" customHeight="1">
      <c r="U88" s="105"/>
      <c r="V88" s="105"/>
      <c r="W88" s="105"/>
    </row>
    <row r="89" ht="15.75" customHeight="1">
      <c r="U89" s="105"/>
      <c r="V89" s="105"/>
      <c r="W89" s="105"/>
    </row>
    <row r="90" ht="15.75" customHeight="1">
      <c r="U90" s="105"/>
      <c r="V90" s="105"/>
      <c r="W90" s="105"/>
    </row>
    <row r="91" ht="15.75" customHeight="1">
      <c r="U91" s="105"/>
      <c r="V91" s="105"/>
      <c r="W91" s="105"/>
    </row>
    <row r="92" ht="15.75" customHeight="1">
      <c r="U92" s="105"/>
      <c r="V92" s="105"/>
      <c r="W92" s="105"/>
    </row>
    <row r="93" ht="15.75" customHeight="1">
      <c r="U93" s="105"/>
      <c r="V93" s="105"/>
      <c r="W93" s="105"/>
    </row>
    <row r="94" ht="15.75" customHeight="1">
      <c r="U94" s="105"/>
      <c r="V94" s="105"/>
      <c r="W94" s="105"/>
    </row>
    <row r="95" ht="15.75" customHeight="1">
      <c r="U95" s="105"/>
      <c r="V95" s="105"/>
      <c r="W95" s="105"/>
    </row>
    <row r="96" ht="15.75" customHeight="1">
      <c r="U96" s="105"/>
      <c r="V96" s="105"/>
      <c r="W96" s="105"/>
    </row>
    <row r="97" ht="15.75" customHeight="1">
      <c r="U97" s="105"/>
      <c r="V97" s="105"/>
      <c r="W97" s="105"/>
    </row>
    <row r="98" ht="15.75" customHeight="1">
      <c r="U98" s="105"/>
      <c r="V98" s="105"/>
      <c r="W98" s="105"/>
    </row>
    <row r="99" ht="15.75" customHeight="1">
      <c r="U99" s="105"/>
      <c r="V99" s="105"/>
      <c r="W99" s="105"/>
    </row>
    <row r="100" ht="15.75" customHeight="1">
      <c r="U100" s="105"/>
      <c r="V100" s="105"/>
      <c r="W100" s="105"/>
    </row>
    <row r="101" ht="15.75" customHeight="1">
      <c r="U101" s="105"/>
      <c r="V101" s="105"/>
      <c r="W101" s="105"/>
    </row>
    <row r="102" ht="15.75" customHeight="1">
      <c r="U102" s="105"/>
      <c r="V102" s="105"/>
      <c r="W102" s="105"/>
    </row>
    <row r="103" ht="15.75" customHeight="1">
      <c r="U103" s="105"/>
      <c r="V103" s="105"/>
      <c r="W103" s="105"/>
    </row>
    <row r="104" ht="15.75" customHeight="1">
      <c r="U104" s="105"/>
      <c r="V104" s="105"/>
      <c r="W104" s="105"/>
    </row>
    <row r="105" ht="15.75" customHeight="1">
      <c r="U105" s="105"/>
      <c r="V105" s="105"/>
      <c r="W105" s="105"/>
    </row>
    <row r="106" ht="15.75" customHeight="1">
      <c r="U106" s="105"/>
      <c r="V106" s="105"/>
      <c r="W106" s="105"/>
    </row>
    <row r="107" ht="15.75" customHeight="1">
      <c r="U107" s="105"/>
      <c r="V107" s="105"/>
      <c r="W107" s="105"/>
    </row>
    <row r="108" ht="15.75" customHeight="1">
      <c r="U108" s="105"/>
      <c r="V108" s="105"/>
      <c r="W108" s="105"/>
    </row>
    <row r="109" ht="15.75" customHeight="1">
      <c r="U109" s="105"/>
      <c r="V109" s="105"/>
      <c r="W109" s="105"/>
    </row>
    <row r="110" ht="15.75" customHeight="1">
      <c r="U110" s="105"/>
      <c r="V110" s="105"/>
      <c r="W110" s="105"/>
    </row>
    <row r="111" ht="15.75" customHeight="1">
      <c r="U111" s="105"/>
      <c r="V111" s="105"/>
      <c r="W111" s="105"/>
    </row>
    <row r="112" ht="15.75" customHeight="1">
      <c r="U112" s="105"/>
      <c r="V112" s="105"/>
      <c r="W112" s="105"/>
    </row>
    <row r="113" ht="15.75" customHeight="1">
      <c r="U113" s="105"/>
      <c r="V113" s="105"/>
      <c r="W113" s="105"/>
    </row>
    <row r="114" ht="15.75" customHeight="1">
      <c r="U114" s="105"/>
      <c r="V114" s="105"/>
      <c r="W114" s="105"/>
    </row>
    <row r="115" ht="15.75" customHeight="1">
      <c r="U115" s="105"/>
      <c r="V115" s="105"/>
      <c r="W115" s="105"/>
    </row>
    <row r="116" ht="15.75" customHeight="1">
      <c r="U116" s="105"/>
      <c r="V116" s="105"/>
      <c r="W116" s="105"/>
    </row>
    <row r="117" ht="15.75" customHeight="1">
      <c r="U117" s="105"/>
      <c r="V117" s="105"/>
      <c r="W117" s="105"/>
    </row>
    <row r="118" ht="15.75" customHeight="1">
      <c r="U118" s="105"/>
      <c r="V118" s="105"/>
      <c r="W118" s="105"/>
    </row>
    <row r="119" ht="15.75" customHeight="1">
      <c r="U119" s="105"/>
      <c r="V119" s="105"/>
      <c r="W119" s="105"/>
    </row>
    <row r="120" ht="15.75" customHeight="1">
      <c r="U120" s="105"/>
      <c r="V120" s="105"/>
      <c r="W120" s="105"/>
    </row>
    <row r="121" ht="15.75" customHeight="1">
      <c r="U121" s="105"/>
      <c r="V121" s="105"/>
      <c r="W121" s="105"/>
    </row>
    <row r="122" ht="15.75" customHeight="1">
      <c r="U122" s="105"/>
      <c r="V122" s="105"/>
      <c r="W122" s="105"/>
    </row>
    <row r="123" ht="15.75" customHeight="1">
      <c r="U123" s="105"/>
      <c r="V123" s="105"/>
      <c r="W123" s="105"/>
    </row>
    <row r="124" ht="15.75" customHeight="1">
      <c r="U124" s="105"/>
      <c r="V124" s="105"/>
      <c r="W124" s="105"/>
    </row>
    <row r="125" ht="15.75" customHeight="1">
      <c r="U125" s="105"/>
      <c r="V125" s="105"/>
      <c r="W125" s="105"/>
    </row>
    <row r="126" ht="15.75" customHeight="1">
      <c r="U126" s="105"/>
      <c r="V126" s="105"/>
      <c r="W126" s="105"/>
    </row>
    <row r="127" ht="15.75" customHeight="1">
      <c r="U127" s="105"/>
      <c r="V127" s="105"/>
      <c r="W127" s="105"/>
    </row>
    <row r="128" ht="15.75" customHeight="1">
      <c r="U128" s="105"/>
      <c r="V128" s="105"/>
      <c r="W128" s="105"/>
    </row>
    <row r="129" ht="15.75" customHeight="1">
      <c r="U129" s="105"/>
      <c r="V129" s="105"/>
      <c r="W129" s="105"/>
    </row>
    <row r="130" ht="15.75" customHeight="1">
      <c r="U130" s="105"/>
      <c r="V130" s="105"/>
      <c r="W130" s="105"/>
    </row>
    <row r="131" ht="15.75" customHeight="1">
      <c r="U131" s="105"/>
      <c r="V131" s="105"/>
      <c r="W131" s="105"/>
    </row>
    <row r="132" ht="15.75" customHeight="1">
      <c r="U132" s="105"/>
      <c r="V132" s="105"/>
      <c r="W132" s="105"/>
    </row>
    <row r="133" ht="15.75" customHeight="1">
      <c r="U133" s="105"/>
      <c r="V133" s="105"/>
      <c r="W133" s="105"/>
    </row>
    <row r="134" ht="15.75" customHeight="1">
      <c r="U134" s="105"/>
      <c r="V134" s="105"/>
      <c r="W134" s="105"/>
    </row>
    <row r="135" ht="15.75" customHeight="1">
      <c r="U135" s="105"/>
      <c r="V135" s="105"/>
      <c r="W135" s="105"/>
    </row>
    <row r="136" ht="15.75" customHeight="1">
      <c r="U136" s="105"/>
      <c r="V136" s="105"/>
      <c r="W136" s="105"/>
    </row>
    <row r="137" ht="15.75" customHeight="1">
      <c r="U137" s="105"/>
      <c r="V137" s="105"/>
      <c r="W137" s="105"/>
    </row>
    <row r="138" ht="15.75" customHeight="1">
      <c r="U138" s="105"/>
      <c r="V138" s="105"/>
      <c r="W138" s="105"/>
    </row>
    <row r="139" ht="15.75" customHeight="1">
      <c r="U139" s="105"/>
      <c r="V139" s="105"/>
      <c r="W139" s="105"/>
    </row>
    <row r="140" ht="15.75" customHeight="1">
      <c r="U140" s="105"/>
      <c r="V140" s="105"/>
      <c r="W140" s="105"/>
    </row>
    <row r="141" ht="15.75" customHeight="1">
      <c r="U141" s="105"/>
      <c r="V141" s="105"/>
      <c r="W141" s="105"/>
    </row>
    <row r="142" ht="15.75" customHeight="1">
      <c r="U142" s="105"/>
      <c r="V142" s="105"/>
      <c r="W142" s="105"/>
    </row>
    <row r="143" ht="15.75" customHeight="1">
      <c r="U143" s="105"/>
      <c r="V143" s="105"/>
      <c r="W143" s="105"/>
    </row>
    <row r="144" ht="15.75" customHeight="1">
      <c r="U144" s="105"/>
      <c r="V144" s="105"/>
      <c r="W144" s="105"/>
    </row>
    <row r="145" ht="15.75" customHeight="1">
      <c r="U145" s="105"/>
      <c r="V145" s="105"/>
      <c r="W145" s="105"/>
    </row>
    <row r="146" ht="15.75" customHeight="1">
      <c r="U146" s="105"/>
      <c r="V146" s="105"/>
      <c r="W146" s="105"/>
    </row>
    <row r="147" ht="15.75" customHeight="1">
      <c r="U147" s="105"/>
      <c r="V147" s="105"/>
      <c r="W147" s="105"/>
    </row>
    <row r="148" ht="15.75" customHeight="1">
      <c r="U148" s="105"/>
      <c r="V148" s="105"/>
      <c r="W148" s="105"/>
    </row>
    <row r="149" ht="15.75" customHeight="1">
      <c r="U149" s="105"/>
      <c r="V149" s="105"/>
      <c r="W149" s="105"/>
    </row>
    <row r="150" ht="15.75" customHeight="1">
      <c r="U150" s="105"/>
      <c r="V150" s="105"/>
      <c r="W150" s="105"/>
    </row>
    <row r="151" ht="15.75" customHeight="1">
      <c r="U151" s="105"/>
      <c r="V151" s="105"/>
      <c r="W151" s="105"/>
    </row>
    <row r="152" ht="15.75" customHeight="1">
      <c r="U152" s="105"/>
      <c r="V152" s="105"/>
      <c r="W152" s="105"/>
    </row>
    <row r="153" ht="15.75" customHeight="1">
      <c r="U153" s="105"/>
      <c r="V153" s="105"/>
      <c r="W153" s="105"/>
    </row>
    <row r="154" ht="15.75" customHeight="1">
      <c r="U154" s="105"/>
      <c r="V154" s="105"/>
      <c r="W154" s="105"/>
    </row>
    <row r="155" ht="15.75" customHeight="1">
      <c r="U155" s="105"/>
      <c r="V155" s="105"/>
      <c r="W155" s="105"/>
    </row>
    <row r="156" ht="15.75" customHeight="1">
      <c r="U156" s="105"/>
      <c r="V156" s="105"/>
      <c r="W156" s="105"/>
    </row>
    <row r="157" ht="15.75" customHeight="1">
      <c r="U157" s="105"/>
      <c r="V157" s="105"/>
      <c r="W157" s="105"/>
    </row>
    <row r="158" ht="15.75" customHeight="1">
      <c r="U158" s="105"/>
      <c r="V158" s="105"/>
      <c r="W158" s="105"/>
    </row>
    <row r="159" ht="15.75" customHeight="1">
      <c r="U159" s="105"/>
      <c r="V159" s="105"/>
      <c r="W159" s="105"/>
    </row>
    <row r="160" ht="15.75" customHeight="1">
      <c r="U160" s="105"/>
      <c r="V160" s="105"/>
      <c r="W160" s="105"/>
    </row>
    <row r="161" ht="15.75" customHeight="1">
      <c r="U161" s="105"/>
      <c r="V161" s="105"/>
      <c r="W161" s="105"/>
    </row>
    <row r="162" ht="15.75" customHeight="1">
      <c r="U162" s="105"/>
      <c r="V162" s="105"/>
      <c r="W162" s="105"/>
    </row>
    <row r="163" ht="15.75" customHeight="1">
      <c r="U163" s="105"/>
      <c r="V163" s="105"/>
      <c r="W163" s="105"/>
    </row>
    <row r="164" ht="15.75" customHeight="1">
      <c r="U164" s="105"/>
      <c r="V164" s="105"/>
      <c r="W164" s="105"/>
    </row>
    <row r="165" ht="15.75" customHeight="1">
      <c r="U165" s="105"/>
      <c r="V165" s="105"/>
      <c r="W165" s="105"/>
    </row>
    <row r="166" ht="15.75" customHeight="1">
      <c r="U166" s="105"/>
      <c r="V166" s="105"/>
      <c r="W166" s="105"/>
    </row>
    <row r="167" ht="15.75" customHeight="1">
      <c r="U167" s="105"/>
      <c r="V167" s="105"/>
      <c r="W167" s="105"/>
    </row>
    <row r="168" ht="15.75" customHeight="1">
      <c r="U168" s="105"/>
      <c r="V168" s="105"/>
      <c r="W168" s="105"/>
    </row>
    <row r="169" ht="15.75" customHeight="1">
      <c r="U169" s="105"/>
      <c r="V169" s="105"/>
      <c r="W169" s="105"/>
    </row>
    <row r="170" ht="15.75" customHeight="1">
      <c r="U170" s="105"/>
      <c r="V170" s="105"/>
      <c r="W170" s="105"/>
    </row>
    <row r="171" ht="15.75" customHeight="1">
      <c r="U171" s="105"/>
      <c r="V171" s="105"/>
      <c r="W171" s="105"/>
    </row>
    <row r="172" ht="15.75" customHeight="1">
      <c r="U172" s="105"/>
      <c r="V172" s="105"/>
      <c r="W172" s="105"/>
    </row>
    <row r="173" ht="15.75" customHeight="1">
      <c r="U173" s="105"/>
      <c r="V173" s="105"/>
      <c r="W173" s="105"/>
    </row>
    <row r="174" ht="15.75" customHeight="1">
      <c r="U174" s="105"/>
      <c r="V174" s="105"/>
      <c r="W174" s="105"/>
    </row>
    <row r="175" ht="15.75" customHeight="1">
      <c r="U175" s="105"/>
      <c r="V175" s="105"/>
      <c r="W175" s="105"/>
    </row>
    <row r="176" ht="15.75" customHeight="1">
      <c r="U176" s="105"/>
      <c r="V176" s="105"/>
      <c r="W176" s="105"/>
    </row>
    <row r="177" ht="15.75" customHeight="1">
      <c r="U177" s="105"/>
      <c r="V177" s="105"/>
      <c r="W177" s="105"/>
    </row>
    <row r="178" ht="15.75" customHeight="1">
      <c r="U178" s="105"/>
      <c r="V178" s="105"/>
      <c r="W178" s="105"/>
    </row>
    <row r="179" ht="15.75" customHeight="1">
      <c r="U179" s="105"/>
      <c r="V179" s="105"/>
      <c r="W179" s="105"/>
    </row>
    <row r="180" ht="15.75" customHeight="1">
      <c r="U180" s="105"/>
      <c r="V180" s="105"/>
      <c r="W180" s="105"/>
    </row>
    <row r="181" ht="15.75" customHeight="1">
      <c r="U181" s="105"/>
      <c r="V181" s="105"/>
      <c r="W181" s="105"/>
    </row>
    <row r="182" ht="15.75" customHeight="1">
      <c r="U182" s="105"/>
      <c r="V182" s="105"/>
      <c r="W182" s="105"/>
    </row>
    <row r="183" ht="15.75" customHeight="1">
      <c r="U183" s="105"/>
      <c r="V183" s="105"/>
      <c r="W183" s="105"/>
    </row>
    <row r="184" ht="15.75" customHeight="1">
      <c r="U184" s="105"/>
      <c r="V184" s="105"/>
      <c r="W184" s="105"/>
    </row>
    <row r="185" ht="15.75" customHeight="1">
      <c r="U185" s="105"/>
      <c r="V185" s="105"/>
      <c r="W185" s="105"/>
    </row>
    <row r="186" ht="15.75" customHeight="1">
      <c r="U186" s="105"/>
      <c r="V186" s="105"/>
      <c r="W186" s="105"/>
    </row>
    <row r="187" ht="15.75" customHeight="1">
      <c r="U187" s="105"/>
      <c r="V187" s="105"/>
      <c r="W187" s="105"/>
    </row>
    <row r="188" ht="15.75" customHeight="1">
      <c r="U188" s="105"/>
      <c r="V188" s="105"/>
      <c r="W188" s="105"/>
    </row>
    <row r="189" ht="15.75" customHeight="1">
      <c r="U189" s="105"/>
      <c r="V189" s="105"/>
      <c r="W189" s="105"/>
    </row>
    <row r="190" ht="15.75" customHeight="1">
      <c r="U190" s="105"/>
      <c r="V190" s="105"/>
      <c r="W190" s="105"/>
    </row>
    <row r="191" ht="15.75" customHeight="1">
      <c r="U191" s="105"/>
      <c r="V191" s="105"/>
      <c r="W191" s="105"/>
    </row>
    <row r="192" ht="15.75" customHeight="1">
      <c r="U192" s="105"/>
      <c r="V192" s="105"/>
      <c r="W192" s="105"/>
    </row>
    <row r="193" ht="15.75" customHeight="1">
      <c r="U193" s="105"/>
      <c r="V193" s="105"/>
      <c r="W193" s="105"/>
    </row>
    <row r="194" ht="15.75" customHeight="1">
      <c r="U194" s="105"/>
      <c r="V194" s="105"/>
      <c r="W194" s="105"/>
    </row>
    <row r="195" ht="15.75" customHeight="1">
      <c r="U195" s="105"/>
      <c r="V195" s="105"/>
      <c r="W195" s="105"/>
    </row>
    <row r="196" ht="15.75" customHeight="1">
      <c r="U196" s="105"/>
      <c r="V196" s="105"/>
      <c r="W196" s="105"/>
    </row>
    <row r="197" ht="15.75" customHeight="1">
      <c r="U197" s="105"/>
      <c r="V197" s="105"/>
      <c r="W197" s="105"/>
    </row>
    <row r="198" ht="15.75" customHeight="1">
      <c r="U198" s="105"/>
      <c r="V198" s="105"/>
      <c r="W198" s="105"/>
    </row>
    <row r="199" ht="15.75" customHeight="1">
      <c r="U199" s="105"/>
      <c r="V199" s="105"/>
      <c r="W199" s="105"/>
    </row>
    <row r="200" ht="15.75" customHeight="1">
      <c r="U200" s="105"/>
      <c r="V200" s="105"/>
      <c r="W200" s="105"/>
    </row>
    <row r="201" ht="15.75" customHeight="1">
      <c r="U201" s="105"/>
      <c r="V201" s="105"/>
      <c r="W201" s="105"/>
    </row>
    <row r="202" ht="15.75" customHeight="1">
      <c r="U202" s="105"/>
      <c r="V202" s="105"/>
      <c r="W202" s="105"/>
    </row>
    <row r="203" ht="15.75" customHeight="1">
      <c r="U203" s="105"/>
      <c r="V203" s="105"/>
      <c r="W203" s="105"/>
    </row>
    <row r="204" ht="15.75" customHeight="1">
      <c r="U204" s="105"/>
      <c r="V204" s="105"/>
      <c r="W204" s="105"/>
    </row>
    <row r="205" ht="15.75" customHeight="1">
      <c r="U205" s="105"/>
      <c r="V205" s="105"/>
      <c r="W205" s="105"/>
    </row>
    <row r="206" ht="15.75" customHeight="1">
      <c r="U206" s="105"/>
      <c r="V206" s="105"/>
      <c r="W206" s="105"/>
    </row>
    <row r="207" ht="15.75" customHeight="1">
      <c r="U207" s="105"/>
      <c r="V207" s="105"/>
      <c r="W207" s="105"/>
    </row>
    <row r="208" ht="15.75" customHeight="1">
      <c r="U208" s="105"/>
      <c r="V208" s="105"/>
      <c r="W208" s="105"/>
    </row>
    <row r="209" ht="15.75" customHeight="1">
      <c r="U209" s="105"/>
      <c r="V209" s="105"/>
      <c r="W209" s="105"/>
    </row>
    <row r="210" ht="15.75" customHeight="1">
      <c r="U210" s="105"/>
      <c r="V210" s="105"/>
      <c r="W210" s="105"/>
    </row>
    <row r="211" ht="15.75" customHeight="1">
      <c r="U211" s="105"/>
      <c r="V211" s="105"/>
      <c r="W211" s="105"/>
    </row>
    <row r="212" ht="15.75" customHeight="1">
      <c r="U212" s="105"/>
      <c r="V212" s="105"/>
      <c r="W212" s="105"/>
    </row>
    <row r="213" ht="15.75" customHeight="1">
      <c r="U213" s="105"/>
      <c r="V213" s="105"/>
      <c r="W213" s="105"/>
    </row>
    <row r="214" ht="15.75" customHeight="1">
      <c r="U214" s="105"/>
      <c r="V214" s="105"/>
      <c r="W214" s="105"/>
    </row>
    <row r="215" ht="15.75" customHeight="1">
      <c r="U215" s="105"/>
      <c r="V215" s="105"/>
      <c r="W215" s="105"/>
    </row>
    <row r="216" ht="15.75" customHeight="1">
      <c r="U216" s="105"/>
      <c r="V216" s="105"/>
      <c r="W216" s="105"/>
    </row>
    <row r="217" ht="15.75" customHeight="1">
      <c r="U217" s="105"/>
      <c r="V217" s="105"/>
      <c r="W217" s="105"/>
    </row>
    <row r="218" ht="15.75" customHeight="1">
      <c r="U218" s="105"/>
      <c r="V218" s="105"/>
      <c r="W218" s="105"/>
    </row>
    <row r="219" ht="15.75" customHeight="1">
      <c r="U219" s="105"/>
      <c r="V219" s="105"/>
      <c r="W219" s="105"/>
    </row>
    <row r="220" ht="15.75" customHeight="1">
      <c r="U220" s="105"/>
      <c r="V220" s="105"/>
      <c r="W220" s="105"/>
    </row>
    <row r="221" ht="15.75" customHeight="1">
      <c r="U221" s="105"/>
      <c r="V221" s="105"/>
      <c r="W221" s="105"/>
    </row>
    <row r="222" ht="15.75" customHeight="1">
      <c r="U222" s="105"/>
      <c r="V222" s="105"/>
      <c r="W222" s="105"/>
    </row>
    <row r="223" ht="15.75" customHeight="1">
      <c r="U223" s="105"/>
      <c r="V223" s="105"/>
      <c r="W223" s="105"/>
    </row>
    <row r="224" ht="15.75" customHeight="1">
      <c r="U224" s="105"/>
      <c r="V224" s="105"/>
      <c r="W224" s="105"/>
    </row>
    <row r="225" ht="15.75" customHeight="1">
      <c r="U225" s="105"/>
      <c r="V225" s="105"/>
      <c r="W225" s="105"/>
    </row>
    <row r="226" ht="15.75" customHeight="1">
      <c r="U226" s="105"/>
      <c r="V226" s="105"/>
      <c r="W226" s="105"/>
    </row>
    <row r="227" ht="15.75" customHeight="1">
      <c r="U227" s="105"/>
      <c r="V227" s="105"/>
      <c r="W227" s="105"/>
    </row>
    <row r="228" ht="15.75" customHeight="1">
      <c r="U228" s="105"/>
      <c r="V228" s="105"/>
      <c r="W228" s="105"/>
    </row>
    <row r="229" ht="15.75" customHeight="1">
      <c r="U229" s="105"/>
      <c r="V229" s="105"/>
      <c r="W229" s="105"/>
    </row>
    <row r="230" ht="15.75" customHeight="1">
      <c r="U230" s="105"/>
      <c r="V230" s="105"/>
      <c r="W230" s="105"/>
    </row>
    <row r="231" ht="15.75" customHeight="1">
      <c r="U231" s="105"/>
      <c r="V231" s="105"/>
      <c r="W231" s="105"/>
    </row>
    <row r="232" ht="15.75" customHeight="1">
      <c r="U232" s="105"/>
      <c r="V232" s="105"/>
      <c r="W232" s="105"/>
    </row>
    <row r="233" ht="15.75" customHeight="1">
      <c r="U233" s="105"/>
      <c r="V233" s="105"/>
      <c r="W233" s="105"/>
    </row>
    <row r="234" ht="15.75" customHeight="1">
      <c r="U234" s="105"/>
      <c r="V234" s="105"/>
      <c r="W234" s="105"/>
    </row>
    <row r="235" ht="15.75" customHeight="1">
      <c r="U235" s="105"/>
      <c r="V235" s="105"/>
      <c r="W235" s="105"/>
    </row>
    <row r="236" ht="15.75" customHeight="1">
      <c r="U236" s="105"/>
      <c r="V236" s="105"/>
      <c r="W236" s="105"/>
    </row>
    <row r="237" ht="15.75" customHeight="1">
      <c r="U237" s="105"/>
      <c r="V237" s="105"/>
      <c r="W237" s="105"/>
    </row>
    <row r="238" ht="15.75" customHeight="1">
      <c r="U238" s="105"/>
      <c r="V238" s="105"/>
      <c r="W238" s="105"/>
    </row>
    <row r="239" ht="15.75" customHeight="1">
      <c r="U239" s="105"/>
      <c r="V239" s="105"/>
      <c r="W239" s="105"/>
    </row>
    <row r="240" ht="15.75" customHeight="1">
      <c r="U240" s="105"/>
      <c r="V240" s="105"/>
      <c r="W240" s="105"/>
    </row>
    <row r="241" ht="15.75" customHeight="1">
      <c r="U241" s="105"/>
      <c r="V241" s="105"/>
      <c r="W241" s="105"/>
    </row>
    <row r="242" ht="15.75" customHeight="1">
      <c r="U242" s="105"/>
      <c r="V242" s="105"/>
      <c r="W242" s="105"/>
    </row>
    <row r="243" ht="15.75" customHeight="1">
      <c r="U243" s="105"/>
      <c r="V243" s="105"/>
      <c r="W243" s="105"/>
    </row>
    <row r="244" ht="15.75" customHeight="1">
      <c r="U244" s="105"/>
      <c r="V244" s="105"/>
      <c r="W244" s="105"/>
    </row>
    <row r="245" ht="15.75" customHeight="1">
      <c r="U245" s="105"/>
      <c r="V245" s="105"/>
      <c r="W245" s="105"/>
    </row>
    <row r="246" ht="15.75" customHeight="1">
      <c r="U246" s="105"/>
      <c r="V246" s="105"/>
      <c r="W246" s="105"/>
    </row>
    <row r="247" ht="15.75" customHeight="1">
      <c r="U247" s="105"/>
      <c r="V247" s="105"/>
      <c r="W247" s="105"/>
    </row>
    <row r="248" ht="15.75" customHeight="1">
      <c r="U248" s="105"/>
      <c r="V248" s="105"/>
      <c r="W248" s="105"/>
    </row>
    <row r="249" ht="15.75" customHeight="1">
      <c r="U249" s="105"/>
      <c r="V249" s="105"/>
      <c r="W249" s="105"/>
    </row>
    <row r="250" ht="15.75" customHeight="1">
      <c r="U250" s="105"/>
      <c r="V250" s="105"/>
      <c r="W250" s="105"/>
    </row>
    <row r="251" ht="15.75" customHeight="1">
      <c r="U251" s="105"/>
      <c r="V251" s="105"/>
      <c r="W251" s="105"/>
    </row>
    <row r="252" ht="15.75" customHeight="1">
      <c r="U252" s="105"/>
      <c r="V252" s="105"/>
      <c r="W252" s="105"/>
    </row>
    <row r="253" ht="15.75" customHeight="1">
      <c r="U253" s="105"/>
      <c r="V253" s="105"/>
      <c r="W253" s="105"/>
    </row>
    <row r="254" ht="15.75" customHeight="1">
      <c r="U254" s="105"/>
      <c r="V254" s="105"/>
      <c r="W254" s="105"/>
    </row>
    <row r="255" ht="15.75" customHeight="1">
      <c r="U255" s="105"/>
      <c r="V255" s="105"/>
      <c r="W255" s="105"/>
    </row>
    <row r="256" ht="15.75" customHeight="1">
      <c r="U256" s="105"/>
      <c r="V256" s="105"/>
      <c r="W256" s="105"/>
    </row>
    <row r="257" ht="15.75" customHeight="1">
      <c r="U257" s="105"/>
      <c r="V257" s="105"/>
      <c r="W257" s="105"/>
    </row>
    <row r="258" ht="15.75" customHeight="1">
      <c r="U258" s="105"/>
      <c r="V258" s="105"/>
      <c r="W258" s="105"/>
    </row>
    <row r="259" ht="15.75" customHeight="1">
      <c r="U259" s="105"/>
      <c r="V259" s="105"/>
      <c r="W259" s="105"/>
    </row>
    <row r="260" ht="15.75" customHeight="1">
      <c r="U260" s="105"/>
      <c r="V260" s="105"/>
      <c r="W260" s="105"/>
    </row>
    <row r="261" ht="15.75" customHeight="1">
      <c r="U261" s="105"/>
      <c r="V261" s="105"/>
      <c r="W261" s="105"/>
    </row>
    <row r="262" ht="15.75" customHeight="1">
      <c r="U262" s="105"/>
      <c r="V262" s="105"/>
      <c r="W262" s="105"/>
    </row>
    <row r="263" ht="15.75" customHeight="1">
      <c r="U263" s="105"/>
      <c r="V263" s="105"/>
      <c r="W263" s="105"/>
    </row>
    <row r="264" ht="15.75" customHeight="1">
      <c r="U264" s="105"/>
      <c r="V264" s="105"/>
      <c r="W264" s="105"/>
    </row>
    <row r="265" ht="15.75" customHeight="1">
      <c r="U265" s="105"/>
      <c r="V265" s="105"/>
      <c r="W265" s="105"/>
    </row>
    <row r="266" ht="15.75" customHeight="1">
      <c r="U266" s="105"/>
      <c r="V266" s="105"/>
      <c r="W266" s="105"/>
    </row>
    <row r="267" ht="15.75" customHeight="1">
      <c r="U267" s="105"/>
      <c r="V267" s="105"/>
      <c r="W267" s="105"/>
    </row>
    <row r="268" ht="15.75" customHeight="1">
      <c r="U268" s="105"/>
      <c r="V268" s="105"/>
      <c r="W268" s="105"/>
    </row>
    <row r="269" ht="15.75" customHeight="1">
      <c r="U269" s="105"/>
      <c r="V269" s="105"/>
      <c r="W269" s="105"/>
    </row>
    <row r="270" ht="15.75" customHeight="1">
      <c r="U270" s="105"/>
      <c r="V270" s="105"/>
      <c r="W270" s="105"/>
    </row>
    <row r="271" ht="15.75" customHeight="1">
      <c r="U271" s="105"/>
      <c r="V271" s="105"/>
      <c r="W271" s="105"/>
    </row>
    <row r="272" ht="15.75" customHeight="1">
      <c r="U272" s="105"/>
      <c r="V272" s="105"/>
      <c r="W272" s="105"/>
    </row>
    <row r="273" ht="15.75" customHeight="1">
      <c r="U273" s="105"/>
      <c r="V273" s="105"/>
      <c r="W273" s="105"/>
    </row>
    <row r="274" ht="15.75" customHeight="1">
      <c r="U274" s="105"/>
      <c r="V274" s="105"/>
      <c r="W274" s="105"/>
    </row>
    <row r="275" ht="15.75" customHeight="1">
      <c r="U275" s="105"/>
      <c r="V275" s="105"/>
      <c r="W275" s="105"/>
    </row>
    <row r="276" ht="15.75" customHeight="1">
      <c r="U276" s="105"/>
      <c r="V276" s="105"/>
      <c r="W276" s="105"/>
    </row>
    <row r="277" ht="15.75" customHeight="1">
      <c r="U277" s="105"/>
      <c r="V277" s="105"/>
      <c r="W277" s="105"/>
    </row>
    <row r="278" ht="15.75" customHeight="1">
      <c r="U278" s="105"/>
      <c r="V278" s="105"/>
      <c r="W278" s="105"/>
    </row>
    <row r="279" ht="15.75" customHeight="1">
      <c r="U279" s="105"/>
      <c r="V279" s="105"/>
      <c r="W279" s="105"/>
    </row>
    <row r="280" ht="15.75" customHeight="1">
      <c r="U280" s="105"/>
      <c r="V280" s="105"/>
      <c r="W280" s="105"/>
    </row>
    <row r="281" ht="15.75" customHeight="1">
      <c r="U281" s="105"/>
      <c r="V281" s="105"/>
      <c r="W281" s="105"/>
    </row>
    <row r="282" ht="15.75" customHeight="1">
      <c r="U282" s="105"/>
      <c r="V282" s="105"/>
      <c r="W282" s="105"/>
    </row>
    <row r="283" ht="15.75" customHeight="1">
      <c r="U283" s="105"/>
      <c r="V283" s="105"/>
      <c r="W283" s="105"/>
    </row>
    <row r="284" ht="15.75" customHeight="1">
      <c r="U284" s="105"/>
      <c r="V284" s="105"/>
      <c r="W284" s="105"/>
    </row>
    <row r="285" ht="15.75" customHeight="1">
      <c r="U285" s="105"/>
      <c r="V285" s="105"/>
      <c r="W285" s="105"/>
    </row>
    <row r="286" ht="15.75" customHeight="1">
      <c r="U286" s="105"/>
      <c r="V286" s="105"/>
      <c r="W286" s="105"/>
    </row>
    <row r="287" ht="15.75" customHeight="1">
      <c r="U287" s="105"/>
      <c r="V287" s="105"/>
      <c r="W287" s="105"/>
    </row>
    <row r="288" ht="15.75" customHeight="1">
      <c r="U288" s="105"/>
      <c r="V288" s="105"/>
      <c r="W288" s="105"/>
    </row>
    <row r="289" ht="15.75" customHeight="1">
      <c r="U289" s="105"/>
      <c r="V289" s="105"/>
      <c r="W289" s="105"/>
    </row>
    <row r="290" ht="15.75" customHeight="1">
      <c r="U290" s="105"/>
      <c r="V290" s="105"/>
      <c r="W290" s="105"/>
    </row>
    <row r="291" ht="15.75" customHeight="1">
      <c r="U291" s="105"/>
      <c r="V291" s="105"/>
      <c r="W291" s="105"/>
    </row>
    <row r="292" ht="15.75" customHeight="1">
      <c r="U292" s="105"/>
      <c r="V292" s="105"/>
      <c r="W292" s="105"/>
    </row>
    <row r="293" ht="15.75" customHeight="1">
      <c r="U293" s="105"/>
      <c r="V293" s="105"/>
      <c r="W293" s="105"/>
    </row>
    <row r="294" ht="15.75" customHeight="1">
      <c r="U294" s="105"/>
      <c r="V294" s="105"/>
      <c r="W294" s="105"/>
    </row>
    <row r="295" ht="15.75" customHeight="1">
      <c r="U295" s="105"/>
      <c r="V295" s="105"/>
      <c r="W295" s="105"/>
    </row>
    <row r="296" ht="15.75" customHeight="1">
      <c r="U296" s="105"/>
      <c r="V296" s="105"/>
      <c r="W296" s="105"/>
    </row>
    <row r="297" ht="15.75" customHeight="1">
      <c r="U297" s="105"/>
      <c r="V297" s="105"/>
      <c r="W297" s="105"/>
    </row>
    <row r="298" ht="15.75" customHeight="1">
      <c r="U298" s="105"/>
      <c r="V298" s="105"/>
      <c r="W298" s="105"/>
    </row>
    <row r="299" ht="15.75" customHeight="1">
      <c r="U299" s="105"/>
      <c r="V299" s="105"/>
      <c r="W299" s="105"/>
    </row>
    <row r="300" ht="15.75" customHeight="1">
      <c r="U300" s="105"/>
      <c r="V300" s="105"/>
      <c r="W300" s="105"/>
    </row>
    <row r="301" ht="15.75" customHeight="1">
      <c r="U301" s="105"/>
      <c r="V301" s="105"/>
      <c r="W301" s="105"/>
    </row>
    <row r="302" ht="15.75" customHeight="1">
      <c r="U302" s="105"/>
      <c r="V302" s="105"/>
      <c r="W302" s="105"/>
    </row>
    <row r="303" ht="15.75" customHeight="1">
      <c r="U303" s="105"/>
      <c r="V303" s="105"/>
      <c r="W303" s="105"/>
    </row>
    <row r="304" ht="15.75" customHeight="1">
      <c r="U304" s="105"/>
      <c r="V304" s="105"/>
      <c r="W304" s="105"/>
    </row>
    <row r="305" ht="15.75" customHeight="1">
      <c r="U305" s="105"/>
      <c r="V305" s="105"/>
      <c r="W305" s="105"/>
    </row>
    <row r="306" ht="15.75" customHeight="1">
      <c r="U306" s="105"/>
      <c r="V306" s="105"/>
      <c r="W306" s="105"/>
    </row>
    <row r="307" ht="15.75" customHeight="1">
      <c r="U307" s="105"/>
      <c r="V307" s="105"/>
      <c r="W307" s="105"/>
    </row>
    <row r="308" ht="15.75" customHeight="1">
      <c r="U308" s="105"/>
      <c r="V308" s="105"/>
      <c r="W308" s="105"/>
    </row>
    <row r="309" ht="15.75" customHeight="1">
      <c r="U309" s="105"/>
      <c r="V309" s="105"/>
      <c r="W309" s="105"/>
    </row>
    <row r="310" ht="15.75" customHeight="1">
      <c r="U310" s="105"/>
      <c r="V310" s="105"/>
      <c r="W310" s="105"/>
    </row>
    <row r="311" ht="15.75" customHeight="1">
      <c r="U311" s="105"/>
      <c r="V311" s="105"/>
      <c r="W311" s="105"/>
    </row>
    <row r="312" ht="15.75" customHeight="1">
      <c r="U312" s="105"/>
      <c r="V312" s="105"/>
      <c r="W312" s="105"/>
    </row>
    <row r="313" ht="15.75" customHeight="1">
      <c r="U313" s="105"/>
      <c r="V313" s="105"/>
      <c r="W313" s="105"/>
    </row>
    <row r="314" ht="15.75" customHeight="1">
      <c r="U314" s="105"/>
      <c r="V314" s="105"/>
      <c r="W314" s="105"/>
    </row>
    <row r="315" ht="15.75" customHeight="1">
      <c r="U315" s="105"/>
      <c r="V315" s="105"/>
      <c r="W315" s="105"/>
    </row>
    <row r="316" ht="15.75" customHeight="1">
      <c r="U316" s="105"/>
      <c r="V316" s="105"/>
      <c r="W316" s="105"/>
    </row>
    <row r="317" ht="15.75" customHeight="1">
      <c r="U317" s="105"/>
      <c r="V317" s="105"/>
      <c r="W317" s="105"/>
    </row>
    <row r="318" ht="15.75" customHeight="1">
      <c r="U318" s="105"/>
      <c r="V318" s="105"/>
      <c r="W318" s="105"/>
    </row>
    <row r="319" ht="15.75" customHeight="1">
      <c r="U319" s="105"/>
      <c r="V319" s="105"/>
      <c r="W319" s="105"/>
    </row>
    <row r="320" ht="15.75" customHeight="1">
      <c r="U320" s="105"/>
      <c r="V320" s="105"/>
      <c r="W320" s="105"/>
    </row>
    <row r="321" ht="15.75" customHeight="1">
      <c r="U321" s="105"/>
      <c r="V321" s="105"/>
      <c r="W321" s="105"/>
    </row>
    <row r="322" ht="15.75" customHeight="1">
      <c r="U322" s="105"/>
      <c r="V322" s="105"/>
      <c r="W322" s="105"/>
    </row>
    <row r="323" ht="15.75" customHeight="1">
      <c r="U323" s="105"/>
      <c r="V323" s="105"/>
      <c r="W323" s="105"/>
    </row>
    <row r="324" ht="15.75" customHeight="1">
      <c r="U324" s="105"/>
      <c r="V324" s="105"/>
      <c r="W324" s="105"/>
    </row>
    <row r="325" ht="15.75" customHeight="1">
      <c r="U325" s="105"/>
      <c r="V325" s="105"/>
      <c r="W325" s="105"/>
    </row>
    <row r="326" ht="15.75" customHeight="1">
      <c r="U326" s="105"/>
      <c r="V326" s="105"/>
      <c r="W326" s="105"/>
    </row>
    <row r="327" ht="15.75" customHeight="1">
      <c r="U327" s="105"/>
      <c r="V327" s="105"/>
      <c r="W327" s="105"/>
    </row>
    <row r="328" ht="15.75" customHeight="1">
      <c r="U328" s="105"/>
      <c r="V328" s="105"/>
      <c r="W328" s="105"/>
    </row>
    <row r="329" ht="15.75" customHeight="1">
      <c r="U329" s="105"/>
      <c r="V329" s="105"/>
      <c r="W329" s="105"/>
    </row>
    <row r="330" ht="15.75" customHeight="1">
      <c r="U330" s="105"/>
      <c r="V330" s="105"/>
      <c r="W330" s="105"/>
    </row>
    <row r="331" ht="15.75" customHeight="1">
      <c r="U331" s="105"/>
      <c r="V331" s="105"/>
      <c r="W331" s="105"/>
    </row>
    <row r="332" ht="15.75" customHeight="1">
      <c r="U332" s="105"/>
      <c r="V332" s="105"/>
      <c r="W332" s="105"/>
    </row>
    <row r="333" ht="15.75" customHeight="1">
      <c r="U333" s="105"/>
      <c r="V333" s="105"/>
      <c r="W333" s="105"/>
    </row>
    <row r="334" ht="15.75" customHeight="1">
      <c r="U334" s="105"/>
      <c r="V334" s="105"/>
      <c r="W334" s="105"/>
    </row>
    <row r="335" ht="15.75" customHeight="1">
      <c r="U335" s="105"/>
      <c r="V335" s="105"/>
      <c r="W335" s="105"/>
    </row>
    <row r="336" ht="15.75" customHeight="1">
      <c r="U336" s="105"/>
      <c r="V336" s="105"/>
      <c r="W336" s="105"/>
    </row>
    <row r="337" ht="15.75" customHeight="1">
      <c r="U337" s="105"/>
      <c r="V337" s="105"/>
      <c r="W337" s="105"/>
    </row>
    <row r="338" ht="15.75" customHeight="1">
      <c r="U338" s="105"/>
      <c r="V338" s="105"/>
      <c r="W338" s="105"/>
    </row>
    <row r="339" ht="15.75" customHeight="1">
      <c r="U339" s="105"/>
      <c r="V339" s="105"/>
      <c r="W339" s="105"/>
    </row>
    <row r="340" ht="15.75" customHeight="1">
      <c r="U340" s="105"/>
      <c r="V340" s="105"/>
      <c r="W340" s="105"/>
    </row>
    <row r="341" ht="15.75" customHeight="1">
      <c r="U341" s="105"/>
      <c r="V341" s="105"/>
      <c r="W341" s="105"/>
    </row>
    <row r="342" ht="15.75" customHeight="1">
      <c r="U342" s="105"/>
      <c r="V342" s="105"/>
      <c r="W342" s="105"/>
    </row>
    <row r="343" ht="15.75" customHeight="1">
      <c r="U343" s="105"/>
      <c r="V343" s="105"/>
      <c r="W343" s="105"/>
    </row>
    <row r="344" ht="15.75" customHeight="1">
      <c r="U344" s="105"/>
      <c r="V344" s="105"/>
      <c r="W344" s="105"/>
    </row>
    <row r="345" ht="15.75" customHeight="1">
      <c r="U345" s="105"/>
      <c r="V345" s="105"/>
      <c r="W345" s="105"/>
    </row>
    <row r="346" ht="15.75" customHeight="1">
      <c r="U346" s="105"/>
      <c r="V346" s="105"/>
      <c r="W346" s="105"/>
    </row>
    <row r="347" ht="15.75" customHeight="1">
      <c r="U347" s="105"/>
      <c r="V347" s="105"/>
      <c r="W347" s="105"/>
    </row>
    <row r="348" ht="15.75" customHeight="1">
      <c r="U348" s="105"/>
      <c r="V348" s="105"/>
      <c r="W348" s="105"/>
    </row>
    <row r="349" ht="15.75" customHeight="1">
      <c r="U349" s="105"/>
      <c r="V349" s="105"/>
      <c r="W349" s="105"/>
    </row>
    <row r="350" ht="15.75" customHeight="1">
      <c r="U350" s="105"/>
      <c r="V350" s="105"/>
      <c r="W350" s="105"/>
    </row>
    <row r="351" ht="15.75" customHeight="1">
      <c r="U351" s="105"/>
      <c r="V351" s="105"/>
      <c r="W351" s="105"/>
    </row>
    <row r="352" ht="15.75" customHeight="1">
      <c r="U352" s="105"/>
      <c r="V352" s="105"/>
      <c r="W352" s="105"/>
    </row>
    <row r="353" ht="15.75" customHeight="1">
      <c r="U353" s="105"/>
      <c r="V353" s="105"/>
      <c r="W353" s="105"/>
    </row>
    <row r="354" ht="15.75" customHeight="1">
      <c r="U354" s="105"/>
      <c r="V354" s="105"/>
      <c r="W354" s="105"/>
    </row>
    <row r="355" ht="15.75" customHeight="1">
      <c r="U355" s="105"/>
      <c r="V355" s="105"/>
      <c r="W355" s="105"/>
    </row>
    <row r="356" ht="15.75" customHeight="1">
      <c r="U356" s="105"/>
      <c r="V356" s="105"/>
      <c r="W356" s="105"/>
    </row>
    <row r="357" ht="15.75" customHeight="1">
      <c r="U357" s="105"/>
      <c r="V357" s="105"/>
      <c r="W357" s="105"/>
    </row>
    <row r="358" ht="15.75" customHeight="1">
      <c r="U358" s="105"/>
      <c r="V358" s="105"/>
      <c r="W358" s="105"/>
    </row>
    <row r="359" ht="15.75" customHeight="1">
      <c r="U359" s="105"/>
      <c r="V359" s="105"/>
      <c r="W359" s="105"/>
    </row>
    <row r="360" ht="15.75" customHeight="1">
      <c r="U360" s="105"/>
      <c r="V360" s="105"/>
      <c r="W360" s="105"/>
    </row>
    <row r="361" ht="15.75" customHeight="1">
      <c r="U361" s="105"/>
      <c r="V361" s="105"/>
      <c r="W361" s="105"/>
    </row>
    <row r="362" ht="15.75" customHeight="1">
      <c r="U362" s="105"/>
      <c r="V362" s="105"/>
      <c r="W362" s="105"/>
    </row>
    <row r="363" ht="15.75" customHeight="1">
      <c r="U363" s="105"/>
      <c r="V363" s="105"/>
      <c r="W363" s="105"/>
    </row>
    <row r="364" ht="15.75" customHeight="1">
      <c r="U364" s="105"/>
      <c r="V364" s="105"/>
      <c r="W364" s="105"/>
    </row>
    <row r="365" ht="15.75" customHeight="1">
      <c r="U365" s="105"/>
      <c r="V365" s="105"/>
      <c r="W365" s="105"/>
    </row>
    <row r="366" ht="15.75" customHeight="1">
      <c r="U366" s="105"/>
      <c r="V366" s="105"/>
      <c r="W366" s="105"/>
    </row>
    <row r="367" ht="15.75" customHeight="1">
      <c r="U367" s="105"/>
      <c r="V367" s="105"/>
      <c r="W367" s="105"/>
    </row>
    <row r="368" ht="15.75" customHeight="1">
      <c r="U368" s="105"/>
      <c r="V368" s="105"/>
      <c r="W368" s="105"/>
    </row>
    <row r="369" ht="15.75" customHeight="1">
      <c r="U369" s="105"/>
      <c r="V369" s="105"/>
      <c r="W369" s="105"/>
    </row>
    <row r="370" ht="15.75" customHeight="1">
      <c r="U370" s="105"/>
      <c r="V370" s="105"/>
      <c r="W370" s="105"/>
    </row>
    <row r="371" ht="15.75" customHeight="1">
      <c r="U371" s="105"/>
      <c r="V371" s="105"/>
      <c r="W371" s="105"/>
    </row>
    <row r="372" ht="15.75" customHeight="1">
      <c r="U372" s="105"/>
      <c r="V372" s="105"/>
      <c r="W372" s="105"/>
    </row>
    <row r="373" ht="15.75" customHeight="1">
      <c r="U373" s="105"/>
      <c r="V373" s="105"/>
      <c r="W373" s="105"/>
    </row>
    <row r="374" ht="15.75" customHeight="1">
      <c r="U374" s="105"/>
      <c r="V374" s="105"/>
      <c r="W374" s="105"/>
    </row>
    <row r="375" ht="15.75" customHeight="1">
      <c r="U375" s="105"/>
      <c r="V375" s="105"/>
      <c r="W375" s="105"/>
    </row>
    <row r="376" ht="15.75" customHeight="1">
      <c r="U376" s="105"/>
      <c r="V376" s="105"/>
      <c r="W376" s="105"/>
    </row>
    <row r="377" ht="15.75" customHeight="1">
      <c r="U377" s="105"/>
      <c r="V377" s="105"/>
      <c r="W377" s="105"/>
    </row>
    <row r="378" ht="15.75" customHeight="1">
      <c r="U378" s="105"/>
      <c r="V378" s="105"/>
      <c r="W378" s="105"/>
    </row>
    <row r="379" ht="15.75" customHeight="1">
      <c r="U379" s="105"/>
      <c r="V379" s="105"/>
      <c r="W379" s="105"/>
    </row>
    <row r="380" ht="15.75" customHeight="1">
      <c r="U380" s="105"/>
      <c r="V380" s="105"/>
      <c r="W380" s="105"/>
    </row>
    <row r="381" ht="15.75" customHeight="1">
      <c r="U381" s="105"/>
      <c r="V381" s="105"/>
      <c r="W381" s="105"/>
    </row>
    <row r="382" ht="15.75" customHeight="1">
      <c r="U382" s="105"/>
      <c r="V382" s="105"/>
      <c r="W382" s="105"/>
    </row>
    <row r="383" ht="15.75" customHeight="1">
      <c r="U383" s="105"/>
      <c r="V383" s="105"/>
      <c r="W383" s="105"/>
    </row>
    <row r="384" ht="15.75" customHeight="1">
      <c r="U384" s="105"/>
      <c r="V384" s="105"/>
      <c r="W384" s="105"/>
    </row>
    <row r="385" ht="15.75" customHeight="1">
      <c r="U385" s="105"/>
      <c r="V385" s="105"/>
      <c r="W385" s="105"/>
    </row>
    <row r="386" ht="15.75" customHeight="1">
      <c r="U386" s="105"/>
      <c r="V386" s="105"/>
      <c r="W386" s="105"/>
    </row>
    <row r="387" ht="15.75" customHeight="1">
      <c r="U387" s="105"/>
      <c r="V387" s="105"/>
      <c r="W387" s="105"/>
    </row>
    <row r="388" ht="15.75" customHeight="1">
      <c r="U388" s="105"/>
      <c r="V388" s="105"/>
      <c r="W388" s="105"/>
    </row>
    <row r="389" ht="15.75" customHeight="1">
      <c r="U389" s="105"/>
      <c r="V389" s="105"/>
      <c r="W389" s="105"/>
    </row>
    <row r="390" ht="15.75" customHeight="1">
      <c r="U390" s="105"/>
      <c r="V390" s="105"/>
      <c r="W390" s="105"/>
    </row>
    <row r="391" ht="15.75" customHeight="1">
      <c r="U391" s="105"/>
      <c r="V391" s="105"/>
      <c r="W391" s="105"/>
    </row>
    <row r="392" ht="15.75" customHeight="1">
      <c r="U392" s="105"/>
      <c r="V392" s="105"/>
      <c r="W392" s="105"/>
    </row>
    <row r="393" ht="15.75" customHeight="1">
      <c r="U393" s="105"/>
      <c r="V393" s="105"/>
      <c r="W393" s="105"/>
    </row>
    <row r="394" ht="15.75" customHeight="1">
      <c r="U394" s="105"/>
      <c r="V394" s="105"/>
      <c r="W394" s="105"/>
    </row>
    <row r="395" ht="15.75" customHeight="1">
      <c r="U395" s="105"/>
      <c r="V395" s="105"/>
      <c r="W395" s="105"/>
    </row>
    <row r="396" ht="15.75" customHeight="1">
      <c r="U396" s="105"/>
      <c r="V396" s="105"/>
      <c r="W396" s="105"/>
    </row>
    <row r="397" ht="15.75" customHeight="1">
      <c r="U397" s="105"/>
      <c r="V397" s="105"/>
      <c r="W397" s="105"/>
    </row>
    <row r="398" ht="15.75" customHeight="1">
      <c r="U398" s="105"/>
      <c r="V398" s="105"/>
      <c r="W398" s="105"/>
    </row>
    <row r="399" ht="15.75" customHeight="1">
      <c r="U399" s="105"/>
      <c r="V399" s="105"/>
      <c r="W399" s="105"/>
    </row>
    <row r="400" ht="15.75" customHeight="1">
      <c r="U400" s="105"/>
      <c r="V400" s="105"/>
      <c r="W400" s="105"/>
    </row>
    <row r="401" ht="15.75" customHeight="1">
      <c r="U401" s="105"/>
      <c r="V401" s="105"/>
      <c r="W401" s="105"/>
    </row>
    <row r="402" ht="15.75" customHeight="1">
      <c r="U402" s="105"/>
      <c r="V402" s="105"/>
      <c r="W402" s="105"/>
    </row>
    <row r="403" ht="15.75" customHeight="1">
      <c r="U403" s="105"/>
      <c r="V403" s="105"/>
      <c r="W403" s="105"/>
    </row>
    <row r="404" ht="15.75" customHeight="1">
      <c r="U404" s="105"/>
      <c r="V404" s="105"/>
      <c r="W404" s="105"/>
    </row>
    <row r="405" ht="15.75" customHeight="1">
      <c r="U405" s="105"/>
      <c r="V405" s="105"/>
      <c r="W405" s="105"/>
    </row>
    <row r="406" ht="15.75" customHeight="1">
      <c r="U406" s="105"/>
      <c r="V406" s="105"/>
      <c r="W406" s="105"/>
    </row>
    <row r="407" ht="15.75" customHeight="1">
      <c r="U407" s="105"/>
      <c r="V407" s="105"/>
      <c r="W407" s="105"/>
    </row>
    <row r="408" ht="15.75" customHeight="1">
      <c r="U408" s="105"/>
      <c r="V408" s="105"/>
      <c r="W408" s="105"/>
    </row>
    <row r="409" ht="15.75" customHeight="1">
      <c r="U409" s="105"/>
      <c r="V409" s="105"/>
      <c r="W409" s="105"/>
    </row>
    <row r="410" ht="15.75" customHeight="1">
      <c r="U410" s="105"/>
      <c r="V410" s="105"/>
      <c r="W410" s="105"/>
    </row>
    <row r="411" ht="15.75" customHeight="1">
      <c r="U411" s="105"/>
      <c r="V411" s="105"/>
      <c r="W411" s="105"/>
    </row>
    <row r="412" ht="15.75" customHeight="1">
      <c r="U412" s="105"/>
      <c r="V412" s="105"/>
      <c r="W412" s="105"/>
    </row>
    <row r="413" ht="15.75" customHeight="1">
      <c r="U413" s="105"/>
      <c r="V413" s="105"/>
      <c r="W413" s="105"/>
    </row>
    <row r="414" ht="15.75" customHeight="1">
      <c r="U414" s="105"/>
      <c r="V414" s="105"/>
      <c r="W414" s="105"/>
    </row>
    <row r="415" ht="15.75" customHeight="1">
      <c r="U415" s="105"/>
      <c r="V415" s="105"/>
      <c r="W415" s="105"/>
    </row>
    <row r="416" ht="15.75" customHeight="1">
      <c r="U416" s="105"/>
      <c r="V416" s="105"/>
      <c r="W416" s="105"/>
    </row>
    <row r="417" ht="15.75" customHeight="1">
      <c r="U417" s="105"/>
      <c r="V417" s="105"/>
      <c r="W417" s="105"/>
    </row>
    <row r="418" ht="15.75" customHeight="1">
      <c r="U418" s="105"/>
      <c r="V418" s="105"/>
      <c r="W418" s="105"/>
    </row>
    <row r="419" ht="15.75" customHeight="1">
      <c r="U419" s="105"/>
      <c r="V419" s="105"/>
      <c r="W419" s="105"/>
    </row>
    <row r="420" ht="15.75" customHeight="1">
      <c r="U420" s="105"/>
      <c r="V420" s="105"/>
      <c r="W420" s="105"/>
    </row>
    <row r="421" ht="15.75" customHeight="1">
      <c r="U421" s="105"/>
      <c r="V421" s="105"/>
      <c r="W421" s="105"/>
    </row>
    <row r="422" ht="15.75" customHeight="1">
      <c r="U422" s="105"/>
      <c r="V422" s="105"/>
      <c r="W422" s="105"/>
    </row>
    <row r="423" ht="15.75" customHeight="1">
      <c r="U423" s="105"/>
      <c r="V423" s="105"/>
      <c r="W423" s="105"/>
    </row>
    <row r="424" ht="15.75" customHeight="1">
      <c r="U424" s="105"/>
      <c r="V424" s="105"/>
      <c r="W424" s="105"/>
    </row>
    <row r="425" ht="15.75" customHeight="1">
      <c r="U425" s="105"/>
      <c r="V425" s="105"/>
      <c r="W425" s="105"/>
    </row>
    <row r="426" ht="15.75" customHeight="1">
      <c r="U426" s="105"/>
      <c r="V426" s="105"/>
      <c r="W426" s="105"/>
    </row>
    <row r="427" ht="15.75" customHeight="1">
      <c r="U427" s="105"/>
      <c r="V427" s="105"/>
      <c r="W427" s="105"/>
    </row>
    <row r="428" ht="15.75" customHeight="1">
      <c r="U428" s="105"/>
      <c r="V428" s="105"/>
      <c r="W428" s="105"/>
    </row>
    <row r="429" ht="15.75" customHeight="1">
      <c r="U429" s="105"/>
      <c r="V429" s="105"/>
      <c r="W429" s="105"/>
    </row>
    <row r="430" ht="15.75" customHeight="1">
      <c r="U430" s="105"/>
      <c r="V430" s="105"/>
      <c r="W430" s="105"/>
    </row>
    <row r="431" ht="15.75" customHeight="1">
      <c r="U431" s="105"/>
      <c r="V431" s="105"/>
      <c r="W431" s="105"/>
    </row>
    <row r="432" ht="15.75" customHeight="1">
      <c r="U432" s="105"/>
      <c r="V432" s="105"/>
      <c r="W432" s="105"/>
    </row>
    <row r="433" ht="15.75" customHeight="1">
      <c r="U433" s="105"/>
      <c r="V433" s="105"/>
      <c r="W433" s="105"/>
    </row>
    <row r="434" ht="15.75" customHeight="1">
      <c r="U434" s="105"/>
      <c r="V434" s="105"/>
      <c r="W434" s="105"/>
    </row>
    <row r="435" ht="15.75" customHeight="1">
      <c r="U435" s="105"/>
      <c r="V435" s="105"/>
      <c r="W435" s="105"/>
    </row>
    <row r="436" ht="15.75" customHeight="1">
      <c r="U436" s="105"/>
      <c r="V436" s="105"/>
      <c r="W436" s="105"/>
    </row>
    <row r="437" ht="15.75" customHeight="1">
      <c r="U437" s="105"/>
      <c r="V437" s="105"/>
      <c r="W437" s="105"/>
    </row>
    <row r="438" ht="15.75" customHeight="1">
      <c r="U438" s="105"/>
      <c r="V438" s="105"/>
      <c r="W438" s="105"/>
    </row>
    <row r="439" ht="15.75" customHeight="1">
      <c r="U439" s="105"/>
      <c r="V439" s="105"/>
      <c r="W439" s="105"/>
    </row>
    <row r="440" ht="15.75" customHeight="1">
      <c r="U440" s="105"/>
      <c r="V440" s="105"/>
      <c r="W440" s="105"/>
    </row>
    <row r="441" ht="15.75" customHeight="1">
      <c r="U441" s="105"/>
      <c r="V441" s="105"/>
      <c r="W441" s="105"/>
    </row>
    <row r="442" ht="15.75" customHeight="1">
      <c r="U442" s="105"/>
      <c r="V442" s="105"/>
      <c r="W442" s="105"/>
    </row>
    <row r="443" ht="15.75" customHeight="1">
      <c r="U443" s="105"/>
      <c r="V443" s="105"/>
      <c r="W443" s="105"/>
    </row>
    <row r="444" ht="15.75" customHeight="1">
      <c r="U444" s="105"/>
      <c r="V444" s="105"/>
      <c r="W444" s="105"/>
    </row>
    <row r="445" ht="15.75" customHeight="1">
      <c r="U445" s="105"/>
      <c r="V445" s="105"/>
      <c r="W445" s="105"/>
    </row>
    <row r="446" ht="15.75" customHeight="1">
      <c r="U446" s="105"/>
      <c r="V446" s="105"/>
      <c r="W446" s="105"/>
    </row>
    <row r="447" ht="15.75" customHeight="1">
      <c r="U447" s="105"/>
      <c r="V447" s="105"/>
      <c r="W447" s="105"/>
    </row>
    <row r="448" ht="15.75" customHeight="1">
      <c r="U448" s="105"/>
      <c r="V448" s="105"/>
      <c r="W448" s="105"/>
    </row>
    <row r="449" ht="15.75" customHeight="1">
      <c r="U449" s="105"/>
      <c r="V449" s="105"/>
      <c r="W449" s="105"/>
    </row>
    <row r="450" ht="15.75" customHeight="1">
      <c r="U450" s="105"/>
      <c r="V450" s="105"/>
      <c r="W450" s="105"/>
    </row>
    <row r="451" ht="15.75" customHeight="1">
      <c r="U451" s="105"/>
      <c r="V451" s="105"/>
      <c r="W451" s="105"/>
    </row>
    <row r="452" ht="15.75" customHeight="1">
      <c r="U452" s="105"/>
      <c r="V452" s="105"/>
      <c r="W452" s="105"/>
    </row>
    <row r="453" ht="15.75" customHeight="1">
      <c r="U453" s="105"/>
      <c r="V453" s="105"/>
      <c r="W453" s="105"/>
    </row>
    <row r="454" ht="15.75" customHeight="1">
      <c r="U454" s="105"/>
      <c r="V454" s="105"/>
      <c r="W454" s="105"/>
    </row>
    <row r="455" ht="15.75" customHeight="1">
      <c r="U455" s="105"/>
      <c r="V455" s="105"/>
      <c r="W455" s="105"/>
    </row>
    <row r="456" ht="15.75" customHeight="1">
      <c r="U456" s="105"/>
      <c r="V456" s="105"/>
      <c r="W456" s="105"/>
    </row>
    <row r="457" ht="15.75" customHeight="1">
      <c r="U457" s="105"/>
      <c r="V457" s="105"/>
      <c r="W457" s="105"/>
    </row>
    <row r="458" ht="15.75" customHeight="1">
      <c r="U458" s="105"/>
      <c r="V458" s="105"/>
      <c r="W458" s="105"/>
    </row>
    <row r="459" ht="15.75" customHeight="1">
      <c r="U459" s="105"/>
      <c r="V459" s="105"/>
      <c r="W459" s="105"/>
    </row>
    <row r="460" ht="15.75" customHeight="1">
      <c r="U460" s="105"/>
      <c r="V460" s="105"/>
      <c r="W460" s="105"/>
    </row>
    <row r="461" ht="15.75" customHeight="1">
      <c r="U461" s="105"/>
      <c r="V461" s="105"/>
      <c r="W461" s="105"/>
    </row>
    <row r="462" ht="15.75" customHeight="1">
      <c r="U462" s="105"/>
      <c r="V462" s="105"/>
      <c r="W462" s="105"/>
    </row>
    <row r="463" ht="15.75" customHeight="1">
      <c r="U463" s="105"/>
      <c r="V463" s="105"/>
      <c r="W463" s="105"/>
    </row>
    <row r="464" ht="15.75" customHeight="1">
      <c r="U464" s="105"/>
      <c r="V464" s="105"/>
      <c r="W464" s="105"/>
    </row>
    <row r="465" ht="15.75" customHeight="1">
      <c r="U465" s="105"/>
      <c r="V465" s="105"/>
      <c r="W465" s="105"/>
    </row>
    <row r="466" ht="15.75" customHeight="1">
      <c r="U466" s="105"/>
      <c r="V466" s="105"/>
      <c r="W466" s="105"/>
    </row>
    <row r="467" ht="15.75" customHeight="1">
      <c r="U467" s="105"/>
      <c r="V467" s="105"/>
      <c r="W467" s="105"/>
    </row>
    <row r="468" ht="15.75" customHeight="1">
      <c r="U468" s="105"/>
      <c r="V468" s="105"/>
      <c r="W468" s="105"/>
    </row>
    <row r="469" ht="15.75" customHeight="1">
      <c r="U469" s="105"/>
      <c r="V469" s="105"/>
      <c r="W469" s="105"/>
    </row>
    <row r="470" ht="15.75" customHeight="1">
      <c r="U470" s="105"/>
      <c r="V470" s="105"/>
      <c r="W470" s="105"/>
    </row>
    <row r="471" ht="15.75" customHeight="1">
      <c r="U471" s="105"/>
      <c r="V471" s="105"/>
      <c r="W471" s="105"/>
    </row>
    <row r="472" ht="15.75" customHeight="1">
      <c r="U472" s="105"/>
      <c r="V472" s="105"/>
      <c r="W472" s="105"/>
    </row>
    <row r="473" ht="15.75" customHeight="1">
      <c r="U473" s="105"/>
      <c r="V473" s="105"/>
      <c r="W473" s="105"/>
    </row>
    <row r="474" ht="15.75" customHeight="1">
      <c r="U474" s="105"/>
      <c r="V474" s="105"/>
      <c r="W474" s="105"/>
    </row>
    <row r="475" ht="15.75" customHeight="1">
      <c r="U475" s="105"/>
      <c r="V475" s="105"/>
      <c r="W475" s="105"/>
    </row>
    <row r="476" ht="15.75" customHeight="1">
      <c r="U476" s="105"/>
      <c r="V476" s="105"/>
      <c r="W476" s="105"/>
    </row>
    <row r="477" ht="15.75" customHeight="1">
      <c r="U477" s="105"/>
      <c r="V477" s="105"/>
      <c r="W477" s="105"/>
    </row>
    <row r="478" ht="15.75" customHeight="1">
      <c r="U478" s="105"/>
      <c r="V478" s="105"/>
      <c r="W478" s="105"/>
    </row>
    <row r="479" ht="15.75" customHeight="1">
      <c r="U479" s="105"/>
      <c r="V479" s="105"/>
      <c r="W479" s="105"/>
    </row>
    <row r="480" ht="15.75" customHeight="1">
      <c r="U480" s="105"/>
      <c r="V480" s="105"/>
      <c r="W480" s="105"/>
    </row>
    <row r="481" ht="15.75" customHeight="1">
      <c r="U481" s="105"/>
      <c r="V481" s="105"/>
      <c r="W481" s="105"/>
    </row>
    <row r="482" ht="15.75" customHeight="1">
      <c r="U482" s="105"/>
      <c r="V482" s="105"/>
      <c r="W482" s="105"/>
    </row>
    <row r="483" ht="15.75" customHeight="1">
      <c r="U483" s="105"/>
      <c r="V483" s="105"/>
      <c r="W483" s="105"/>
    </row>
    <row r="484" ht="15.75" customHeight="1">
      <c r="U484" s="105"/>
      <c r="V484" s="105"/>
      <c r="W484" s="105"/>
    </row>
    <row r="485" ht="15.75" customHeight="1">
      <c r="U485" s="105"/>
      <c r="V485" s="105"/>
      <c r="W485" s="105"/>
    </row>
    <row r="486" ht="15.75" customHeight="1">
      <c r="U486" s="105"/>
      <c r="V486" s="105"/>
      <c r="W486" s="105"/>
    </row>
    <row r="487" ht="15.75" customHeight="1">
      <c r="U487" s="105"/>
      <c r="V487" s="105"/>
      <c r="W487" s="105"/>
    </row>
    <row r="488" ht="15.75" customHeight="1">
      <c r="U488" s="105"/>
      <c r="V488" s="105"/>
      <c r="W488" s="105"/>
    </row>
    <row r="489" ht="15.75" customHeight="1">
      <c r="U489" s="105"/>
      <c r="V489" s="105"/>
      <c r="W489" s="105"/>
    </row>
    <row r="490" ht="15.75" customHeight="1">
      <c r="U490" s="105"/>
      <c r="V490" s="105"/>
      <c r="W490" s="105"/>
    </row>
    <row r="491" ht="15.75" customHeight="1">
      <c r="U491" s="105"/>
      <c r="V491" s="105"/>
      <c r="W491" s="105"/>
    </row>
    <row r="492" ht="15.75" customHeight="1">
      <c r="U492" s="105"/>
      <c r="V492" s="105"/>
      <c r="W492" s="105"/>
    </row>
    <row r="493" ht="15.75" customHeight="1">
      <c r="U493" s="105"/>
      <c r="V493" s="105"/>
      <c r="W493" s="105"/>
    </row>
    <row r="494" ht="15.75" customHeight="1">
      <c r="U494" s="105"/>
      <c r="V494" s="105"/>
      <c r="W494" s="105"/>
    </row>
    <row r="495" ht="15.75" customHeight="1">
      <c r="U495" s="105"/>
      <c r="V495" s="105"/>
      <c r="W495" s="105"/>
    </row>
    <row r="496" ht="15.75" customHeight="1">
      <c r="U496" s="105"/>
      <c r="V496" s="105"/>
      <c r="W496" s="105"/>
    </row>
    <row r="497" ht="15.75" customHeight="1">
      <c r="U497" s="105"/>
      <c r="V497" s="105"/>
      <c r="W497" s="105"/>
    </row>
    <row r="498" ht="15.75" customHeight="1">
      <c r="U498" s="105"/>
      <c r="V498" s="105"/>
      <c r="W498" s="105"/>
    </row>
    <row r="499" ht="15.75" customHeight="1">
      <c r="U499" s="105"/>
      <c r="V499" s="105"/>
      <c r="W499" s="105"/>
    </row>
    <row r="500" ht="15.75" customHeight="1">
      <c r="U500" s="105"/>
      <c r="V500" s="105"/>
      <c r="W500" s="105"/>
    </row>
    <row r="501" ht="15.75" customHeight="1">
      <c r="U501" s="105"/>
      <c r="V501" s="105"/>
      <c r="W501" s="105"/>
    </row>
    <row r="502" ht="15.75" customHeight="1">
      <c r="U502" s="105"/>
      <c r="V502" s="105"/>
      <c r="W502" s="105"/>
    </row>
    <row r="503" ht="15.75" customHeight="1">
      <c r="U503" s="105"/>
      <c r="V503" s="105"/>
      <c r="W503" s="105"/>
    </row>
    <row r="504" ht="15.75" customHeight="1">
      <c r="U504" s="105"/>
      <c r="V504" s="105"/>
      <c r="W504" s="105"/>
    </row>
    <row r="505" ht="15.75" customHeight="1">
      <c r="U505" s="105"/>
      <c r="V505" s="105"/>
      <c r="W505" s="105"/>
    </row>
    <row r="506" ht="15.75" customHeight="1">
      <c r="U506" s="105"/>
      <c r="V506" s="105"/>
      <c r="W506" s="105"/>
    </row>
    <row r="507" ht="15.75" customHeight="1">
      <c r="U507" s="105"/>
      <c r="V507" s="105"/>
      <c r="W507" s="105"/>
    </row>
    <row r="508" ht="15.75" customHeight="1">
      <c r="U508" s="105"/>
      <c r="V508" s="105"/>
      <c r="W508" s="105"/>
    </row>
    <row r="509" ht="15.75" customHeight="1">
      <c r="U509" s="105"/>
      <c r="V509" s="105"/>
      <c r="W509" s="105"/>
    </row>
    <row r="510" ht="15.75" customHeight="1">
      <c r="U510" s="105"/>
      <c r="V510" s="105"/>
      <c r="W510" s="105"/>
    </row>
    <row r="511" ht="15.75" customHeight="1">
      <c r="U511" s="105"/>
      <c r="V511" s="105"/>
      <c r="W511" s="105"/>
    </row>
    <row r="512" ht="15.75" customHeight="1">
      <c r="U512" s="105"/>
      <c r="V512" s="105"/>
      <c r="W512" s="105"/>
    </row>
    <row r="513" ht="15.75" customHeight="1">
      <c r="U513" s="105"/>
      <c r="V513" s="105"/>
      <c r="W513" s="105"/>
    </row>
    <row r="514" ht="15.75" customHeight="1">
      <c r="U514" s="105"/>
      <c r="V514" s="105"/>
      <c r="W514" s="105"/>
    </row>
    <row r="515" ht="15.75" customHeight="1">
      <c r="U515" s="105"/>
      <c r="V515" s="105"/>
      <c r="W515" s="105"/>
    </row>
    <row r="516" ht="15.75" customHeight="1">
      <c r="U516" s="105"/>
      <c r="V516" s="105"/>
      <c r="W516" s="105"/>
    </row>
    <row r="517" ht="15.75" customHeight="1">
      <c r="U517" s="105"/>
      <c r="V517" s="105"/>
      <c r="W517" s="105"/>
    </row>
    <row r="518" ht="15.75" customHeight="1">
      <c r="U518" s="105"/>
      <c r="V518" s="105"/>
      <c r="W518" s="105"/>
    </row>
    <row r="519" ht="15.75" customHeight="1">
      <c r="U519" s="105"/>
      <c r="V519" s="105"/>
      <c r="W519" s="105"/>
    </row>
    <row r="520" ht="15.75" customHeight="1">
      <c r="U520" s="105"/>
      <c r="V520" s="105"/>
      <c r="W520" s="105"/>
    </row>
    <row r="521" ht="15.75" customHeight="1">
      <c r="U521" s="105"/>
      <c r="V521" s="105"/>
      <c r="W521" s="105"/>
    </row>
    <row r="522" ht="15.75" customHeight="1">
      <c r="U522" s="105"/>
      <c r="V522" s="105"/>
      <c r="W522" s="105"/>
    </row>
    <row r="523" ht="15.75" customHeight="1">
      <c r="U523" s="105"/>
      <c r="V523" s="105"/>
      <c r="W523" s="105"/>
    </row>
    <row r="524" ht="15.75" customHeight="1">
      <c r="U524" s="105"/>
      <c r="V524" s="105"/>
      <c r="W524" s="105"/>
    </row>
    <row r="525" ht="15.75" customHeight="1">
      <c r="U525" s="105"/>
      <c r="V525" s="105"/>
      <c r="W525" s="105"/>
    </row>
    <row r="526" ht="15.75" customHeight="1">
      <c r="U526" s="105"/>
      <c r="V526" s="105"/>
      <c r="W526" s="105"/>
    </row>
    <row r="527" ht="15.75" customHeight="1">
      <c r="U527" s="105"/>
      <c r="V527" s="105"/>
      <c r="W527" s="105"/>
    </row>
    <row r="528" ht="15.75" customHeight="1">
      <c r="U528" s="105"/>
      <c r="V528" s="105"/>
      <c r="W528" s="105"/>
    </row>
    <row r="529" ht="15.75" customHeight="1">
      <c r="U529" s="105"/>
      <c r="V529" s="105"/>
      <c r="W529" s="105"/>
    </row>
    <row r="530" ht="15.75" customHeight="1">
      <c r="U530" s="105"/>
      <c r="V530" s="105"/>
      <c r="W530" s="105"/>
    </row>
    <row r="531" ht="15.75" customHeight="1">
      <c r="U531" s="105"/>
      <c r="V531" s="105"/>
      <c r="W531" s="105"/>
    </row>
    <row r="532" ht="15.75" customHeight="1">
      <c r="U532" s="105"/>
      <c r="V532" s="105"/>
      <c r="W532" s="105"/>
    </row>
    <row r="533" ht="15.75" customHeight="1">
      <c r="U533" s="105"/>
      <c r="V533" s="105"/>
      <c r="W533" s="105"/>
    </row>
    <row r="534" ht="15.75" customHeight="1">
      <c r="U534" s="105"/>
      <c r="V534" s="105"/>
      <c r="W534" s="105"/>
    </row>
    <row r="535" ht="15.75" customHeight="1">
      <c r="U535" s="105"/>
      <c r="V535" s="105"/>
      <c r="W535" s="105"/>
    </row>
    <row r="536" ht="15.75" customHeight="1">
      <c r="U536" s="105"/>
      <c r="V536" s="105"/>
      <c r="W536" s="105"/>
    </row>
    <row r="537" ht="15.75" customHeight="1">
      <c r="U537" s="105"/>
      <c r="V537" s="105"/>
      <c r="W537" s="105"/>
    </row>
    <row r="538" ht="15.75" customHeight="1">
      <c r="U538" s="105"/>
      <c r="V538" s="105"/>
      <c r="W538" s="105"/>
    </row>
    <row r="539" ht="15.75" customHeight="1">
      <c r="U539" s="105"/>
      <c r="V539" s="105"/>
      <c r="W539" s="105"/>
    </row>
    <row r="540" ht="15.75" customHeight="1">
      <c r="U540" s="105"/>
      <c r="V540" s="105"/>
      <c r="W540" s="105"/>
    </row>
    <row r="541" ht="15.75" customHeight="1">
      <c r="U541" s="105"/>
      <c r="V541" s="105"/>
      <c r="W541" s="105"/>
    </row>
    <row r="542" ht="15.75" customHeight="1">
      <c r="U542" s="105"/>
      <c r="V542" s="105"/>
      <c r="W542" s="105"/>
    </row>
    <row r="543" ht="15.75" customHeight="1">
      <c r="U543" s="105"/>
      <c r="V543" s="105"/>
      <c r="W543" s="105"/>
    </row>
    <row r="544" ht="15.75" customHeight="1">
      <c r="U544" s="105"/>
      <c r="V544" s="105"/>
      <c r="W544" s="105"/>
    </row>
    <row r="545" ht="15.75" customHeight="1">
      <c r="U545" s="105"/>
      <c r="V545" s="105"/>
      <c r="W545" s="105"/>
    </row>
    <row r="546" ht="15.75" customHeight="1">
      <c r="U546" s="105"/>
      <c r="V546" s="105"/>
      <c r="W546" s="105"/>
    </row>
    <row r="547" ht="15.75" customHeight="1">
      <c r="U547" s="105"/>
      <c r="V547" s="105"/>
      <c r="W547" s="105"/>
    </row>
    <row r="548" ht="15.75" customHeight="1">
      <c r="U548" s="105"/>
      <c r="V548" s="105"/>
      <c r="W548" s="105"/>
    </row>
    <row r="549" ht="15.75" customHeight="1">
      <c r="U549" s="105"/>
      <c r="V549" s="105"/>
      <c r="W549" s="105"/>
    </row>
    <row r="550" ht="15.75" customHeight="1">
      <c r="U550" s="105"/>
      <c r="V550" s="105"/>
      <c r="W550" s="105"/>
    </row>
    <row r="551" ht="15.75" customHeight="1">
      <c r="U551" s="105"/>
      <c r="V551" s="105"/>
      <c r="W551" s="105"/>
    </row>
    <row r="552" ht="15.75" customHeight="1">
      <c r="U552" s="105"/>
      <c r="V552" s="105"/>
      <c r="W552" s="105"/>
    </row>
    <row r="553" ht="15.75" customHeight="1">
      <c r="U553" s="105"/>
      <c r="V553" s="105"/>
      <c r="W553" s="105"/>
    </row>
    <row r="554" ht="15.75" customHeight="1">
      <c r="U554" s="105"/>
      <c r="V554" s="105"/>
      <c r="W554" s="105"/>
    </row>
    <row r="555" ht="15.75" customHeight="1">
      <c r="U555" s="105"/>
      <c r="V555" s="105"/>
      <c r="W555" s="105"/>
    </row>
    <row r="556" ht="15.75" customHeight="1">
      <c r="U556" s="105"/>
      <c r="V556" s="105"/>
      <c r="W556" s="105"/>
    </row>
    <row r="557" ht="15.75" customHeight="1">
      <c r="U557" s="105"/>
      <c r="V557" s="105"/>
      <c r="W557" s="105"/>
    </row>
    <row r="558" ht="15.75" customHeight="1">
      <c r="U558" s="105"/>
      <c r="V558" s="105"/>
      <c r="W558" s="105"/>
    </row>
    <row r="559" ht="15.75" customHeight="1">
      <c r="U559" s="105"/>
      <c r="V559" s="105"/>
      <c r="W559" s="105"/>
    </row>
    <row r="560" ht="15.75" customHeight="1">
      <c r="U560" s="105"/>
      <c r="V560" s="105"/>
      <c r="W560" s="105"/>
    </row>
    <row r="561" ht="15.75" customHeight="1">
      <c r="U561" s="105"/>
      <c r="V561" s="105"/>
      <c r="W561" s="105"/>
    </row>
    <row r="562" ht="15.75" customHeight="1">
      <c r="U562" s="105"/>
      <c r="V562" s="105"/>
      <c r="W562" s="105"/>
    </row>
    <row r="563" ht="15.75" customHeight="1">
      <c r="U563" s="105"/>
      <c r="V563" s="105"/>
      <c r="W563" s="105"/>
    </row>
    <row r="564" ht="15.75" customHeight="1">
      <c r="U564" s="105"/>
      <c r="V564" s="105"/>
      <c r="W564" s="105"/>
    </row>
    <row r="565" ht="15.75" customHeight="1">
      <c r="U565" s="105"/>
      <c r="V565" s="105"/>
      <c r="W565" s="105"/>
    </row>
    <row r="566" ht="15.75" customHeight="1">
      <c r="U566" s="105"/>
      <c r="V566" s="105"/>
      <c r="W566" s="105"/>
    </row>
    <row r="567" ht="15.75" customHeight="1">
      <c r="U567" s="105"/>
      <c r="V567" s="105"/>
      <c r="W567" s="105"/>
    </row>
    <row r="568" ht="15.75" customHeight="1">
      <c r="U568" s="105"/>
      <c r="V568" s="105"/>
      <c r="W568" s="105"/>
    </row>
    <row r="569" ht="15.75" customHeight="1">
      <c r="U569" s="105"/>
      <c r="V569" s="105"/>
      <c r="W569" s="105"/>
    </row>
    <row r="570" ht="15.75" customHeight="1">
      <c r="U570" s="105"/>
      <c r="V570" s="105"/>
      <c r="W570" s="105"/>
    </row>
    <row r="571" ht="15.75" customHeight="1">
      <c r="U571" s="105"/>
      <c r="V571" s="105"/>
      <c r="W571" s="105"/>
    </row>
    <row r="572" ht="15.75" customHeight="1">
      <c r="U572" s="105"/>
      <c r="V572" s="105"/>
      <c r="W572" s="105"/>
    </row>
    <row r="573" ht="15.75" customHeight="1">
      <c r="U573" s="105"/>
      <c r="V573" s="105"/>
      <c r="W573" s="105"/>
    </row>
    <row r="574" ht="15.75" customHeight="1">
      <c r="U574" s="105"/>
      <c r="V574" s="105"/>
      <c r="W574" s="105"/>
    </row>
    <row r="575" ht="15.75" customHeight="1">
      <c r="U575" s="105"/>
      <c r="V575" s="105"/>
      <c r="W575" s="105"/>
    </row>
    <row r="576" ht="15.75" customHeight="1">
      <c r="U576" s="105"/>
      <c r="V576" s="105"/>
      <c r="W576" s="105"/>
    </row>
    <row r="577" ht="15.75" customHeight="1">
      <c r="U577" s="105"/>
      <c r="V577" s="105"/>
      <c r="W577" s="105"/>
    </row>
    <row r="578" ht="15.75" customHeight="1">
      <c r="U578" s="105"/>
      <c r="V578" s="105"/>
      <c r="W578" s="105"/>
    </row>
    <row r="579" ht="15.75" customHeight="1">
      <c r="U579" s="105"/>
      <c r="V579" s="105"/>
      <c r="W579" s="105"/>
    </row>
    <row r="580" ht="15.75" customHeight="1">
      <c r="U580" s="105"/>
      <c r="V580" s="105"/>
      <c r="W580" s="105"/>
    </row>
    <row r="581" ht="15.75" customHeight="1">
      <c r="U581" s="105"/>
      <c r="V581" s="105"/>
      <c r="W581" s="105"/>
    </row>
    <row r="582" ht="15.75" customHeight="1">
      <c r="U582" s="105"/>
      <c r="V582" s="105"/>
      <c r="W582" s="105"/>
    </row>
    <row r="583" ht="15.75" customHeight="1">
      <c r="U583" s="105"/>
      <c r="V583" s="105"/>
      <c r="W583" s="105"/>
    </row>
    <row r="584" ht="15.75" customHeight="1">
      <c r="U584" s="105"/>
      <c r="V584" s="105"/>
      <c r="W584" s="105"/>
    </row>
    <row r="585" ht="15.75" customHeight="1">
      <c r="U585" s="105"/>
      <c r="V585" s="105"/>
      <c r="W585" s="105"/>
    </row>
    <row r="586" ht="15.75" customHeight="1">
      <c r="U586" s="105"/>
      <c r="V586" s="105"/>
      <c r="W586" s="105"/>
    </row>
    <row r="587" ht="15.75" customHeight="1">
      <c r="U587" s="105"/>
      <c r="V587" s="105"/>
      <c r="W587" s="105"/>
    </row>
    <row r="588" ht="15.75" customHeight="1">
      <c r="U588" s="105"/>
      <c r="V588" s="105"/>
      <c r="W588" s="105"/>
    </row>
    <row r="589" ht="15.75" customHeight="1">
      <c r="U589" s="105"/>
      <c r="V589" s="105"/>
      <c r="W589" s="105"/>
    </row>
    <row r="590" ht="15.75" customHeight="1">
      <c r="U590" s="105"/>
      <c r="V590" s="105"/>
      <c r="W590" s="105"/>
    </row>
    <row r="591" ht="15.75" customHeight="1">
      <c r="U591" s="105"/>
      <c r="V591" s="105"/>
      <c r="W591" s="105"/>
    </row>
    <row r="592" ht="15.75" customHeight="1">
      <c r="U592" s="105"/>
      <c r="V592" s="105"/>
      <c r="W592" s="105"/>
    </row>
    <row r="593" ht="15.75" customHeight="1">
      <c r="U593" s="105"/>
      <c r="V593" s="105"/>
      <c r="W593" s="105"/>
    </row>
    <row r="594" ht="15.75" customHeight="1">
      <c r="U594" s="105"/>
      <c r="V594" s="105"/>
      <c r="W594" s="105"/>
    </row>
    <row r="595" ht="15.75" customHeight="1">
      <c r="U595" s="105"/>
      <c r="V595" s="105"/>
      <c r="W595" s="105"/>
    </row>
    <row r="596" ht="15.75" customHeight="1">
      <c r="U596" s="105"/>
      <c r="V596" s="105"/>
      <c r="W596" s="105"/>
    </row>
    <row r="597" ht="15.75" customHeight="1">
      <c r="U597" s="105"/>
      <c r="V597" s="105"/>
      <c r="W597" s="105"/>
    </row>
    <row r="598" ht="15.75" customHeight="1">
      <c r="U598" s="105"/>
      <c r="V598" s="105"/>
      <c r="W598" s="105"/>
    </row>
    <row r="599" ht="15.75" customHeight="1">
      <c r="U599" s="105"/>
      <c r="V599" s="105"/>
      <c r="W599" s="105"/>
    </row>
    <row r="600" ht="15.75" customHeight="1">
      <c r="U600" s="105"/>
      <c r="V600" s="105"/>
      <c r="W600" s="105"/>
    </row>
    <row r="601" ht="15.75" customHeight="1">
      <c r="U601" s="105"/>
      <c r="V601" s="105"/>
      <c r="W601" s="105"/>
    </row>
    <row r="602" ht="15.75" customHeight="1">
      <c r="U602" s="105"/>
      <c r="V602" s="105"/>
      <c r="W602" s="105"/>
    </row>
    <row r="603" ht="15.75" customHeight="1">
      <c r="U603" s="105"/>
      <c r="V603" s="105"/>
      <c r="W603" s="105"/>
    </row>
    <row r="604" ht="15.75" customHeight="1">
      <c r="U604" s="105"/>
      <c r="V604" s="105"/>
      <c r="W604" s="105"/>
    </row>
    <row r="605" ht="15.75" customHeight="1">
      <c r="U605" s="105"/>
      <c r="V605" s="105"/>
      <c r="W605" s="105"/>
    </row>
    <row r="606" ht="15.75" customHeight="1">
      <c r="U606" s="105"/>
      <c r="V606" s="105"/>
      <c r="W606" s="105"/>
    </row>
    <row r="607" ht="15.75" customHeight="1">
      <c r="U607" s="105"/>
      <c r="V607" s="105"/>
      <c r="W607" s="105"/>
    </row>
    <row r="608" ht="15.75" customHeight="1">
      <c r="U608" s="105"/>
      <c r="V608" s="105"/>
      <c r="W608" s="105"/>
    </row>
    <row r="609" ht="15.75" customHeight="1">
      <c r="U609" s="105"/>
      <c r="V609" s="105"/>
      <c r="W609" s="105"/>
    </row>
    <row r="610" ht="15.75" customHeight="1">
      <c r="U610" s="105"/>
      <c r="V610" s="105"/>
      <c r="W610" s="105"/>
    </row>
    <row r="611" ht="15.75" customHeight="1">
      <c r="U611" s="105"/>
      <c r="V611" s="105"/>
      <c r="W611" s="105"/>
    </row>
    <row r="612" ht="15.75" customHeight="1">
      <c r="U612" s="105"/>
      <c r="V612" s="105"/>
      <c r="W612" s="105"/>
    </row>
    <row r="613" ht="15.75" customHeight="1">
      <c r="U613" s="105"/>
      <c r="V613" s="105"/>
      <c r="W613" s="105"/>
    </row>
    <row r="614" ht="15.75" customHeight="1">
      <c r="U614" s="105"/>
      <c r="V614" s="105"/>
      <c r="W614" s="105"/>
    </row>
    <row r="615" ht="15.75" customHeight="1">
      <c r="U615" s="105"/>
      <c r="V615" s="105"/>
      <c r="W615" s="105"/>
    </row>
    <row r="616" ht="15.75" customHeight="1">
      <c r="U616" s="105"/>
      <c r="V616" s="105"/>
      <c r="W616" s="105"/>
    </row>
    <row r="617" ht="15.75" customHeight="1">
      <c r="U617" s="105"/>
      <c r="V617" s="105"/>
      <c r="W617" s="105"/>
    </row>
    <row r="618" ht="15.75" customHeight="1">
      <c r="U618" s="105"/>
      <c r="V618" s="105"/>
      <c r="W618" s="105"/>
    </row>
    <row r="619" ht="15.75" customHeight="1">
      <c r="U619" s="105"/>
      <c r="V619" s="105"/>
      <c r="W619" s="105"/>
    </row>
    <row r="620" ht="15.75" customHeight="1">
      <c r="U620" s="105"/>
      <c r="V620" s="105"/>
      <c r="W620" s="105"/>
    </row>
    <row r="621" ht="15.75" customHeight="1">
      <c r="U621" s="105"/>
      <c r="V621" s="105"/>
      <c r="W621" s="105"/>
    </row>
    <row r="622" ht="15.75" customHeight="1">
      <c r="U622" s="105"/>
      <c r="V622" s="105"/>
      <c r="W622" s="105"/>
    </row>
    <row r="623" ht="15.75" customHeight="1">
      <c r="U623" s="105"/>
      <c r="V623" s="105"/>
      <c r="W623" s="105"/>
    </row>
    <row r="624" ht="15.75" customHeight="1">
      <c r="U624" s="105"/>
      <c r="V624" s="105"/>
      <c r="W624" s="105"/>
    </row>
    <row r="625" ht="15.75" customHeight="1">
      <c r="U625" s="105"/>
      <c r="V625" s="105"/>
      <c r="W625" s="105"/>
    </row>
    <row r="626" ht="15.75" customHeight="1">
      <c r="U626" s="105"/>
      <c r="V626" s="105"/>
      <c r="W626" s="105"/>
    </row>
    <row r="627" ht="15.75" customHeight="1">
      <c r="U627" s="105"/>
      <c r="V627" s="105"/>
      <c r="W627" s="105"/>
    </row>
    <row r="628" ht="15.75" customHeight="1">
      <c r="U628" s="105"/>
      <c r="V628" s="105"/>
      <c r="W628" s="105"/>
    </row>
    <row r="629" ht="15.75" customHeight="1">
      <c r="U629" s="105"/>
      <c r="V629" s="105"/>
      <c r="W629" s="105"/>
    </row>
    <row r="630" ht="15.75" customHeight="1">
      <c r="U630" s="105"/>
      <c r="V630" s="105"/>
      <c r="W630" s="105"/>
    </row>
    <row r="631" ht="15.75" customHeight="1">
      <c r="U631" s="105"/>
      <c r="V631" s="105"/>
      <c r="W631" s="105"/>
    </row>
    <row r="632" ht="15.75" customHeight="1">
      <c r="U632" s="105"/>
      <c r="V632" s="105"/>
      <c r="W632" s="105"/>
    </row>
    <row r="633" ht="15.75" customHeight="1">
      <c r="U633" s="105"/>
      <c r="V633" s="105"/>
      <c r="W633" s="105"/>
    </row>
    <row r="634" ht="15.75" customHeight="1">
      <c r="U634" s="105"/>
      <c r="V634" s="105"/>
      <c r="W634" s="105"/>
    </row>
    <row r="635" ht="15.75" customHeight="1">
      <c r="U635" s="105"/>
      <c r="V635" s="105"/>
      <c r="W635" s="105"/>
    </row>
    <row r="636" ht="15.75" customHeight="1">
      <c r="U636" s="105"/>
      <c r="V636" s="105"/>
      <c r="W636" s="105"/>
    </row>
    <row r="637" ht="15.75" customHeight="1">
      <c r="U637" s="105"/>
      <c r="V637" s="105"/>
      <c r="W637" s="105"/>
    </row>
    <row r="638" ht="15.75" customHeight="1">
      <c r="U638" s="105"/>
      <c r="V638" s="105"/>
      <c r="W638" s="105"/>
    </row>
    <row r="639" ht="15.75" customHeight="1">
      <c r="U639" s="105"/>
      <c r="V639" s="105"/>
      <c r="W639" s="105"/>
    </row>
    <row r="640" ht="15.75" customHeight="1">
      <c r="U640" s="105"/>
      <c r="V640" s="105"/>
      <c r="W640" s="105"/>
    </row>
    <row r="641" ht="15.75" customHeight="1">
      <c r="U641" s="105"/>
      <c r="V641" s="105"/>
      <c r="W641" s="105"/>
    </row>
    <row r="642" ht="15.75" customHeight="1">
      <c r="U642" s="105"/>
      <c r="V642" s="105"/>
      <c r="W642" s="105"/>
    </row>
    <row r="643" ht="15.75" customHeight="1">
      <c r="U643" s="105"/>
      <c r="V643" s="105"/>
      <c r="W643" s="105"/>
    </row>
    <row r="644" ht="15.75" customHeight="1">
      <c r="U644" s="105"/>
      <c r="V644" s="105"/>
      <c r="W644" s="105"/>
    </row>
    <row r="645" ht="15.75" customHeight="1">
      <c r="U645" s="105"/>
      <c r="V645" s="105"/>
      <c r="W645" s="105"/>
    </row>
    <row r="646" ht="15.75" customHeight="1">
      <c r="U646" s="105"/>
      <c r="V646" s="105"/>
      <c r="W646" s="105"/>
    </row>
    <row r="647" ht="15.75" customHeight="1">
      <c r="U647" s="105"/>
      <c r="V647" s="105"/>
      <c r="W647" s="105"/>
    </row>
    <row r="648" ht="15.75" customHeight="1">
      <c r="U648" s="105"/>
      <c r="V648" s="105"/>
      <c r="W648" s="105"/>
    </row>
    <row r="649" ht="15.75" customHeight="1">
      <c r="U649" s="105"/>
      <c r="V649" s="105"/>
      <c r="W649" s="105"/>
    </row>
    <row r="650" ht="15.75" customHeight="1">
      <c r="U650" s="105"/>
      <c r="V650" s="105"/>
      <c r="W650" s="105"/>
    </row>
    <row r="651" ht="15.75" customHeight="1">
      <c r="U651" s="105"/>
      <c r="V651" s="105"/>
      <c r="W651" s="105"/>
    </row>
    <row r="652" ht="15.75" customHeight="1">
      <c r="U652" s="105"/>
      <c r="V652" s="105"/>
      <c r="W652" s="105"/>
    </row>
    <row r="653" ht="15.75" customHeight="1">
      <c r="U653" s="105"/>
      <c r="V653" s="105"/>
      <c r="W653" s="105"/>
    </row>
    <row r="654" ht="15.75" customHeight="1">
      <c r="U654" s="105"/>
      <c r="V654" s="105"/>
      <c r="W654" s="105"/>
    </row>
    <row r="655" ht="15.75" customHeight="1">
      <c r="U655" s="105"/>
      <c r="V655" s="105"/>
      <c r="W655" s="105"/>
    </row>
    <row r="656" ht="15.75" customHeight="1">
      <c r="U656" s="105"/>
      <c r="V656" s="105"/>
      <c r="W656" s="105"/>
    </row>
    <row r="657" ht="15.75" customHeight="1">
      <c r="U657" s="105"/>
      <c r="V657" s="105"/>
      <c r="W657" s="105"/>
    </row>
    <row r="658" ht="15.75" customHeight="1">
      <c r="U658" s="105"/>
      <c r="V658" s="105"/>
      <c r="W658" s="105"/>
    </row>
    <row r="659" ht="15.75" customHeight="1">
      <c r="U659" s="105"/>
      <c r="V659" s="105"/>
      <c r="W659" s="105"/>
    </row>
    <row r="660" ht="15.75" customHeight="1">
      <c r="U660" s="105"/>
      <c r="V660" s="105"/>
      <c r="W660" s="105"/>
    </row>
    <row r="661" ht="15.75" customHeight="1">
      <c r="U661" s="105"/>
      <c r="V661" s="105"/>
      <c r="W661" s="105"/>
    </row>
    <row r="662" ht="15.75" customHeight="1">
      <c r="U662" s="105"/>
      <c r="V662" s="105"/>
      <c r="W662" s="105"/>
    </row>
    <row r="663" ht="15.75" customHeight="1">
      <c r="U663" s="105"/>
      <c r="V663" s="105"/>
      <c r="W663" s="105"/>
    </row>
    <row r="664" ht="15.75" customHeight="1">
      <c r="U664" s="105"/>
      <c r="V664" s="105"/>
      <c r="W664" s="105"/>
    </row>
    <row r="665" ht="15.75" customHeight="1">
      <c r="U665" s="105"/>
      <c r="V665" s="105"/>
      <c r="W665" s="105"/>
    </row>
    <row r="666" ht="15.75" customHeight="1">
      <c r="U666" s="105"/>
      <c r="V666" s="105"/>
      <c r="W666" s="105"/>
    </row>
    <row r="667" ht="15.75" customHeight="1">
      <c r="U667" s="105"/>
      <c r="V667" s="105"/>
      <c r="W667" s="105"/>
    </row>
    <row r="668" ht="15.75" customHeight="1">
      <c r="U668" s="105"/>
      <c r="V668" s="105"/>
      <c r="W668" s="105"/>
    </row>
    <row r="669" ht="15.75" customHeight="1">
      <c r="U669" s="105"/>
      <c r="V669" s="105"/>
      <c r="W669" s="105"/>
    </row>
    <row r="670" ht="15.75" customHeight="1">
      <c r="U670" s="105"/>
      <c r="V670" s="105"/>
      <c r="W670" s="105"/>
    </row>
    <row r="671" ht="15.75" customHeight="1">
      <c r="U671" s="105"/>
      <c r="V671" s="105"/>
      <c r="W671" s="105"/>
    </row>
    <row r="672" ht="15.75" customHeight="1">
      <c r="U672" s="105"/>
      <c r="V672" s="105"/>
      <c r="W672" s="105"/>
    </row>
    <row r="673" ht="15.75" customHeight="1">
      <c r="U673" s="105"/>
      <c r="V673" s="105"/>
      <c r="W673" s="105"/>
    </row>
    <row r="674" ht="15.75" customHeight="1">
      <c r="U674" s="105"/>
      <c r="V674" s="105"/>
      <c r="W674" s="105"/>
    </row>
    <row r="675" ht="15.75" customHeight="1">
      <c r="U675" s="105"/>
      <c r="V675" s="105"/>
      <c r="W675" s="105"/>
    </row>
    <row r="676" ht="15.75" customHeight="1">
      <c r="U676" s="105"/>
      <c r="V676" s="105"/>
      <c r="W676" s="105"/>
    </row>
    <row r="677" ht="15.75" customHeight="1">
      <c r="U677" s="105"/>
      <c r="V677" s="105"/>
      <c r="W677" s="105"/>
    </row>
    <row r="678" ht="15.75" customHeight="1">
      <c r="U678" s="105"/>
      <c r="V678" s="105"/>
      <c r="W678" s="105"/>
    </row>
    <row r="679" ht="15.75" customHeight="1">
      <c r="U679" s="105"/>
      <c r="V679" s="105"/>
      <c r="W679" s="105"/>
    </row>
    <row r="680" ht="15.75" customHeight="1">
      <c r="U680" s="105"/>
      <c r="V680" s="105"/>
      <c r="W680" s="105"/>
    </row>
    <row r="681" ht="15.75" customHeight="1">
      <c r="U681" s="105"/>
      <c r="V681" s="105"/>
      <c r="W681" s="105"/>
    </row>
    <row r="682" ht="15.75" customHeight="1">
      <c r="U682" s="105"/>
      <c r="V682" s="105"/>
      <c r="W682" s="105"/>
    </row>
    <row r="683" ht="15.75" customHeight="1">
      <c r="U683" s="105"/>
      <c r="V683" s="105"/>
      <c r="W683" s="105"/>
    </row>
    <row r="684" ht="15.75" customHeight="1">
      <c r="U684" s="105"/>
      <c r="V684" s="105"/>
      <c r="W684" s="105"/>
    </row>
    <row r="685" ht="15.75" customHeight="1">
      <c r="U685" s="105"/>
      <c r="V685" s="105"/>
      <c r="W685" s="105"/>
    </row>
    <row r="686" ht="15.75" customHeight="1">
      <c r="U686" s="105"/>
      <c r="V686" s="105"/>
      <c r="W686" s="105"/>
    </row>
    <row r="687" ht="15.75" customHeight="1">
      <c r="U687" s="105"/>
      <c r="V687" s="105"/>
      <c r="W687" s="105"/>
    </row>
    <row r="688" ht="15.75" customHeight="1">
      <c r="U688" s="105"/>
      <c r="V688" s="105"/>
      <c r="W688" s="105"/>
    </row>
    <row r="689" ht="15.75" customHeight="1">
      <c r="U689" s="105"/>
      <c r="V689" s="105"/>
      <c r="W689" s="105"/>
    </row>
    <row r="690" ht="15.75" customHeight="1">
      <c r="U690" s="105"/>
      <c r="V690" s="105"/>
      <c r="W690" s="105"/>
    </row>
    <row r="691" ht="15.75" customHeight="1">
      <c r="U691" s="105"/>
      <c r="V691" s="105"/>
      <c r="W691" s="105"/>
    </row>
    <row r="692" ht="15.75" customHeight="1">
      <c r="U692" s="105"/>
      <c r="V692" s="105"/>
      <c r="W692" s="105"/>
    </row>
    <row r="693" ht="15.75" customHeight="1">
      <c r="U693" s="105"/>
      <c r="V693" s="105"/>
      <c r="W693" s="105"/>
    </row>
    <row r="694" ht="15.75" customHeight="1">
      <c r="U694" s="105"/>
      <c r="V694" s="105"/>
      <c r="W694" s="105"/>
    </row>
    <row r="695" ht="15.75" customHeight="1">
      <c r="U695" s="105"/>
      <c r="V695" s="105"/>
      <c r="W695" s="105"/>
    </row>
    <row r="696" ht="15.75" customHeight="1">
      <c r="U696" s="105"/>
      <c r="V696" s="105"/>
      <c r="W696" s="105"/>
    </row>
    <row r="697" ht="15.75" customHeight="1">
      <c r="U697" s="105"/>
      <c r="V697" s="105"/>
      <c r="W697" s="105"/>
    </row>
    <row r="698" ht="15.75" customHeight="1">
      <c r="U698" s="105"/>
      <c r="V698" s="105"/>
      <c r="W698" s="105"/>
    </row>
    <row r="699" ht="15.75" customHeight="1">
      <c r="U699" s="105"/>
      <c r="V699" s="105"/>
      <c r="W699" s="105"/>
    </row>
    <row r="700" ht="15.75" customHeight="1">
      <c r="U700" s="105"/>
      <c r="V700" s="105"/>
      <c r="W700" s="105"/>
    </row>
    <row r="701" ht="15.75" customHeight="1">
      <c r="U701" s="105"/>
      <c r="V701" s="105"/>
      <c r="W701" s="105"/>
    </row>
    <row r="702" ht="15.75" customHeight="1">
      <c r="U702" s="105"/>
      <c r="V702" s="105"/>
      <c r="W702" s="105"/>
    </row>
    <row r="703" ht="15.75" customHeight="1">
      <c r="U703" s="105"/>
      <c r="V703" s="105"/>
      <c r="W703" s="105"/>
    </row>
    <row r="704" ht="15.75" customHeight="1">
      <c r="U704" s="105"/>
      <c r="V704" s="105"/>
      <c r="W704" s="105"/>
    </row>
    <row r="705" ht="15.75" customHeight="1">
      <c r="U705" s="105"/>
      <c r="V705" s="105"/>
      <c r="W705" s="105"/>
    </row>
    <row r="706" ht="15.75" customHeight="1">
      <c r="U706" s="105"/>
      <c r="V706" s="105"/>
      <c r="W706" s="105"/>
    </row>
    <row r="707" ht="15.75" customHeight="1">
      <c r="U707" s="105"/>
      <c r="V707" s="105"/>
      <c r="W707" s="105"/>
    </row>
    <row r="708" ht="15.75" customHeight="1">
      <c r="U708" s="105"/>
      <c r="V708" s="105"/>
      <c r="W708" s="105"/>
    </row>
    <row r="709" ht="15.75" customHeight="1">
      <c r="U709" s="105"/>
      <c r="V709" s="105"/>
      <c r="W709" s="105"/>
    </row>
    <row r="710" ht="15.75" customHeight="1">
      <c r="U710" s="105"/>
      <c r="V710" s="105"/>
      <c r="W710" s="105"/>
    </row>
    <row r="711" ht="15.75" customHeight="1">
      <c r="U711" s="105"/>
      <c r="V711" s="105"/>
      <c r="W711" s="105"/>
    </row>
    <row r="712" ht="15.75" customHeight="1">
      <c r="U712" s="105"/>
      <c r="V712" s="105"/>
      <c r="W712" s="105"/>
    </row>
    <row r="713" ht="15.75" customHeight="1">
      <c r="U713" s="105"/>
      <c r="V713" s="105"/>
      <c r="W713" s="105"/>
    </row>
    <row r="714" ht="15.75" customHeight="1">
      <c r="U714" s="105"/>
      <c r="V714" s="105"/>
      <c r="W714" s="105"/>
    </row>
    <row r="715" ht="15.75" customHeight="1">
      <c r="U715" s="105"/>
      <c r="V715" s="105"/>
      <c r="W715" s="105"/>
    </row>
    <row r="716" ht="15.75" customHeight="1">
      <c r="U716" s="105"/>
      <c r="V716" s="105"/>
      <c r="W716" s="105"/>
    </row>
    <row r="717" ht="15.75" customHeight="1">
      <c r="U717" s="105"/>
      <c r="V717" s="105"/>
      <c r="W717" s="105"/>
    </row>
    <row r="718" ht="15.75" customHeight="1">
      <c r="U718" s="105"/>
      <c r="V718" s="105"/>
      <c r="W718" s="105"/>
    </row>
    <row r="719" ht="15.75" customHeight="1">
      <c r="U719" s="105"/>
      <c r="V719" s="105"/>
      <c r="W719" s="105"/>
    </row>
    <row r="720" ht="15.75" customHeight="1">
      <c r="U720" s="105"/>
      <c r="V720" s="105"/>
      <c r="W720" s="105"/>
    </row>
    <row r="721" ht="15.75" customHeight="1">
      <c r="U721" s="105"/>
      <c r="V721" s="105"/>
      <c r="W721" s="105"/>
    </row>
    <row r="722" ht="15.75" customHeight="1">
      <c r="U722" s="105"/>
      <c r="V722" s="105"/>
      <c r="W722" s="105"/>
    </row>
    <row r="723" ht="15.75" customHeight="1">
      <c r="U723" s="105"/>
      <c r="V723" s="105"/>
      <c r="W723" s="105"/>
    </row>
    <row r="724" ht="15.75" customHeight="1">
      <c r="U724" s="105"/>
      <c r="V724" s="105"/>
      <c r="W724" s="105"/>
    </row>
    <row r="725" ht="15.75" customHeight="1">
      <c r="U725" s="105"/>
      <c r="V725" s="105"/>
      <c r="W725" s="105"/>
    </row>
    <row r="726" ht="15.75" customHeight="1">
      <c r="U726" s="105"/>
      <c r="V726" s="105"/>
      <c r="W726" s="105"/>
    </row>
    <row r="727" ht="15.75" customHeight="1">
      <c r="U727" s="105"/>
      <c r="V727" s="105"/>
      <c r="W727" s="105"/>
    </row>
    <row r="728" ht="15.75" customHeight="1">
      <c r="U728" s="105"/>
      <c r="V728" s="105"/>
      <c r="W728" s="105"/>
    </row>
    <row r="729" ht="15.75" customHeight="1">
      <c r="U729" s="105"/>
      <c r="V729" s="105"/>
      <c r="W729" s="105"/>
    </row>
    <row r="730" ht="15.75" customHeight="1">
      <c r="U730" s="105"/>
      <c r="V730" s="105"/>
      <c r="W730" s="105"/>
    </row>
    <row r="731" ht="15.75" customHeight="1">
      <c r="U731" s="105"/>
      <c r="V731" s="105"/>
      <c r="W731" s="105"/>
    </row>
    <row r="732" ht="15.75" customHeight="1">
      <c r="U732" s="105"/>
      <c r="V732" s="105"/>
      <c r="W732" s="105"/>
    </row>
    <row r="733" ht="15.75" customHeight="1">
      <c r="U733" s="105"/>
      <c r="V733" s="105"/>
      <c r="W733" s="105"/>
    </row>
    <row r="734" ht="15.75" customHeight="1">
      <c r="U734" s="105"/>
      <c r="V734" s="105"/>
      <c r="W734" s="105"/>
    </row>
    <row r="735" ht="15.75" customHeight="1">
      <c r="U735" s="105"/>
      <c r="V735" s="105"/>
      <c r="W735" s="105"/>
    </row>
    <row r="736" ht="15.75" customHeight="1">
      <c r="U736" s="105"/>
      <c r="V736" s="105"/>
      <c r="W736" s="105"/>
    </row>
    <row r="737" ht="15.75" customHeight="1">
      <c r="U737" s="105"/>
      <c r="V737" s="105"/>
      <c r="W737" s="105"/>
    </row>
    <row r="738" ht="15.75" customHeight="1">
      <c r="U738" s="105"/>
      <c r="V738" s="105"/>
      <c r="W738" s="105"/>
    </row>
    <row r="739" ht="15.75" customHeight="1">
      <c r="U739" s="105"/>
      <c r="V739" s="105"/>
      <c r="W739" s="105"/>
    </row>
    <row r="740" ht="15.75" customHeight="1">
      <c r="U740" s="105"/>
      <c r="V740" s="105"/>
      <c r="W740" s="105"/>
    </row>
    <row r="741" ht="15.75" customHeight="1">
      <c r="U741" s="105"/>
      <c r="V741" s="105"/>
      <c r="W741" s="105"/>
    </row>
    <row r="742" ht="15.75" customHeight="1">
      <c r="U742" s="105"/>
      <c r="V742" s="105"/>
      <c r="W742" s="105"/>
    </row>
    <row r="743" ht="15.75" customHeight="1">
      <c r="U743" s="105"/>
      <c r="V743" s="105"/>
      <c r="W743" s="105"/>
    </row>
    <row r="744" ht="15.75" customHeight="1">
      <c r="U744" s="105"/>
      <c r="V744" s="105"/>
      <c r="W744" s="105"/>
    </row>
    <row r="745" ht="15.75" customHeight="1">
      <c r="U745" s="105"/>
      <c r="V745" s="105"/>
      <c r="W745" s="105"/>
    </row>
    <row r="746" ht="15.75" customHeight="1">
      <c r="U746" s="105"/>
      <c r="V746" s="105"/>
      <c r="W746" s="105"/>
    </row>
    <row r="747" ht="15.75" customHeight="1">
      <c r="U747" s="105"/>
      <c r="V747" s="105"/>
      <c r="W747" s="105"/>
    </row>
    <row r="748" ht="15.75" customHeight="1">
      <c r="U748" s="105"/>
      <c r="V748" s="105"/>
      <c r="W748" s="105"/>
    </row>
    <row r="749" ht="15.75" customHeight="1">
      <c r="U749" s="105"/>
      <c r="V749" s="105"/>
      <c r="W749" s="105"/>
    </row>
    <row r="750" ht="15.75" customHeight="1">
      <c r="U750" s="105"/>
      <c r="V750" s="105"/>
      <c r="W750" s="105"/>
    </row>
    <row r="751" ht="15.75" customHeight="1">
      <c r="U751" s="105"/>
      <c r="V751" s="105"/>
      <c r="W751" s="105"/>
    </row>
    <row r="752" ht="15.75" customHeight="1">
      <c r="U752" s="105"/>
      <c r="V752" s="105"/>
      <c r="W752" s="105"/>
    </row>
    <row r="753" ht="15.75" customHeight="1">
      <c r="U753" s="105"/>
      <c r="V753" s="105"/>
      <c r="W753" s="105"/>
    </row>
    <row r="754" ht="15.75" customHeight="1">
      <c r="U754" s="105"/>
      <c r="V754" s="105"/>
      <c r="W754" s="105"/>
    </row>
    <row r="755" ht="15.75" customHeight="1">
      <c r="U755" s="105"/>
      <c r="V755" s="105"/>
      <c r="W755" s="105"/>
    </row>
    <row r="756" ht="15.75" customHeight="1">
      <c r="U756" s="105"/>
      <c r="V756" s="105"/>
      <c r="W756" s="105"/>
    </row>
    <row r="757" ht="15.75" customHeight="1">
      <c r="U757" s="105"/>
      <c r="V757" s="105"/>
      <c r="W757" s="105"/>
    </row>
    <row r="758" ht="15.75" customHeight="1">
      <c r="U758" s="105"/>
      <c r="V758" s="105"/>
      <c r="W758" s="105"/>
    </row>
    <row r="759" ht="15.75" customHeight="1">
      <c r="U759" s="105"/>
      <c r="V759" s="105"/>
      <c r="W759" s="105"/>
    </row>
    <row r="760" ht="15.75" customHeight="1">
      <c r="U760" s="105"/>
      <c r="V760" s="105"/>
      <c r="W760" s="105"/>
    </row>
    <row r="761" ht="15.75" customHeight="1">
      <c r="U761" s="105"/>
      <c r="V761" s="105"/>
      <c r="W761" s="105"/>
    </row>
    <row r="762" ht="15.75" customHeight="1">
      <c r="U762" s="105"/>
      <c r="V762" s="105"/>
      <c r="W762" s="105"/>
    </row>
    <row r="763" ht="15.75" customHeight="1">
      <c r="U763" s="105"/>
      <c r="V763" s="105"/>
      <c r="W763" s="105"/>
    </row>
    <row r="764" ht="15.75" customHeight="1">
      <c r="U764" s="105"/>
      <c r="V764" s="105"/>
      <c r="W764" s="105"/>
    </row>
    <row r="765" ht="15.75" customHeight="1">
      <c r="U765" s="105"/>
      <c r="V765" s="105"/>
      <c r="W765" s="105"/>
    </row>
    <row r="766" ht="15.75" customHeight="1">
      <c r="U766" s="105"/>
      <c r="V766" s="105"/>
      <c r="W766" s="105"/>
    </row>
    <row r="767" ht="15.75" customHeight="1">
      <c r="U767" s="105"/>
      <c r="V767" s="105"/>
      <c r="W767" s="105"/>
    </row>
    <row r="768" ht="15.75" customHeight="1">
      <c r="U768" s="105"/>
      <c r="V768" s="105"/>
      <c r="W768" s="105"/>
    </row>
    <row r="769" ht="15.75" customHeight="1">
      <c r="U769" s="105"/>
      <c r="V769" s="105"/>
      <c r="W769" s="105"/>
    </row>
    <row r="770" ht="15.75" customHeight="1">
      <c r="U770" s="105"/>
      <c r="V770" s="105"/>
      <c r="W770" s="105"/>
    </row>
    <row r="771" ht="15.75" customHeight="1">
      <c r="U771" s="105"/>
      <c r="V771" s="105"/>
      <c r="W771" s="105"/>
    </row>
    <row r="772" ht="15.75" customHeight="1">
      <c r="U772" s="105"/>
      <c r="V772" s="105"/>
      <c r="W772" s="105"/>
    </row>
    <row r="773" ht="15.75" customHeight="1">
      <c r="U773" s="105"/>
      <c r="V773" s="105"/>
      <c r="W773" s="105"/>
    </row>
    <row r="774" ht="15.75" customHeight="1">
      <c r="U774" s="105"/>
      <c r="V774" s="105"/>
      <c r="W774" s="105"/>
    </row>
    <row r="775" ht="15.75" customHeight="1">
      <c r="U775" s="105"/>
      <c r="V775" s="105"/>
      <c r="W775" s="105"/>
    </row>
    <row r="776" ht="15.75" customHeight="1">
      <c r="U776" s="105"/>
      <c r="V776" s="105"/>
      <c r="W776" s="105"/>
    </row>
    <row r="777" ht="15.75" customHeight="1">
      <c r="U777" s="105"/>
      <c r="V777" s="105"/>
      <c r="W777" s="105"/>
    </row>
    <row r="778" ht="15.75" customHeight="1">
      <c r="U778" s="105"/>
      <c r="V778" s="105"/>
      <c r="W778" s="105"/>
    </row>
    <row r="779" ht="15.75" customHeight="1">
      <c r="U779" s="105"/>
      <c r="V779" s="105"/>
      <c r="W779" s="105"/>
    </row>
    <row r="780" ht="15.75" customHeight="1">
      <c r="U780" s="105"/>
      <c r="V780" s="105"/>
      <c r="W780" s="105"/>
    </row>
    <row r="781" ht="15.75" customHeight="1">
      <c r="U781" s="105"/>
      <c r="V781" s="105"/>
      <c r="W781" s="105"/>
    </row>
    <row r="782" ht="15.75" customHeight="1">
      <c r="U782" s="105"/>
      <c r="V782" s="105"/>
      <c r="W782" s="105"/>
    </row>
    <row r="783" ht="15.75" customHeight="1">
      <c r="U783" s="105"/>
      <c r="V783" s="105"/>
      <c r="W783" s="105"/>
    </row>
    <row r="784" ht="15.75" customHeight="1">
      <c r="U784" s="105"/>
      <c r="V784" s="105"/>
      <c r="W784" s="105"/>
    </row>
    <row r="785" ht="15.75" customHeight="1">
      <c r="U785" s="105"/>
      <c r="V785" s="105"/>
      <c r="W785" s="105"/>
    </row>
    <row r="786" ht="15.75" customHeight="1">
      <c r="U786" s="105"/>
      <c r="V786" s="105"/>
      <c r="W786" s="105"/>
    </row>
    <row r="787" ht="15.75" customHeight="1">
      <c r="U787" s="105"/>
      <c r="V787" s="105"/>
      <c r="W787" s="105"/>
    </row>
    <row r="788" ht="15.75" customHeight="1">
      <c r="U788" s="105"/>
      <c r="V788" s="105"/>
      <c r="W788" s="105"/>
    </row>
    <row r="789" ht="15.75" customHeight="1">
      <c r="U789" s="105"/>
      <c r="V789" s="105"/>
      <c r="W789" s="105"/>
    </row>
    <row r="790" ht="15.75" customHeight="1">
      <c r="U790" s="105"/>
      <c r="V790" s="105"/>
      <c r="W790" s="105"/>
    </row>
    <row r="791" ht="15.75" customHeight="1">
      <c r="U791" s="105"/>
      <c r="V791" s="105"/>
      <c r="W791" s="105"/>
    </row>
    <row r="792" ht="15.75" customHeight="1">
      <c r="U792" s="105"/>
      <c r="V792" s="105"/>
      <c r="W792" s="105"/>
    </row>
    <row r="793" ht="15.75" customHeight="1">
      <c r="U793" s="105"/>
      <c r="V793" s="105"/>
      <c r="W793" s="105"/>
    </row>
    <row r="794" ht="15.75" customHeight="1">
      <c r="U794" s="105"/>
      <c r="V794" s="105"/>
      <c r="W794" s="105"/>
    </row>
    <row r="795" ht="15.75" customHeight="1">
      <c r="U795" s="105"/>
      <c r="V795" s="105"/>
      <c r="W795" s="105"/>
    </row>
    <row r="796" ht="15.75" customHeight="1">
      <c r="U796" s="105"/>
      <c r="V796" s="105"/>
      <c r="W796" s="105"/>
    </row>
    <row r="797" ht="15.75" customHeight="1">
      <c r="U797" s="105"/>
      <c r="V797" s="105"/>
      <c r="W797" s="105"/>
    </row>
    <row r="798" ht="15.75" customHeight="1">
      <c r="U798" s="105"/>
      <c r="V798" s="105"/>
      <c r="W798" s="105"/>
    </row>
    <row r="799" ht="15.75" customHeight="1">
      <c r="U799" s="105"/>
      <c r="V799" s="105"/>
      <c r="W799" s="105"/>
    </row>
    <row r="800" ht="15.75" customHeight="1">
      <c r="U800" s="105"/>
      <c r="V800" s="105"/>
      <c r="W800" s="105"/>
    </row>
    <row r="801" ht="15.75" customHeight="1">
      <c r="U801" s="105"/>
      <c r="V801" s="105"/>
      <c r="W801" s="105"/>
    </row>
    <row r="802" ht="15.75" customHeight="1">
      <c r="U802" s="105"/>
      <c r="V802" s="105"/>
      <c r="W802" s="105"/>
    </row>
    <row r="803" ht="15.75" customHeight="1">
      <c r="U803" s="105"/>
      <c r="V803" s="105"/>
      <c r="W803" s="105"/>
    </row>
    <row r="804" ht="15.75" customHeight="1">
      <c r="U804" s="105"/>
      <c r="V804" s="105"/>
      <c r="W804" s="105"/>
    </row>
    <row r="805" ht="15.75" customHeight="1">
      <c r="U805" s="105"/>
      <c r="V805" s="105"/>
      <c r="W805" s="105"/>
    </row>
    <row r="806" ht="15.75" customHeight="1">
      <c r="U806" s="105"/>
      <c r="V806" s="105"/>
      <c r="W806" s="105"/>
    </row>
    <row r="807" ht="15.75" customHeight="1">
      <c r="U807" s="105"/>
      <c r="V807" s="105"/>
      <c r="W807" s="105"/>
    </row>
    <row r="808" ht="15.75" customHeight="1">
      <c r="U808" s="105"/>
      <c r="V808" s="105"/>
      <c r="W808" s="105"/>
    </row>
    <row r="809" ht="15.75" customHeight="1">
      <c r="U809" s="105"/>
      <c r="V809" s="105"/>
      <c r="W809" s="105"/>
    </row>
    <row r="810" ht="15.75" customHeight="1">
      <c r="U810" s="105"/>
      <c r="V810" s="105"/>
      <c r="W810" s="105"/>
    </row>
    <row r="811" ht="15.75" customHeight="1">
      <c r="U811" s="105"/>
      <c r="V811" s="105"/>
      <c r="W811" s="105"/>
    </row>
    <row r="812" ht="15.75" customHeight="1">
      <c r="U812" s="105"/>
      <c r="V812" s="105"/>
      <c r="W812" s="105"/>
    </row>
    <row r="813" ht="15.75" customHeight="1">
      <c r="U813" s="105"/>
      <c r="V813" s="105"/>
      <c r="W813" s="105"/>
    </row>
    <row r="814" ht="15.75" customHeight="1">
      <c r="U814" s="105"/>
      <c r="V814" s="105"/>
      <c r="W814" s="105"/>
    </row>
    <row r="815" ht="15.75" customHeight="1">
      <c r="U815" s="105"/>
      <c r="V815" s="105"/>
      <c r="W815" s="105"/>
    </row>
    <row r="816" ht="15.75" customHeight="1">
      <c r="U816" s="105"/>
      <c r="V816" s="105"/>
      <c r="W816" s="105"/>
    </row>
    <row r="817" ht="15.75" customHeight="1">
      <c r="U817" s="105"/>
      <c r="V817" s="105"/>
      <c r="W817" s="105"/>
    </row>
    <row r="818" ht="15.75" customHeight="1">
      <c r="U818" s="105"/>
      <c r="V818" s="105"/>
      <c r="W818" s="105"/>
    </row>
    <row r="819" ht="15.75" customHeight="1">
      <c r="U819" s="105"/>
      <c r="V819" s="105"/>
      <c r="W819" s="105"/>
    </row>
    <row r="820" ht="15.75" customHeight="1">
      <c r="U820" s="105"/>
      <c r="V820" s="105"/>
      <c r="W820" s="105"/>
    </row>
    <row r="821" ht="15.75" customHeight="1">
      <c r="U821" s="105"/>
      <c r="V821" s="105"/>
      <c r="W821" s="105"/>
    </row>
    <row r="822" ht="15.75" customHeight="1">
      <c r="U822" s="105"/>
      <c r="V822" s="105"/>
      <c r="W822" s="105"/>
    </row>
    <row r="823" ht="15.75" customHeight="1">
      <c r="U823" s="105"/>
      <c r="V823" s="105"/>
      <c r="W823" s="105"/>
    </row>
    <row r="824" ht="15.75" customHeight="1">
      <c r="U824" s="105"/>
      <c r="V824" s="105"/>
      <c r="W824" s="105"/>
    </row>
    <row r="825" ht="15.75" customHeight="1">
      <c r="U825" s="105"/>
      <c r="V825" s="105"/>
      <c r="W825" s="105"/>
    </row>
    <row r="826" ht="15.75" customHeight="1">
      <c r="U826" s="105"/>
      <c r="V826" s="105"/>
      <c r="W826" s="105"/>
    </row>
    <row r="827" ht="15.75" customHeight="1">
      <c r="U827" s="105"/>
      <c r="V827" s="105"/>
      <c r="W827" s="105"/>
    </row>
    <row r="828" ht="15.75" customHeight="1">
      <c r="U828" s="105"/>
      <c r="V828" s="105"/>
      <c r="W828" s="105"/>
    </row>
    <row r="829" ht="15.75" customHeight="1">
      <c r="U829" s="105"/>
      <c r="V829" s="105"/>
      <c r="W829" s="105"/>
    </row>
    <row r="830" ht="15.75" customHeight="1">
      <c r="U830" s="105"/>
      <c r="V830" s="105"/>
      <c r="W830" s="105"/>
    </row>
    <row r="831" ht="15.75" customHeight="1">
      <c r="U831" s="105"/>
      <c r="V831" s="105"/>
      <c r="W831" s="105"/>
    </row>
    <row r="832" ht="15.75" customHeight="1">
      <c r="U832" s="105"/>
      <c r="V832" s="105"/>
      <c r="W832" s="105"/>
    </row>
    <row r="833" ht="15.75" customHeight="1">
      <c r="U833" s="105"/>
      <c r="V833" s="105"/>
      <c r="W833" s="105"/>
    </row>
    <row r="834" ht="15.75" customHeight="1">
      <c r="U834" s="105"/>
      <c r="V834" s="105"/>
      <c r="W834" s="105"/>
    </row>
    <row r="835" ht="15.75" customHeight="1">
      <c r="U835" s="105"/>
      <c r="V835" s="105"/>
      <c r="W835" s="105"/>
    </row>
    <row r="836" ht="15.75" customHeight="1">
      <c r="U836" s="105"/>
      <c r="V836" s="105"/>
      <c r="W836" s="105"/>
    </row>
    <row r="837" ht="15.75" customHeight="1">
      <c r="U837" s="105"/>
      <c r="V837" s="105"/>
      <c r="W837" s="105"/>
    </row>
    <row r="838" ht="15.75" customHeight="1">
      <c r="U838" s="105"/>
      <c r="V838" s="105"/>
      <c r="W838" s="105"/>
    </row>
    <row r="839" ht="15.75" customHeight="1">
      <c r="U839" s="105"/>
      <c r="V839" s="105"/>
      <c r="W839" s="105"/>
    </row>
    <row r="840" ht="15.75" customHeight="1">
      <c r="U840" s="105"/>
      <c r="V840" s="105"/>
      <c r="W840" s="105"/>
    </row>
    <row r="841" ht="15.75" customHeight="1">
      <c r="U841" s="105"/>
      <c r="V841" s="105"/>
      <c r="W841" s="105"/>
    </row>
    <row r="842" ht="15.75" customHeight="1">
      <c r="U842" s="105"/>
      <c r="V842" s="105"/>
      <c r="W842" s="105"/>
    </row>
    <row r="843" ht="15.75" customHeight="1">
      <c r="U843" s="105"/>
      <c r="V843" s="105"/>
      <c r="W843" s="105"/>
    </row>
    <row r="844" ht="15.75" customHeight="1">
      <c r="U844" s="105"/>
      <c r="V844" s="105"/>
      <c r="W844" s="105"/>
    </row>
    <row r="845" ht="15.75" customHeight="1">
      <c r="U845" s="105"/>
      <c r="V845" s="105"/>
      <c r="W845" s="105"/>
    </row>
    <row r="846" ht="15.75" customHeight="1">
      <c r="U846" s="105"/>
      <c r="V846" s="105"/>
      <c r="W846" s="105"/>
    </row>
    <row r="847" ht="15.75" customHeight="1">
      <c r="U847" s="105"/>
      <c r="V847" s="105"/>
      <c r="W847" s="105"/>
    </row>
    <row r="848" ht="15.75" customHeight="1">
      <c r="U848" s="105"/>
      <c r="V848" s="105"/>
      <c r="W848" s="105"/>
    </row>
    <row r="849" ht="15.75" customHeight="1">
      <c r="U849" s="105"/>
      <c r="V849" s="105"/>
      <c r="W849" s="105"/>
    </row>
    <row r="850" ht="15.75" customHeight="1">
      <c r="U850" s="105"/>
      <c r="V850" s="105"/>
      <c r="W850" s="105"/>
    </row>
    <row r="851" ht="15.75" customHeight="1">
      <c r="U851" s="105"/>
      <c r="V851" s="105"/>
      <c r="W851" s="105"/>
    </row>
    <row r="852" ht="15.75" customHeight="1">
      <c r="U852" s="105"/>
      <c r="V852" s="105"/>
      <c r="W852" s="105"/>
    </row>
    <row r="853" ht="15.75" customHeight="1">
      <c r="U853" s="105"/>
      <c r="V853" s="105"/>
      <c r="W853" s="105"/>
    </row>
    <row r="854" ht="15.75" customHeight="1">
      <c r="U854" s="105"/>
      <c r="V854" s="105"/>
      <c r="W854" s="105"/>
    </row>
    <row r="855" ht="15.75" customHeight="1">
      <c r="U855" s="105"/>
      <c r="V855" s="105"/>
      <c r="W855" s="105"/>
    </row>
    <row r="856" ht="15.75" customHeight="1">
      <c r="U856" s="105"/>
      <c r="V856" s="105"/>
      <c r="W856" s="105"/>
    </row>
    <row r="857" ht="15.75" customHeight="1">
      <c r="U857" s="105"/>
      <c r="V857" s="105"/>
      <c r="W857" s="105"/>
    </row>
    <row r="858" ht="15.75" customHeight="1">
      <c r="U858" s="105"/>
      <c r="V858" s="105"/>
      <c r="W858" s="105"/>
    </row>
    <row r="859" ht="15.75" customHeight="1">
      <c r="U859" s="105"/>
      <c r="V859" s="105"/>
      <c r="W859" s="105"/>
    </row>
    <row r="860" ht="15.75" customHeight="1">
      <c r="U860" s="105"/>
      <c r="V860" s="105"/>
      <c r="W860" s="105"/>
    </row>
    <row r="861" ht="15.75" customHeight="1">
      <c r="U861" s="105"/>
      <c r="V861" s="105"/>
      <c r="W861" s="105"/>
    </row>
    <row r="862" ht="15.75" customHeight="1">
      <c r="U862" s="105"/>
      <c r="V862" s="105"/>
      <c r="W862" s="105"/>
    </row>
    <row r="863" ht="15.75" customHeight="1">
      <c r="U863" s="105"/>
      <c r="V863" s="105"/>
      <c r="W863" s="105"/>
    </row>
    <row r="864" ht="15.75" customHeight="1">
      <c r="U864" s="105"/>
      <c r="V864" s="105"/>
      <c r="W864" s="105"/>
    </row>
    <row r="865" ht="15.75" customHeight="1">
      <c r="U865" s="105"/>
      <c r="V865" s="105"/>
      <c r="W865" s="105"/>
    </row>
    <row r="866" ht="15.75" customHeight="1">
      <c r="U866" s="105"/>
      <c r="V866" s="105"/>
      <c r="W866" s="105"/>
    </row>
    <row r="867" ht="15.75" customHeight="1">
      <c r="U867" s="105"/>
      <c r="V867" s="105"/>
      <c r="W867" s="105"/>
    </row>
    <row r="868" ht="15.75" customHeight="1">
      <c r="U868" s="105"/>
      <c r="V868" s="105"/>
      <c r="W868" s="105"/>
    </row>
    <row r="869" ht="15.75" customHeight="1">
      <c r="U869" s="105"/>
      <c r="V869" s="105"/>
      <c r="W869" s="105"/>
    </row>
    <row r="870" ht="15.75" customHeight="1">
      <c r="U870" s="105"/>
      <c r="V870" s="105"/>
      <c r="W870" s="105"/>
    </row>
    <row r="871" ht="15.75" customHeight="1">
      <c r="U871" s="105"/>
      <c r="V871" s="105"/>
      <c r="W871" s="105"/>
    </row>
    <row r="872" ht="15.75" customHeight="1">
      <c r="U872" s="105"/>
      <c r="V872" s="105"/>
      <c r="W872" s="105"/>
    </row>
    <row r="873" ht="15.75" customHeight="1">
      <c r="U873" s="105"/>
      <c r="V873" s="105"/>
      <c r="W873" s="105"/>
    </row>
    <row r="874" ht="15.75" customHeight="1">
      <c r="U874" s="105"/>
      <c r="V874" s="105"/>
      <c r="W874" s="105"/>
    </row>
    <row r="875" ht="15.75" customHeight="1">
      <c r="U875" s="105"/>
      <c r="V875" s="105"/>
      <c r="W875" s="105"/>
    </row>
    <row r="876" ht="15.75" customHeight="1">
      <c r="U876" s="105"/>
      <c r="V876" s="105"/>
      <c r="W876" s="105"/>
    </row>
    <row r="877" ht="15.75" customHeight="1">
      <c r="U877" s="105"/>
      <c r="V877" s="105"/>
      <c r="W877" s="105"/>
    </row>
    <row r="878" ht="15.75" customHeight="1">
      <c r="U878" s="105"/>
      <c r="V878" s="105"/>
      <c r="W878" s="105"/>
    </row>
    <row r="879" ht="15.75" customHeight="1">
      <c r="U879" s="105"/>
      <c r="V879" s="105"/>
      <c r="W879" s="105"/>
    </row>
    <row r="880" ht="15.75" customHeight="1">
      <c r="U880" s="105"/>
      <c r="V880" s="105"/>
      <c r="W880" s="105"/>
    </row>
    <row r="881" ht="15.75" customHeight="1">
      <c r="U881" s="105"/>
      <c r="V881" s="105"/>
      <c r="W881" s="105"/>
    </row>
    <row r="882" ht="15.75" customHeight="1">
      <c r="U882" s="105"/>
      <c r="V882" s="105"/>
      <c r="W882" s="105"/>
    </row>
    <row r="883" ht="15.75" customHeight="1">
      <c r="U883" s="105"/>
      <c r="V883" s="105"/>
      <c r="W883" s="105"/>
    </row>
    <row r="884" ht="15.75" customHeight="1">
      <c r="U884" s="105"/>
      <c r="V884" s="105"/>
      <c r="W884" s="105"/>
    </row>
    <row r="885" ht="15.75" customHeight="1">
      <c r="U885" s="105"/>
      <c r="V885" s="105"/>
      <c r="W885" s="105"/>
    </row>
    <row r="886" ht="15.75" customHeight="1">
      <c r="U886" s="105"/>
      <c r="V886" s="105"/>
      <c r="W886" s="105"/>
    </row>
    <row r="887" ht="15.75" customHeight="1">
      <c r="U887" s="105"/>
      <c r="V887" s="105"/>
      <c r="W887" s="105"/>
    </row>
    <row r="888" ht="15.75" customHeight="1">
      <c r="U888" s="105"/>
      <c r="V888" s="105"/>
      <c r="W888" s="105"/>
    </row>
    <row r="889" ht="15.75" customHeight="1">
      <c r="U889" s="105"/>
      <c r="V889" s="105"/>
      <c r="W889" s="105"/>
    </row>
    <row r="890" ht="15.75" customHeight="1">
      <c r="U890" s="105"/>
      <c r="V890" s="105"/>
      <c r="W890" s="105"/>
    </row>
    <row r="891" ht="15.75" customHeight="1">
      <c r="U891" s="105"/>
      <c r="V891" s="105"/>
      <c r="W891" s="105"/>
    </row>
    <row r="892" ht="15.75" customHeight="1">
      <c r="U892" s="105"/>
      <c r="V892" s="105"/>
      <c r="W892" s="105"/>
    </row>
    <row r="893" ht="15.75" customHeight="1">
      <c r="U893" s="105"/>
      <c r="V893" s="105"/>
      <c r="W893" s="105"/>
    </row>
    <row r="894" ht="15.75" customHeight="1">
      <c r="U894" s="105"/>
      <c r="V894" s="105"/>
      <c r="W894" s="105"/>
    </row>
    <row r="895" ht="15.75" customHeight="1">
      <c r="U895" s="105"/>
      <c r="V895" s="105"/>
      <c r="W895" s="105"/>
    </row>
    <row r="896" ht="15.75" customHeight="1">
      <c r="U896" s="105"/>
      <c r="V896" s="105"/>
      <c r="W896" s="105"/>
    </row>
    <row r="897" ht="15.75" customHeight="1">
      <c r="U897" s="105"/>
      <c r="V897" s="105"/>
      <c r="W897" s="105"/>
    </row>
    <row r="898" ht="15.75" customHeight="1">
      <c r="U898" s="105"/>
      <c r="V898" s="105"/>
      <c r="W898" s="105"/>
    </row>
    <row r="899" ht="15.75" customHeight="1">
      <c r="U899" s="105"/>
      <c r="V899" s="105"/>
      <c r="W899" s="105"/>
    </row>
    <row r="900" ht="15.75" customHeight="1">
      <c r="U900" s="105"/>
      <c r="V900" s="105"/>
      <c r="W900" s="105"/>
    </row>
    <row r="901" ht="15.75" customHeight="1">
      <c r="U901" s="105"/>
      <c r="V901" s="105"/>
      <c r="W901" s="105"/>
    </row>
    <row r="902" ht="15.75" customHeight="1">
      <c r="U902" s="105"/>
      <c r="V902" s="105"/>
      <c r="W902" s="105"/>
    </row>
    <row r="903" ht="15.75" customHeight="1">
      <c r="U903" s="105"/>
      <c r="V903" s="105"/>
      <c r="W903" s="105"/>
    </row>
    <row r="904" ht="15.75" customHeight="1">
      <c r="U904" s="105"/>
      <c r="V904" s="105"/>
      <c r="W904" s="105"/>
    </row>
    <row r="905" ht="15.75" customHeight="1">
      <c r="U905" s="105"/>
      <c r="V905" s="105"/>
      <c r="W905" s="105"/>
    </row>
    <row r="906" ht="15.75" customHeight="1">
      <c r="U906" s="105"/>
      <c r="V906" s="105"/>
      <c r="W906" s="105"/>
    </row>
    <row r="907" ht="15.75" customHeight="1">
      <c r="U907" s="105"/>
      <c r="V907" s="105"/>
      <c r="W907" s="105"/>
    </row>
    <row r="908" ht="15.75" customHeight="1">
      <c r="U908" s="105"/>
      <c r="V908" s="105"/>
      <c r="W908" s="105"/>
    </row>
    <row r="909" ht="15.75" customHeight="1">
      <c r="U909" s="105"/>
      <c r="V909" s="105"/>
      <c r="W909" s="105"/>
    </row>
    <row r="910" ht="15.75" customHeight="1">
      <c r="U910" s="105"/>
      <c r="V910" s="105"/>
      <c r="W910" s="105"/>
    </row>
    <row r="911" ht="15.75" customHeight="1">
      <c r="U911" s="105"/>
      <c r="V911" s="105"/>
      <c r="W911" s="105"/>
    </row>
    <row r="912" ht="15.75" customHeight="1">
      <c r="U912" s="105"/>
      <c r="V912" s="105"/>
      <c r="W912" s="105"/>
    </row>
    <row r="913" ht="15.75" customHeight="1">
      <c r="U913" s="105"/>
      <c r="V913" s="105"/>
      <c r="W913" s="105"/>
    </row>
    <row r="914" ht="15.75" customHeight="1">
      <c r="U914" s="105"/>
      <c r="V914" s="105"/>
      <c r="W914" s="105"/>
    </row>
    <row r="915" ht="15.75" customHeight="1">
      <c r="U915" s="105"/>
      <c r="V915" s="105"/>
      <c r="W915" s="105"/>
    </row>
    <row r="916" ht="15.75" customHeight="1">
      <c r="U916" s="105"/>
      <c r="V916" s="105"/>
      <c r="W916" s="105"/>
    </row>
    <row r="917" ht="15.75" customHeight="1">
      <c r="U917" s="105"/>
      <c r="V917" s="105"/>
      <c r="W917" s="105"/>
    </row>
    <row r="918" ht="15.75" customHeight="1">
      <c r="U918" s="105"/>
      <c r="V918" s="105"/>
      <c r="W918" s="105"/>
    </row>
    <row r="919" ht="15.75" customHeight="1">
      <c r="U919" s="105"/>
      <c r="V919" s="105"/>
      <c r="W919" s="105"/>
    </row>
    <row r="920" ht="15.75" customHeight="1">
      <c r="U920" s="105"/>
      <c r="V920" s="105"/>
      <c r="W920" s="105"/>
    </row>
    <row r="921" ht="15.75" customHeight="1">
      <c r="U921" s="105"/>
      <c r="V921" s="105"/>
      <c r="W921" s="105"/>
    </row>
    <row r="922" ht="15.75" customHeight="1">
      <c r="U922" s="105"/>
      <c r="V922" s="105"/>
      <c r="W922" s="105"/>
    </row>
    <row r="923" ht="15.75" customHeight="1">
      <c r="U923" s="105"/>
      <c r="V923" s="105"/>
      <c r="W923" s="105"/>
    </row>
    <row r="924" ht="15.75" customHeight="1">
      <c r="U924" s="105"/>
      <c r="V924" s="105"/>
      <c r="W924" s="105"/>
    </row>
    <row r="925" ht="15.75" customHeight="1">
      <c r="U925" s="105"/>
      <c r="V925" s="105"/>
      <c r="W925" s="105"/>
    </row>
    <row r="926" ht="15.75" customHeight="1">
      <c r="U926" s="105"/>
      <c r="V926" s="105"/>
      <c r="W926" s="105"/>
    </row>
    <row r="927" ht="15.75" customHeight="1">
      <c r="U927" s="105"/>
      <c r="V927" s="105"/>
      <c r="W927" s="105"/>
    </row>
    <row r="928" ht="15.75" customHeight="1">
      <c r="U928" s="105"/>
      <c r="V928" s="105"/>
      <c r="W928" s="105"/>
    </row>
    <row r="929" ht="15.75" customHeight="1">
      <c r="U929" s="105"/>
      <c r="V929" s="105"/>
      <c r="W929" s="105"/>
    </row>
    <row r="930" ht="15.75" customHeight="1">
      <c r="U930" s="105"/>
      <c r="V930" s="105"/>
      <c r="W930" s="105"/>
    </row>
    <row r="931" ht="15.75" customHeight="1">
      <c r="U931" s="105"/>
      <c r="V931" s="105"/>
      <c r="W931" s="105"/>
    </row>
    <row r="932" ht="15.75" customHeight="1">
      <c r="U932" s="105"/>
      <c r="V932" s="105"/>
      <c r="W932" s="105"/>
    </row>
    <row r="933" ht="15.75" customHeight="1">
      <c r="U933" s="105"/>
      <c r="V933" s="105"/>
      <c r="W933" s="105"/>
    </row>
    <row r="934" ht="15.75" customHeight="1">
      <c r="U934" s="105"/>
      <c r="V934" s="105"/>
      <c r="W934" s="105"/>
    </row>
    <row r="935" ht="15.75" customHeight="1">
      <c r="U935" s="105"/>
      <c r="V935" s="105"/>
      <c r="W935" s="105"/>
    </row>
    <row r="936" ht="15.75" customHeight="1">
      <c r="U936" s="105"/>
      <c r="V936" s="105"/>
      <c r="W936" s="105"/>
    </row>
    <row r="937" ht="15.75" customHeight="1">
      <c r="U937" s="105"/>
      <c r="V937" s="105"/>
      <c r="W937" s="105"/>
    </row>
    <row r="938" ht="15.75" customHeight="1">
      <c r="U938" s="105"/>
      <c r="V938" s="105"/>
      <c r="W938" s="105"/>
    </row>
    <row r="939" ht="15.75" customHeight="1">
      <c r="U939" s="105"/>
      <c r="V939" s="105"/>
      <c r="W939" s="105"/>
    </row>
    <row r="940" ht="15.75" customHeight="1">
      <c r="U940" s="105"/>
      <c r="V940" s="105"/>
      <c r="W940" s="105"/>
    </row>
    <row r="941" ht="15.75" customHeight="1">
      <c r="U941" s="105"/>
      <c r="V941" s="105"/>
      <c r="W941" s="105"/>
    </row>
    <row r="942" ht="15.75" customHeight="1">
      <c r="U942" s="105"/>
      <c r="V942" s="105"/>
      <c r="W942" s="105"/>
    </row>
    <row r="943" ht="15.75" customHeight="1">
      <c r="U943" s="105"/>
      <c r="V943" s="105"/>
      <c r="W943" s="105"/>
    </row>
    <row r="944" ht="15.75" customHeight="1">
      <c r="U944" s="105"/>
      <c r="V944" s="105"/>
      <c r="W944" s="105"/>
    </row>
    <row r="945" ht="15.75" customHeight="1">
      <c r="U945" s="105"/>
      <c r="V945" s="105"/>
      <c r="W945" s="105"/>
    </row>
    <row r="946" ht="15.75" customHeight="1">
      <c r="U946" s="105"/>
      <c r="V946" s="105"/>
      <c r="W946" s="105"/>
    </row>
    <row r="947" ht="15.75" customHeight="1">
      <c r="U947" s="105"/>
      <c r="V947" s="105"/>
      <c r="W947" s="105"/>
    </row>
    <row r="948" ht="15.75" customHeight="1">
      <c r="U948" s="105"/>
      <c r="V948" s="105"/>
      <c r="W948" s="105"/>
    </row>
    <row r="949" ht="15.75" customHeight="1">
      <c r="U949" s="105"/>
      <c r="V949" s="105"/>
      <c r="W949" s="105"/>
    </row>
    <row r="950" ht="15.75" customHeight="1">
      <c r="U950" s="105"/>
      <c r="V950" s="105"/>
      <c r="W950" s="105"/>
    </row>
    <row r="951" ht="15.75" customHeight="1">
      <c r="U951" s="105"/>
      <c r="V951" s="105"/>
      <c r="W951" s="105"/>
    </row>
    <row r="952" ht="15.75" customHeight="1">
      <c r="U952" s="105"/>
      <c r="V952" s="105"/>
      <c r="W952" s="105"/>
    </row>
    <row r="953" ht="15.75" customHeight="1">
      <c r="U953" s="105"/>
      <c r="V953" s="105"/>
      <c r="W953" s="105"/>
    </row>
    <row r="954" ht="15.75" customHeight="1">
      <c r="U954" s="105"/>
      <c r="V954" s="105"/>
      <c r="W954" s="105"/>
    </row>
    <row r="955" ht="15.75" customHeight="1">
      <c r="U955" s="105"/>
      <c r="V955" s="105"/>
      <c r="W955" s="105"/>
    </row>
    <row r="956" ht="15.75" customHeight="1">
      <c r="U956" s="105"/>
      <c r="V956" s="105"/>
      <c r="W956" s="105"/>
    </row>
    <row r="957" ht="15.75" customHeight="1">
      <c r="U957" s="105"/>
      <c r="V957" s="105"/>
      <c r="W957" s="105"/>
    </row>
    <row r="958" ht="15.75" customHeight="1">
      <c r="U958" s="105"/>
      <c r="V958" s="105"/>
      <c r="W958" s="105"/>
    </row>
    <row r="959" ht="15.75" customHeight="1">
      <c r="U959" s="105"/>
      <c r="V959" s="105"/>
      <c r="W959" s="105"/>
    </row>
    <row r="960" ht="15.75" customHeight="1">
      <c r="U960" s="105"/>
      <c r="V960" s="105"/>
      <c r="W960" s="105"/>
    </row>
    <row r="961" ht="15.75" customHeight="1">
      <c r="U961" s="105"/>
      <c r="V961" s="105"/>
      <c r="W961" s="105"/>
    </row>
    <row r="962" ht="15.75" customHeight="1">
      <c r="U962" s="105"/>
      <c r="V962" s="105"/>
      <c r="W962" s="105"/>
    </row>
    <row r="963" ht="15.75" customHeight="1">
      <c r="U963" s="105"/>
      <c r="V963" s="105"/>
      <c r="W963" s="105"/>
    </row>
    <row r="964" ht="15.75" customHeight="1">
      <c r="U964" s="105"/>
      <c r="V964" s="105"/>
      <c r="W964" s="105"/>
    </row>
    <row r="965" ht="15.75" customHeight="1">
      <c r="U965" s="105"/>
      <c r="V965" s="105"/>
      <c r="W965" s="105"/>
    </row>
    <row r="966" ht="15.75" customHeight="1">
      <c r="U966" s="105"/>
      <c r="V966" s="105"/>
      <c r="W966" s="105"/>
    </row>
    <row r="967" ht="15.75" customHeight="1">
      <c r="U967" s="105"/>
      <c r="V967" s="105"/>
      <c r="W967" s="105"/>
    </row>
    <row r="968" ht="15.75" customHeight="1">
      <c r="U968" s="105"/>
      <c r="V968" s="105"/>
      <c r="W968" s="105"/>
    </row>
    <row r="969" ht="15.75" customHeight="1">
      <c r="U969" s="105"/>
      <c r="V969" s="105"/>
      <c r="W969" s="105"/>
    </row>
    <row r="970" ht="15.75" customHeight="1">
      <c r="U970" s="105"/>
      <c r="V970" s="105"/>
      <c r="W970" s="105"/>
    </row>
    <row r="971" ht="15.75" customHeight="1">
      <c r="U971" s="105"/>
      <c r="V971" s="105"/>
      <c r="W971" s="105"/>
    </row>
    <row r="972" ht="15.75" customHeight="1">
      <c r="U972" s="105"/>
      <c r="V972" s="105"/>
      <c r="W972" s="105"/>
    </row>
    <row r="973" ht="15.75" customHeight="1">
      <c r="U973" s="105"/>
      <c r="V973" s="105"/>
      <c r="W973" s="105"/>
    </row>
    <row r="974" ht="15.75" customHeight="1">
      <c r="U974" s="105"/>
      <c r="V974" s="105"/>
      <c r="W974" s="105"/>
    </row>
    <row r="975" ht="15.75" customHeight="1">
      <c r="U975" s="105"/>
      <c r="V975" s="105"/>
      <c r="W975" s="105"/>
    </row>
    <row r="976" ht="15.75" customHeight="1">
      <c r="U976" s="105"/>
      <c r="V976" s="105"/>
      <c r="W976" s="105"/>
    </row>
    <row r="977" ht="15.75" customHeight="1">
      <c r="U977" s="105"/>
      <c r="V977" s="105"/>
      <c r="W977" s="105"/>
    </row>
    <row r="978" ht="15.75" customHeight="1">
      <c r="U978" s="105"/>
      <c r="V978" s="105"/>
      <c r="W978" s="105"/>
    </row>
    <row r="979" ht="15.75" customHeight="1">
      <c r="U979" s="105"/>
      <c r="V979" s="105"/>
      <c r="W979" s="105"/>
    </row>
    <row r="980" ht="15.75" customHeight="1">
      <c r="U980" s="105"/>
      <c r="V980" s="105"/>
      <c r="W980" s="105"/>
    </row>
    <row r="981" ht="15.75" customHeight="1">
      <c r="U981" s="105"/>
      <c r="V981" s="105"/>
      <c r="W981" s="105"/>
    </row>
    <row r="982" ht="15.75" customHeight="1">
      <c r="U982" s="105"/>
      <c r="V982" s="105"/>
      <c r="W982" s="105"/>
    </row>
    <row r="983" ht="15.75" customHeight="1">
      <c r="U983" s="105"/>
      <c r="V983" s="105"/>
      <c r="W983" s="105"/>
    </row>
    <row r="984" ht="15.75" customHeight="1">
      <c r="U984" s="105"/>
      <c r="V984" s="105"/>
      <c r="W984" s="105"/>
    </row>
    <row r="985" ht="15.75" customHeight="1">
      <c r="U985" s="105"/>
      <c r="V985" s="105"/>
      <c r="W985" s="105"/>
    </row>
    <row r="986" ht="15.75" customHeight="1">
      <c r="U986" s="105"/>
      <c r="V986" s="105"/>
      <c r="W986" s="105"/>
    </row>
    <row r="987" ht="15.75" customHeight="1">
      <c r="U987" s="105"/>
      <c r="V987" s="105"/>
      <c r="W987" s="105"/>
    </row>
    <row r="988" ht="15.75" customHeight="1">
      <c r="U988" s="105"/>
      <c r="V988" s="105"/>
      <c r="W988" s="105"/>
    </row>
    <row r="989" ht="15.75" customHeight="1">
      <c r="U989" s="105"/>
      <c r="V989" s="105"/>
      <c r="W989" s="105"/>
    </row>
    <row r="990" ht="15.75" customHeight="1">
      <c r="U990" s="105"/>
      <c r="V990" s="105"/>
      <c r="W990" s="105"/>
    </row>
    <row r="991" ht="15.75" customHeight="1">
      <c r="U991" s="105"/>
      <c r="V991" s="105"/>
      <c r="W991" s="105"/>
    </row>
    <row r="992" ht="15.75" customHeight="1">
      <c r="U992" s="105"/>
      <c r="V992" s="105"/>
      <c r="W992" s="105"/>
    </row>
    <row r="993" ht="15.75" customHeight="1">
      <c r="U993" s="105"/>
      <c r="V993" s="105"/>
      <c r="W993" s="105"/>
    </row>
    <row r="994" ht="15.75" customHeight="1">
      <c r="U994" s="105"/>
      <c r="V994" s="105"/>
      <c r="W994" s="105"/>
    </row>
    <row r="995" ht="15.75" customHeight="1">
      <c r="U995" s="105"/>
      <c r="V995" s="105"/>
      <c r="W995" s="105"/>
    </row>
    <row r="996" ht="15.75" customHeight="1">
      <c r="U996" s="105"/>
      <c r="V996" s="105"/>
      <c r="W996" s="105"/>
    </row>
    <row r="997" ht="15.75" customHeight="1">
      <c r="U997" s="105"/>
      <c r="V997" s="105"/>
      <c r="W997" s="105"/>
    </row>
    <row r="998" ht="15.75" customHeight="1">
      <c r="U998" s="105"/>
      <c r="V998" s="105"/>
      <c r="W998" s="105"/>
    </row>
    <row r="999" ht="15.75" customHeight="1">
      <c r="U999" s="105"/>
      <c r="V999" s="105"/>
      <c r="W999" s="105"/>
    </row>
    <row r="1000" ht="15.75" customHeight="1">
      <c r="U1000" s="105"/>
      <c r="V1000" s="105"/>
      <c r="W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4.13"/>
    <col customWidth="1" min="22" max="22" width="12.88"/>
    <col customWidth="1" min="23" max="23" width="13.38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1.9087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537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3.8174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538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530</v>
      </c>
      <c r="G12" s="4"/>
      <c r="H12" s="2"/>
      <c r="I12" s="29">
        <v>2.25</v>
      </c>
      <c r="J12" s="2"/>
      <c r="K12" s="7">
        <v>0.12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539</v>
      </c>
      <c r="V12" s="32" t="s">
        <v>540</v>
      </c>
      <c r="W12" s="7" t="s">
        <v>16</v>
      </c>
      <c r="X12" s="2"/>
      <c r="Y12" s="7">
        <v>1.0</v>
      </c>
      <c r="Z12" s="2"/>
      <c r="AA12" s="10">
        <f t="shared" ref="AA12:AA13" si="1">I12*K12*Y12</f>
        <v>0.27</v>
      </c>
      <c r="AB12" s="2"/>
    </row>
    <row r="13" ht="15.75" customHeight="1">
      <c r="A13" s="50"/>
      <c r="B13" s="2"/>
      <c r="C13" s="11"/>
      <c r="D13" s="4"/>
      <c r="E13" s="2"/>
      <c r="F13" s="7"/>
      <c r="G13" s="4"/>
      <c r="H13" s="2"/>
      <c r="I13" s="29"/>
      <c r="J13" s="2"/>
      <c r="K13" s="7"/>
      <c r="L13" s="2"/>
      <c r="M13" s="7"/>
      <c r="N13" s="2"/>
      <c r="O13" s="7"/>
      <c r="P13" s="2"/>
      <c r="Q13" s="7"/>
      <c r="R13" s="2"/>
      <c r="S13" s="7"/>
      <c r="T13" s="2"/>
      <c r="U13" s="32"/>
      <c r="V13" s="32"/>
      <c r="W13" s="7"/>
      <c r="X13" s="2"/>
      <c r="Y13" s="7"/>
      <c r="Z13" s="2"/>
      <c r="AA13" s="10">
        <f t="shared" si="1"/>
        <v>0</v>
      </c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SUM(AA12+AA13)</f>
        <v>0.27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2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11.29</v>
      </c>
      <c r="N18" s="2"/>
      <c r="O18" s="7" t="s">
        <v>155</v>
      </c>
      <c r="P18" s="2"/>
      <c r="Q18" s="7">
        <v>3.0</v>
      </c>
      <c r="R18" s="2"/>
      <c r="S18" s="10">
        <f t="shared" si="2"/>
        <v>0.3387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1.6387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U33" s="105"/>
      <c r="V33" s="105"/>
      <c r="W33" s="105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10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  <c r="V63" s="105"/>
      <c r="W63" s="105"/>
    </row>
    <row r="64" ht="15.75" customHeight="1">
      <c r="U64" s="105"/>
      <c r="V64" s="105"/>
      <c r="W64" s="105"/>
    </row>
    <row r="65" ht="15.75" customHeight="1">
      <c r="U65" s="105"/>
      <c r="V65" s="105"/>
      <c r="W65" s="105"/>
    </row>
    <row r="66" ht="15.75" customHeight="1">
      <c r="U66" s="105"/>
      <c r="V66" s="105"/>
      <c r="W66" s="105"/>
    </row>
    <row r="67" ht="15.75" customHeight="1">
      <c r="U67" s="105"/>
      <c r="V67" s="105"/>
      <c r="W67" s="105"/>
    </row>
    <row r="68" ht="15.75" customHeight="1">
      <c r="U68" s="105"/>
      <c r="V68" s="105"/>
      <c r="W68" s="105"/>
    </row>
    <row r="69" ht="15.75" customHeight="1">
      <c r="U69" s="105"/>
      <c r="V69" s="105"/>
      <c r="W69" s="105"/>
    </row>
    <row r="70" ht="15.75" customHeight="1">
      <c r="U70" s="105"/>
      <c r="V70" s="105"/>
      <c r="W70" s="105"/>
    </row>
    <row r="71" ht="15.75" customHeight="1">
      <c r="U71" s="105"/>
      <c r="V71" s="105"/>
      <c r="W71" s="105"/>
    </row>
    <row r="72" ht="15.75" customHeight="1">
      <c r="U72" s="105"/>
      <c r="V72" s="105"/>
      <c r="W72" s="105"/>
    </row>
    <row r="73" ht="15.75" customHeight="1">
      <c r="U73" s="105"/>
      <c r="V73" s="105"/>
      <c r="W73" s="105"/>
    </row>
    <row r="74" ht="15.75" customHeight="1">
      <c r="U74" s="105"/>
      <c r="V74" s="105"/>
      <c r="W74" s="105"/>
    </row>
    <row r="75" ht="15.75" customHeight="1">
      <c r="U75" s="105"/>
      <c r="V75" s="105"/>
      <c r="W75" s="105"/>
    </row>
    <row r="76" ht="15.75" customHeight="1">
      <c r="U76" s="105"/>
      <c r="V76" s="105"/>
      <c r="W76" s="105"/>
    </row>
    <row r="77" ht="15.75" customHeight="1">
      <c r="U77" s="105"/>
      <c r="V77" s="105"/>
      <c r="W77" s="105"/>
    </row>
    <row r="78" ht="15.75" customHeight="1">
      <c r="U78" s="105"/>
      <c r="V78" s="105"/>
      <c r="W78" s="105"/>
    </row>
    <row r="79" ht="15.75" customHeight="1">
      <c r="U79" s="105"/>
      <c r="V79" s="105"/>
      <c r="W79" s="105"/>
    </row>
    <row r="80" ht="15.75" customHeight="1">
      <c r="U80" s="105"/>
      <c r="V80" s="105"/>
      <c r="W80" s="105"/>
    </row>
    <row r="81" ht="15.75" customHeight="1">
      <c r="U81" s="105"/>
      <c r="V81" s="105"/>
      <c r="W81" s="105"/>
    </row>
    <row r="82" ht="15.75" customHeight="1">
      <c r="U82" s="105"/>
      <c r="V82" s="105"/>
      <c r="W82" s="105"/>
    </row>
    <row r="83" ht="15.75" customHeight="1">
      <c r="U83" s="105"/>
      <c r="V83" s="105"/>
      <c r="W83" s="105"/>
    </row>
    <row r="84" ht="15.75" customHeight="1">
      <c r="U84" s="105"/>
      <c r="V84" s="105"/>
      <c r="W84" s="105"/>
    </row>
    <row r="85" ht="15.75" customHeight="1">
      <c r="U85" s="105"/>
      <c r="V85" s="105"/>
      <c r="W85" s="105"/>
    </row>
    <row r="86" ht="15.75" customHeight="1">
      <c r="U86" s="105"/>
      <c r="V86" s="105"/>
      <c r="W86" s="105"/>
    </row>
    <row r="87" ht="15.75" customHeight="1">
      <c r="U87" s="105"/>
      <c r="V87" s="105"/>
      <c r="W87" s="105"/>
    </row>
    <row r="88" ht="15.75" customHeight="1">
      <c r="U88" s="105"/>
      <c r="V88" s="105"/>
      <c r="W88" s="105"/>
    </row>
    <row r="89" ht="15.75" customHeight="1">
      <c r="U89" s="105"/>
      <c r="V89" s="105"/>
      <c r="W89" s="105"/>
    </row>
    <row r="90" ht="15.75" customHeight="1">
      <c r="U90" s="105"/>
      <c r="V90" s="105"/>
      <c r="W90" s="105"/>
    </row>
    <row r="91" ht="15.75" customHeight="1">
      <c r="U91" s="105"/>
      <c r="V91" s="105"/>
      <c r="W91" s="105"/>
    </row>
    <row r="92" ht="15.75" customHeight="1">
      <c r="U92" s="105"/>
      <c r="V92" s="105"/>
      <c r="W92" s="105"/>
    </row>
    <row r="93" ht="15.75" customHeight="1">
      <c r="U93" s="105"/>
      <c r="V93" s="105"/>
      <c r="W93" s="105"/>
    </row>
    <row r="94" ht="15.75" customHeight="1">
      <c r="U94" s="105"/>
      <c r="V94" s="105"/>
      <c r="W94" s="105"/>
    </row>
    <row r="95" ht="15.75" customHeight="1">
      <c r="U95" s="105"/>
      <c r="V95" s="105"/>
      <c r="W95" s="105"/>
    </row>
    <row r="96" ht="15.75" customHeight="1">
      <c r="U96" s="105"/>
      <c r="V96" s="105"/>
      <c r="W96" s="105"/>
    </row>
    <row r="97" ht="15.75" customHeight="1">
      <c r="U97" s="105"/>
      <c r="V97" s="105"/>
      <c r="W97" s="105"/>
    </row>
    <row r="98" ht="15.75" customHeight="1">
      <c r="U98" s="105"/>
      <c r="V98" s="105"/>
      <c r="W98" s="105"/>
    </row>
    <row r="99" ht="15.75" customHeight="1">
      <c r="U99" s="105"/>
      <c r="V99" s="105"/>
      <c r="W99" s="105"/>
    </row>
    <row r="100" ht="15.75" customHeight="1">
      <c r="U100" s="105"/>
      <c r="V100" s="105"/>
      <c r="W100" s="105"/>
    </row>
    <row r="101" ht="15.75" customHeight="1">
      <c r="U101" s="105"/>
      <c r="V101" s="105"/>
      <c r="W101" s="105"/>
    </row>
    <row r="102" ht="15.75" customHeight="1">
      <c r="U102" s="105"/>
      <c r="V102" s="105"/>
      <c r="W102" s="105"/>
    </row>
    <row r="103" ht="15.75" customHeight="1">
      <c r="U103" s="105"/>
      <c r="V103" s="105"/>
      <c r="W103" s="105"/>
    </row>
    <row r="104" ht="15.75" customHeight="1">
      <c r="U104" s="105"/>
      <c r="V104" s="105"/>
      <c r="W104" s="105"/>
    </row>
    <row r="105" ht="15.75" customHeight="1">
      <c r="U105" s="105"/>
      <c r="V105" s="105"/>
      <c r="W105" s="105"/>
    </row>
    <row r="106" ht="15.75" customHeight="1">
      <c r="U106" s="105"/>
      <c r="V106" s="105"/>
      <c r="W106" s="105"/>
    </row>
    <row r="107" ht="15.75" customHeight="1">
      <c r="U107" s="105"/>
      <c r="V107" s="105"/>
      <c r="W107" s="105"/>
    </row>
    <row r="108" ht="15.75" customHeight="1">
      <c r="U108" s="105"/>
      <c r="V108" s="105"/>
      <c r="W108" s="105"/>
    </row>
    <row r="109" ht="15.75" customHeight="1">
      <c r="U109" s="105"/>
      <c r="V109" s="105"/>
      <c r="W109" s="105"/>
    </row>
    <row r="110" ht="15.75" customHeight="1">
      <c r="U110" s="105"/>
      <c r="V110" s="105"/>
      <c r="W110" s="105"/>
    </row>
    <row r="111" ht="15.75" customHeight="1">
      <c r="U111" s="105"/>
      <c r="V111" s="105"/>
      <c r="W111" s="105"/>
    </row>
    <row r="112" ht="15.75" customHeight="1">
      <c r="U112" s="105"/>
      <c r="V112" s="105"/>
      <c r="W112" s="105"/>
    </row>
    <row r="113" ht="15.75" customHeight="1">
      <c r="U113" s="105"/>
      <c r="V113" s="105"/>
      <c r="W113" s="105"/>
    </row>
    <row r="114" ht="15.75" customHeight="1">
      <c r="U114" s="105"/>
      <c r="V114" s="105"/>
      <c r="W114" s="105"/>
    </row>
    <row r="115" ht="15.75" customHeight="1">
      <c r="U115" s="105"/>
      <c r="V115" s="105"/>
      <c r="W115" s="105"/>
    </row>
    <row r="116" ht="15.75" customHeight="1">
      <c r="U116" s="105"/>
      <c r="V116" s="105"/>
      <c r="W116" s="105"/>
    </row>
    <row r="117" ht="15.75" customHeight="1">
      <c r="U117" s="105"/>
      <c r="V117" s="105"/>
      <c r="W117" s="105"/>
    </row>
    <row r="118" ht="15.75" customHeight="1">
      <c r="U118" s="105"/>
      <c r="V118" s="105"/>
      <c r="W118" s="105"/>
    </row>
    <row r="119" ht="15.75" customHeight="1">
      <c r="U119" s="105"/>
      <c r="V119" s="105"/>
      <c r="W119" s="105"/>
    </row>
    <row r="120" ht="15.75" customHeight="1">
      <c r="U120" s="105"/>
      <c r="V120" s="105"/>
      <c r="W120" s="105"/>
    </row>
    <row r="121" ht="15.75" customHeight="1">
      <c r="U121" s="105"/>
      <c r="V121" s="105"/>
      <c r="W121" s="105"/>
    </row>
    <row r="122" ht="15.75" customHeight="1">
      <c r="U122" s="105"/>
      <c r="V122" s="105"/>
      <c r="W122" s="105"/>
    </row>
    <row r="123" ht="15.75" customHeight="1">
      <c r="U123" s="105"/>
      <c r="V123" s="105"/>
      <c r="W123" s="105"/>
    </row>
    <row r="124" ht="15.75" customHeight="1">
      <c r="U124" s="105"/>
      <c r="V124" s="105"/>
      <c r="W124" s="105"/>
    </row>
    <row r="125" ht="15.75" customHeight="1">
      <c r="U125" s="105"/>
      <c r="V125" s="105"/>
      <c r="W125" s="105"/>
    </row>
    <row r="126" ht="15.75" customHeight="1">
      <c r="U126" s="105"/>
      <c r="V126" s="105"/>
      <c r="W126" s="105"/>
    </row>
    <row r="127" ht="15.75" customHeight="1">
      <c r="U127" s="105"/>
      <c r="V127" s="105"/>
      <c r="W127" s="105"/>
    </row>
    <row r="128" ht="15.75" customHeight="1">
      <c r="U128" s="105"/>
      <c r="V128" s="105"/>
      <c r="W128" s="105"/>
    </row>
    <row r="129" ht="15.75" customHeight="1">
      <c r="U129" s="105"/>
      <c r="V129" s="105"/>
      <c r="W129" s="105"/>
    </row>
    <row r="130" ht="15.75" customHeight="1">
      <c r="U130" s="105"/>
      <c r="V130" s="105"/>
      <c r="W130" s="105"/>
    </row>
    <row r="131" ht="15.75" customHeight="1">
      <c r="U131" s="105"/>
      <c r="V131" s="105"/>
      <c r="W131" s="105"/>
    </row>
    <row r="132" ht="15.75" customHeight="1">
      <c r="U132" s="105"/>
      <c r="V132" s="105"/>
      <c r="W132" s="105"/>
    </row>
    <row r="133" ht="15.75" customHeight="1">
      <c r="U133" s="105"/>
      <c r="V133" s="105"/>
      <c r="W133" s="105"/>
    </row>
    <row r="134" ht="15.75" customHeight="1">
      <c r="U134" s="105"/>
      <c r="V134" s="105"/>
      <c r="W134" s="105"/>
    </row>
    <row r="135" ht="15.75" customHeight="1">
      <c r="U135" s="105"/>
      <c r="V135" s="105"/>
      <c r="W135" s="105"/>
    </row>
    <row r="136" ht="15.75" customHeight="1">
      <c r="U136" s="105"/>
      <c r="V136" s="105"/>
      <c r="W136" s="105"/>
    </row>
    <row r="137" ht="15.75" customHeight="1">
      <c r="U137" s="105"/>
      <c r="V137" s="105"/>
      <c r="W137" s="105"/>
    </row>
    <row r="138" ht="15.75" customHeight="1">
      <c r="U138" s="105"/>
      <c r="V138" s="105"/>
      <c r="W138" s="105"/>
    </row>
    <row r="139" ht="15.75" customHeight="1">
      <c r="U139" s="105"/>
      <c r="V139" s="105"/>
      <c r="W139" s="105"/>
    </row>
    <row r="140" ht="15.75" customHeight="1">
      <c r="U140" s="105"/>
      <c r="V140" s="105"/>
      <c r="W140" s="105"/>
    </row>
    <row r="141" ht="15.75" customHeight="1">
      <c r="U141" s="105"/>
      <c r="V141" s="105"/>
      <c r="W141" s="105"/>
    </row>
    <row r="142" ht="15.75" customHeight="1">
      <c r="U142" s="105"/>
      <c r="V142" s="105"/>
      <c r="W142" s="105"/>
    </row>
    <row r="143" ht="15.75" customHeight="1">
      <c r="U143" s="105"/>
      <c r="V143" s="105"/>
      <c r="W143" s="105"/>
    </row>
    <row r="144" ht="15.75" customHeight="1">
      <c r="U144" s="105"/>
      <c r="V144" s="105"/>
      <c r="W144" s="105"/>
    </row>
    <row r="145" ht="15.75" customHeight="1">
      <c r="U145" s="105"/>
      <c r="V145" s="105"/>
      <c r="W145" s="105"/>
    </row>
    <row r="146" ht="15.75" customHeight="1">
      <c r="U146" s="105"/>
      <c r="V146" s="105"/>
      <c r="W146" s="105"/>
    </row>
    <row r="147" ht="15.75" customHeight="1">
      <c r="U147" s="105"/>
      <c r="V147" s="105"/>
      <c r="W147" s="105"/>
    </row>
    <row r="148" ht="15.75" customHeight="1">
      <c r="U148" s="105"/>
      <c r="V148" s="105"/>
      <c r="W148" s="105"/>
    </row>
    <row r="149" ht="15.75" customHeight="1">
      <c r="U149" s="105"/>
      <c r="V149" s="105"/>
      <c r="W149" s="105"/>
    </row>
    <row r="150" ht="15.75" customHeight="1">
      <c r="U150" s="105"/>
      <c r="V150" s="105"/>
      <c r="W150" s="105"/>
    </row>
    <row r="151" ht="15.75" customHeight="1">
      <c r="U151" s="105"/>
      <c r="V151" s="105"/>
      <c r="W151" s="105"/>
    </row>
    <row r="152" ht="15.75" customHeight="1">
      <c r="U152" s="105"/>
      <c r="V152" s="105"/>
      <c r="W152" s="105"/>
    </row>
    <row r="153" ht="15.75" customHeight="1">
      <c r="U153" s="105"/>
      <c r="V153" s="105"/>
      <c r="W153" s="105"/>
    </row>
    <row r="154" ht="15.75" customHeight="1">
      <c r="U154" s="105"/>
      <c r="V154" s="105"/>
      <c r="W154" s="105"/>
    </row>
    <row r="155" ht="15.75" customHeight="1">
      <c r="U155" s="105"/>
      <c r="V155" s="105"/>
      <c r="W155" s="105"/>
    </row>
    <row r="156" ht="15.75" customHeight="1">
      <c r="U156" s="105"/>
      <c r="V156" s="105"/>
      <c r="W156" s="105"/>
    </row>
    <row r="157" ht="15.75" customHeight="1">
      <c r="U157" s="105"/>
      <c r="V157" s="105"/>
      <c r="W157" s="105"/>
    </row>
    <row r="158" ht="15.75" customHeight="1">
      <c r="U158" s="105"/>
      <c r="V158" s="105"/>
      <c r="W158" s="105"/>
    </row>
    <row r="159" ht="15.75" customHeight="1">
      <c r="U159" s="105"/>
      <c r="V159" s="105"/>
      <c r="W159" s="105"/>
    </row>
    <row r="160" ht="15.75" customHeight="1">
      <c r="U160" s="105"/>
      <c r="V160" s="105"/>
      <c r="W160" s="105"/>
    </row>
    <row r="161" ht="15.75" customHeight="1">
      <c r="U161" s="105"/>
      <c r="V161" s="105"/>
      <c r="W161" s="105"/>
    </row>
    <row r="162" ht="15.75" customHeight="1">
      <c r="U162" s="105"/>
      <c r="V162" s="105"/>
      <c r="W162" s="105"/>
    </row>
    <row r="163" ht="15.75" customHeight="1">
      <c r="U163" s="105"/>
      <c r="V163" s="105"/>
      <c r="W163" s="105"/>
    </row>
    <row r="164" ht="15.75" customHeight="1">
      <c r="U164" s="105"/>
      <c r="V164" s="105"/>
      <c r="W164" s="105"/>
    </row>
    <row r="165" ht="15.75" customHeight="1">
      <c r="U165" s="105"/>
      <c r="V165" s="105"/>
      <c r="W165" s="105"/>
    </row>
    <row r="166" ht="15.75" customHeight="1">
      <c r="U166" s="105"/>
      <c r="V166" s="105"/>
      <c r="W166" s="105"/>
    </row>
    <row r="167" ht="15.75" customHeight="1">
      <c r="U167" s="105"/>
      <c r="V167" s="105"/>
      <c r="W167" s="105"/>
    </row>
    <row r="168" ht="15.75" customHeight="1">
      <c r="U168" s="105"/>
      <c r="V168" s="105"/>
      <c r="W168" s="105"/>
    </row>
    <row r="169" ht="15.75" customHeight="1">
      <c r="U169" s="105"/>
      <c r="V169" s="105"/>
      <c r="W169" s="105"/>
    </row>
    <row r="170" ht="15.75" customHeight="1">
      <c r="U170" s="105"/>
      <c r="V170" s="105"/>
      <c r="W170" s="105"/>
    </row>
    <row r="171" ht="15.75" customHeight="1">
      <c r="U171" s="105"/>
      <c r="V171" s="105"/>
      <c r="W171" s="105"/>
    </row>
    <row r="172" ht="15.75" customHeight="1">
      <c r="U172" s="105"/>
      <c r="V172" s="105"/>
      <c r="W172" s="105"/>
    </row>
    <row r="173" ht="15.75" customHeight="1">
      <c r="U173" s="105"/>
      <c r="V173" s="105"/>
      <c r="W173" s="105"/>
    </row>
    <row r="174" ht="15.75" customHeight="1">
      <c r="U174" s="105"/>
      <c r="V174" s="105"/>
      <c r="W174" s="105"/>
    </row>
    <row r="175" ht="15.75" customHeight="1">
      <c r="U175" s="105"/>
      <c r="V175" s="105"/>
      <c r="W175" s="105"/>
    </row>
    <row r="176" ht="15.75" customHeight="1">
      <c r="U176" s="105"/>
      <c r="V176" s="105"/>
      <c r="W176" s="105"/>
    </row>
    <row r="177" ht="15.75" customHeight="1">
      <c r="U177" s="105"/>
      <c r="V177" s="105"/>
      <c r="W177" s="105"/>
    </row>
    <row r="178" ht="15.75" customHeight="1">
      <c r="U178" s="105"/>
      <c r="V178" s="105"/>
      <c r="W178" s="105"/>
    </row>
    <row r="179" ht="15.75" customHeight="1">
      <c r="U179" s="105"/>
      <c r="V179" s="105"/>
      <c r="W179" s="105"/>
    </row>
    <row r="180" ht="15.75" customHeight="1">
      <c r="U180" s="105"/>
      <c r="V180" s="105"/>
      <c r="W180" s="105"/>
    </row>
    <row r="181" ht="15.75" customHeight="1">
      <c r="U181" s="105"/>
      <c r="V181" s="105"/>
      <c r="W181" s="105"/>
    </row>
    <row r="182" ht="15.75" customHeight="1">
      <c r="U182" s="105"/>
      <c r="V182" s="105"/>
      <c r="W182" s="105"/>
    </row>
    <row r="183" ht="15.75" customHeight="1">
      <c r="U183" s="105"/>
      <c r="V183" s="105"/>
      <c r="W183" s="105"/>
    </row>
    <row r="184" ht="15.75" customHeight="1">
      <c r="U184" s="105"/>
      <c r="V184" s="105"/>
      <c r="W184" s="105"/>
    </row>
    <row r="185" ht="15.75" customHeight="1">
      <c r="U185" s="105"/>
      <c r="V185" s="105"/>
      <c r="W185" s="105"/>
    </row>
    <row r="186" ht="15.75" customHeight="1">
      <c r="U186" s="105"/>
      <c r="V186" s="105"/>
      <c r="W186" s="105"/>
    </row>
    <row r="187" ht="15.75" customHeight="1">
      <c r="U187" s="105"/>
      <c r="V187" s="105"/>
      <c r="W187" s="105"/>
    </row>
    <row r="188" ht="15.75" customHeight="1">
      <c r="U188" s="105"/>
      <c r="V188" s="105"/>
      <c r="W188" s="105"/>
    </row>
    <row r="189" ht="15.75" customHeight="1">
      <c r="U189" s="105"/>
      <c r="V189" s="105"/>
      <c r="W189" s="105"/>
    </row>
    <row r="190" ht="15.75" customHeight="1">
      <c r="U190" s="105"/>
      <c r="V190" s="105"/>
      <c r="W190" s="105"/>
    </row>
    <row r="191" ht="15.75" customHeight="1">
      <c r="U191" s="105"/>
      <c r="V191" s="105"/>
      <c r="W191" s="105"/>
    </row>
    <row r="192" ht="15.75" customHeight="1">
      <c r="U192" s="105"/>
      <c r="V192" s="105"/>
      <c r="W192" s="105"/>
    </row>
    <row r="193" ht="15.75" customHeight="1">
      <c r="U193" s="105"/>
      <c r="V193" s="105"/>
      <c r="W193" s="105"/>
    </row>
    <row r="194" ht="15.75" customHeight="1">
      <c r="U194" s="105"/>
      <c r="V194" s="105"/>
      <c r="W194" s="105"/>
    </row>
    <row r="195" ht="15.75" customHeight="1">
      <c r="U195" s="105"/>
      <c r="V195" s="105"/>
      <c r="W195" s="105"/>
    </row>
    <row r="196" ht="15.75" customHeight="1">
      <c r="U196" s="105"/>
      <c r="V196" s="105"/>
      <c r="W196" s="105"/>
    </row>
    <row r="197" ht="15.75" customHeight="1">
      <c r="U197" s="105"/>
      <c r="V197" s="105"/>
      <c r="W197" s="105"/>
    </row>
    <row r="198" ht="15.75" customHeight="1">
      <c r="U198" s="105"/>
      <c r="V198" s="105"/>
      <c r="W198" s="105"/>
    </row>
    <row r="199" ht="15.75" customHeight="1">
      <c r="U199" s="105"/>
      <c r="V199" s="105"/>
      <c r="W199" s="105"/>
    </row>
    <row r="200" ht="15.75" customHeight="1">
      <c r="U200" s="105"/>
      <c r="V200" s="105"/>
      <c r="W200" s="105"/>
    </row>
    <row r="201" ht="15.75" customHeight="1">
      <c r="U201" s="105"/>
      <c r="V201" s="105"/>
      <c r="W201" s="105"/>
    </row>
    <row r="202" ht="15.75" customHeight="1">
      <c r="U202" s="105"/>
      <c r="V202" s="105"/>
      <c r="W202" s="105"/>
    </row>
    <row r="203" ht="15.75" customHeight="1">
      <c r="U203" s="105"/>
      <c r="V203" s="105"/>
      <c r="W203" s="105"/>
    </row>
    <row r="204" ht="15.75" customHeight="1">
      <c r="U204" s="105"/>
      <c r="V204" s="105"/>
      <c r="W204" s="105"/>
    </row>
    <row r="205" ht="15.75" customHeight="1">
      <c r="U205" s="105"/>
      <c r="V205" s="105"/>
      <c r="W205" s="105"/>
    </row>
    <row r="206" ht="15.75" customHeight="1">
      <c r="U206" s="105"/>
      <c r="V206" s="105"/>
      <c r="W206" s="105"/>
    </row>
    <row r="207" ht="15.75" customHeight="1">
      <c r="U207" s="105"/>
      <c r="V207" s="105"/>
      <c r="W207" s="105"/>
    </row>
    <row r="208" ht="15.75" customHeight="1">
      <c r="U208" s="105"/>
      <c r="V208" s="105"/>
      <c r="W208" s="105"/>
    </row>
    <row r="209" ht="15.75" customHeight="1">
      <c r="U209" s="105"/>
      <c r="V209" s="105"/>
      <c r="W209" s="105"/>
    </row>
    <row r="210" ht="15.75" customHeight="1">
      <c r="U210" s="105"/>
      <c r="V210" s="105"/>
      <c r="W210" s="105"/>
    </row>
    <row r="211" ht="15.75" customHeight="1">
      <c r="U211" s="105"/>
      <c r="V211" s="105"/>
      <c r="W211" s="105"/>
    </row>
    <row r="212" ht="15.75" customHeight="1">
      <c r="U212" s="105"/>
      <c r="V212" s="105"/>
      <c r="W212" s="105"/>
    </row>
    <row r="213" ht="15.75" customHeight="1">
      <c r="U213" s="105"/>
      <c r="V213" s="105"/>
      <c r="W213" s="105"/>
    </row>
    <row r="214" ht="15.75" customHeight="1">
      <c r="U214" s="105"/>
      <c r="V214" s="105"/>
      <c r="W214" s="105"/>
    </row>
    <row r="215" ht="15.75" customHeight="1">
      <c r="U215" s="105"/>
      <c r="V215" s="105"/>
      <c r="W215" s="105"/>
    </row>
    <row r="216" ht="15.75" customHeight="1">
      <c r="U216" s="105"/>
      <c r="V216" s="105"/>
      <c r="W216" s="105"/>
    </row>
    <row r="217" ht="15.75" customHeight="1">
      <c r="U217" s="105"/>
      <c r="V217" s="105"/>
      <c r="W217" s="105"/>
    </row>
    <row r="218" ht="15.75" customHeight="1">
      <c r="U218" s="105"/>
      <c r="V218" s="105"/>
      <c r="W218" s="105"/>
    </row>
    <row r="219" ht="15.75" customHeight="1">
      <c r="U219" s="105"/>
      <c r="V219" s="105"/>
      <c r="W219" s="105"/>
    </row>
    <row r="220" ht="15.75" customHeight="1">
      <c r="U220" s="105"/>
      <c r="V220" s="105"/>
      <c r="W220" s="105"/>
    </row>
    <row r="221" ht="15.75" customHeight="1">
      <c r="U221" s="105"/>
      <c r="V221" s="105"/>
      <c r="W221" s="105"/>
    </row>
    <row r="222" ht="15.75" customHeight="1">
      <c r="U222" s="105"/>
      <c r="V222" s="105"/>
      <c r="W222" s="105"/>
    </row>
    <row r="223" ht="15.75" customHeight="1">
      <c r="U223" s="105"/>
      <c r="V223" s="105"/>
      <c r="W223" s="105"/>
    </row>
    <row r="224" ht="15.75" customHeight="1">
      <c r="U224" s="105"/>
      <c r="V224" s="105"/>
      <c r="W224" s="105"/>
    </row>
    <row r="225" ht="15.75" customHeight="1">
      <c r="U225" s="105"/>
      <c r="V225" s="105"/>
      <c r="W225" s="105"/>
    </row>
    <row r="226" ht="15.75" customHeight="1">
      <c r="U226" s="105"/>
      <c r="V226" s="105"/>
      <c r="W226" s="105"/>
    </row>
    <row r="227" ht="15.75" customHeight="1">
      <c r="U227" s="105"/>
      <c r="V227" s="105"/>
      <c r="W227" s="105"/>
    </row>
    <row r="228" ht="15.75" customHeight="1">
      <c r="U228" s="105"/>
      <c r="V228" s="105"/>
      <c r="W228" s="105"/>
    </row>
    <row r="229" ht="15.75" customHeight="1">
      <c r="U229" s="105"/>
      <c r="V229" s="105"/>
      <c r="W229" s="105"/>
    </row>
    <row r="230" ht="15.75" customHeight="1">
      <c r="U230" s="105"/>
      <c r="V230" s="105"/>
      <c r="W230" s="105"/>
    </row>
    <row r="231" ht="15.75" customHeight="1">
      <c r="U231" s="105"/>
      <c r="V231" s="105"/>
      <c r="W231" s="105"/>
    </row>
    <row r="232" ht="15.75" customHeight="1">
      <c r="U232" s="105"/>
      <c r="V232" s="105"/>
      <c r="W232" s="105"/>
    </row>
    <row r="233" ht="15.75" customHeight="1">
      <c r="U233" s="105"/>
      <c r="V233" s="105"/>
      <c r="W233" s="105"/>
    </row>
    <row r="234" ht="15.75" customHeight="1">
      <c r="U234" s="105"/>
      <c r="V234" s="105"/>
      <c r="W234" s="105"/>
    </row>
    <row r="235" ht="15.75" customHeight="1">
      <c r="U235" s="105"/>
      <c r="V235" s="105"/>
      <c r="W235" s="105"/>
    </row>
    <row r="236" ht="15.75" customHeight="1">
      <c r="U236" s="105"/>
      <c r="V236" s="105"/>
      <c r="W236" s="105"/>
    </row>
    <row r="237" ht="15.75" customHeight="1">
      <c r="U237" s="105"/>
      <c r="V237" s="105"/>
      <c r="W237" s="105"/>
    </row>
    <row r="238" ht="15.75" customHeight="1">
      <c r="U238" s="105"/>
      <c r="V238" s="105"/>
      <c r="W238" s="105"/>
    </row>
    <row r="239" ht="15.75" customHeight="1">
      <c r="U239" s="105"/>
      <c r="V239" s="105"/>
      <c r="W239" s="105"/>
    </row>
    <row r="240" ht="15.75" customHeight="1">
      <c r="U240" s="105"/>
      <c r="V240" s="105"/>
      <c r="W240" s="105"/>
    </row>
    <row r="241" ht="15.75" customHeight="1">
      <c r="U241" s="105"/>
      <c r="V241" s="105"/>
      <c r="W241" s="105"/>
    </row>
    <row r="242" ht="15.75" customHeight="1">
      <c r="U242" s="105"/>
      <c r="V242" s="105"/>
      <c r="W242" s="105"/>
    </row>
    <row r="243" ht="15.75" customHeight="1">
      <c r="U243" s="105"/>
      <c r="V243" s="105"/>
      <c r="W243" s="105"/>
    </row>
    <row r="244" ht="15.75" customHeight="1">
      <c r="U244" s="105"/>
      <c r="V244" s="105"/>
      <c r="W244" s="105"/>
    </row>
    <row r="245" ht="15.75" customHeight="1">
      <c r="U245" s="105"/>
      <c r="V245" s="105"/>
      <c r="W245" s="105"/>
    </row>
    <row r="246" ht="15.75" customHeight="1">
      <c r="U246" s="105"/>
      <c r="V246" s="105"/>
      <c r="W246" s="105"/>
    </row>
    <row r="247" ht="15.75" customHeight="1">
      <c r="U247" s="105"/>
      <c r="V247" s="105"/>
      <c r="W247" s="105"/>
    </row>
    <row r="248" ht="15.75" customHeight="1">
      <c r="U248" s="105"/>
      <c r="V248" s="105"/>
      <c r="W248" s="105"/>
    </row>
    <row r="249" ht="15.75" customHeight="1">
      <c r="U249" s="105"/>
      <c r="V249" s="105"/>
      <c r="W249" s="105"/>
    </row>
    <row r="250" ht="15.75" customHeight="1">
      <c r="U250" s="105"/>
      <c r="V250" s="105"/>
      <c r="W250" s="105"/>
    </row>
    <row r="251" ht="15.75" customHeight="1">
      <c r="U251" s="105"/>
      <c r="V251" s="105"/>
      <c r="W251" s="105"/>
    </row>
    <row r="252" ht="15.75" customHeight="1">
      <c r="U252" s="105"/>
      <c r="V252" s="105"/>
      <c r="W252" s="105"/>
    </row>
    <row r="253" ht="15.75" customHeight="1">
      <c r="U253" s="105"/>
      <c r="V253" s="105"/>
      <c r="W253" s="105"/>
    </row>
    <row r="254" ht="15.75" customHeight="1">
      <c r="U254" s="105"/>
      <c r="V254" s="105"/>
      <c r="W254" s="105"/>
    </row>
    <row r="255" ht="15.75" customHeight="1">
      <c r="U255" s="105"/>
      <c r="V255" s="105"/>
      <c r="W255" s="105"/>
    </row>
    <row r="256" ht="15.75" customHeight="1">
      <c r="U256" s="105"/>
      <c r="V256" s="105"/>
      <c r="W256" s="105"/>
    </row>
    <row r="257" ht="15.75" customHeight="1">
      <c r="U257" s="105"/>
      <c r="V257" s="105"/>
      <c r="W257" s="105"/>
    </row>
    <row r="258" ht="15.75" customHeight="1">
      <c r="U258" s="105"/>
      <c r="V258" s="105"/>
      <c r="W258" s="105"/>
    </row>
    <row r="259" ht="15.75" customHeight="1">
      <c r="U259" s="105"/>
      <c r="V259" s="105"/>
      <c r="W259" s="105"/>
    </row>
    <row r="260" ht="15.75" customHeight="1">
      <c r="U260" s="105"/>
      <c r="V260" s="105"/>
      <c r="W260" s="105"/>
    </row>
    <row r="261" ht="15.75" customHeight="1">
      <c r="U261" s="105"/>
      <c r="V261" s="105"/>
      <c r="W261" s="105"/>
    </row>
    <row r="262" ht="15.75" customHeight="1">
      <c r="U262" s="105"/>
      <c r="V262" s="105"/>
      <c r="W262" s="105"/>
    </row>
    <row r="263" ht="15.75" customHeight="1">
      <c r="U263" s="105"/>
      <c r="V263" s="105"/>
      <c r="W263" s="105"/>
    </row>
    <row r="264" ht="15.75" customHeight="1">
      <c r="U264" s="105"/>
      <c r="V264" s="105"/>
      <c r="W264" s="105"/>
    </row>
    <row r="265" ht="15.75" customHeight="1">
      <c r="U265" s="105"/>
      <c r="V265" s="105"/>
      <c r="W265" s="105"/>
    </row>
    <row r="266" ht="15.75" customHeight="1">
      <c r="U266" s="105"/>
      <c r="V266" s="105"/>
      <c r="W266" s="105"/>
    </row>
    <row r="267" ht="15.75" customHeight="1">
      <c r="U267" s="105"/>
      <c r="V267" s="105"/>
      <c r="W267" s="105"/>
    </row>
    <row r="268" ht="15.75" customHeight="1">
      <c r="U268" s="105"/>
      <c r="V268" s="105"/>
      <c r="W268" s="105"/>
    </row>
    <row r="269" ht="15.75" customHeight="1">
      <c r="U269" s="105"/>
      <c r="V269" s="105"/>
      <c r="W269" s="105"/>
    </row>
    <row r="270" ht="15.75" customHeight="1">
      <c r="U270" s="105"/>
      <c r="V270" s="105"/>
      <c r="W270" s="105"/>
    </row>
    <row r="271" ht="15.75" customHeight="1">
      <c r="U271" s="105"/>
      <c r="V271" s="105"/>
      <c r="W271" s="105"/>
    </row>
    <row r="272" ht="15.75" customHeight="1">
      <c r="U272" s="105"/>
      <c r="V272" s="105"/>
      <c r="W272" s="105"/>
    </row>
    <row r="273" ht="15.75" customHeight="1">
      <c r="U273" s="105"/>
      <c r="V273" s="105"/>
      <c r="W273" s="105"/>
    </row>
    <row r="274" ht="15.75" customHeight="1">
      <c r="U274" s="105"/>
      <c r="V274" s="105"/>
      <c r="W274" s="105"/>
    </row>
    <row r="275" ht="15.75" customHeight="1">
      <c r="U275" s="105"/>
      <c r="V275" s="105"/>
      <c r="W275" s="105"/>
    </row>
    <row r="276" ht="15.75" customHeight="1">
      <c r="U276" s="105"/>
      <c r="V276" s="105"/>
      <c r="W276" s="105"/>
    </row>
    <row r="277" ht="15.75" customHeight="1">
      <c r="U277" s="105"/>
      <c r="V277" s="105"/>
      <c r="W277" s="105"/>
    </row>
    <row r="278" ht="15.75" customHeight="1">
      <c r="U278" s="105"/>
      <c r="V278" s="105"/>
      <c r="W278" s="105"/>
    </row>
    <row r="279" ht="15.75" customHeight="1">
      <c r="U279" s="105"/>
      <c r="V279" s="105"/>
      <c r="W279" s="105"/>
    </row>
    <row r="280" ht="15.75" customHeight="1">
      <c r="U280" s="105"/>
      <c r="V280" s="105"/>
      <c r="W280" s="105"/>
    </row>
    <row r="281" ht="15.75" customHeight="1">
      <c r="U281" s="105"/>
      <c r="V281" s="105"/>
      <c r="W281" s="105"/>
    </row>
    <row r="282" ht="15.75" customHeight="1">
      <c r="U282" s="105"/>
      <c r="V282" s="105"/>
      <c r="W282" s="105"/>
    </row>
    <row r="283" ht="15.75" customHeight="1">
      <c r="U283" s="105"/>
      <c r="V283" s="105"/>
      <c r="W283" s="105"/>
    </row>
    <row r="284" ht="15.75" customHeight="1">
      <c r="U284" s="105"/>
      <c r="V284" s="105"/>
      <c r="W284" s="105"/>
    </row>
    <row r="285" ht="15.75" customHeight="1">
      <c r="U285" s="105"/>
      <c r="V285" s="105"/>
      <c r="W285" s="105"/>
    </row>
    <row r="286" ht="15.75" customHeight="1">
      <c r="U286" s="105"/>
      <c r="V286" s="105"/>
      <c r="W286" s="105"/>
    </row>
    <row r="287" ht="15.75" customHeight="1">
      <c r="U287" s="105"/>
      <c r="V287" s="105"/>
      <c r="W287" s="105"/>
    </row>
    <row r="288" ht="15.75" customHeight="1">
      <c r="U288" s="105"/>
      <c r="V288" s="105"/>
      <c r="W288" s="105"/>
    </row>
    <row r="289" ht="15.75" customHeight="1">
      <c r="U289" s="105"/>
      <c r="V289" s="105"/>
      <c r="W289" s="105"/>
    </row>
    <row r="290" ht="15.75" customHeight="1">
      <c r="U290" s="105"/>
      <c r="V290" s="105"/>
      <c r="W290" s="105"/>
    </row>
    <row r="291" ht="15.75" customHeight="1">
      <c r="U291" s="105"/>
      <c r="V291" s="105"/>
      <c r="W291" s="105"/>
    </row>
    <row r="292" ht="15.75" customHeight="1">
      <c r="U292" s="105"/>
      <c r="V292" s="105"/>
      <c r="W292" s="105"/>
    </row>
    <row r="293" ht="15.75" customHeight="1">
      <c r="U293" s="105"/>
      <c r="V293" s="105"/>
      <c r="W293" s="105"/>
    </row>
    <row r="294" ht="15.75" customHeight="1">
      <c r="U294" s="105"/>
      <c r="V294" s="105"/>
      <c r="W294" s="105"/>
    </row>
    <row r="295" ht="15.75" customHeight="1">
      <c r="U295" s="105"/>
      <c r="V295" s="105"/>
      <c r="W295" s="105"/>
    </row>
    <row r="296" ht="15.75" customHeight="1">
      <c r="U296" s="105"/>
      <c r="V296" s="105"/>
      <c r="W296" s="105"/>
    </row>
    <row r="297" ht="15.75" customHeight="1">
      <c r="U297" s="105"/>
      <c r="V297" s="105"/>
      <c r="W297" s="105"/>
    </row>
    <row r="298" ht="15.75" customHeight="1">
      <c r="U298" s="105"/>
      <c r="V298" s="105"/>
      <c r="W298" s="105"/>
    </row>
    <row r="299" ht="15.75" customHeight="1">
      <c r="U299" s="105"/>
      <c r="V299" s="105"/>
      <c r="W299" s="105"/>
    </row>
    <row r="300" ht="15.75" customHeight="1">
      <c r="U300" s="105"/>
      <c r="V300" s="105"/>
      <c r="W300" s="105"/>
    </row>
    <row r="301" ht="15.75" customHeight="1">
      <c r="U301" s="105"/>
      <c r="V301" s="105"/>
      <c r="W301" s="105"/>
    </row>
    <row r="302" ht="15.75" customHeight="1">
      <c r="U302" s="105"/>
      <c r="V302" s="105"/>
      <c r="W302" s="105"/>
    </row>
    <row r="303" ht="15.75" customHeight="1">
      <c r="U303" s="105"/>
      <c r="V303" s="105"/>
      <c r="W303" s="105"/>
    </row>
    <row r="304" ht="15.75" customHeight="1">
      <c r="U304" s="105"/>
      <c r="V304" s="105"/>
      <c r="W304" s="105"/>
    </row>
    <row r="305" ht="15.75" customHeight="1">
      <c r="U305" s="105"/>
      <c r="V305" s="105"/>
      <c r="W305" s="105"/>
    </row>
    <row r="306" ht="15.75" customHeight="1">
      <c r="U306" s="105"/>
      <c r="V306" s="105"/>
      <c r="W306" s="105"/>
    </row>
    <row r="307" ht="15.75" customHeight="1">
      <c r="U307" s="105"/>
      <c r="V307" s="105"/>
      <c r="W307" s="105"/>
    </row>
    <row r="308" ht="15.75" customHeight="1">
      <c r="U308" s="105"/>
      <c r="V308" s="105"/>
      <c r="W308" s="105"/>
    </row>
    <row r="309" ht="15.75" customHeight="1">
      <c r="U309" s="105"/>
      <c r="V309" s="105"/>
      <c r="W309" s="105"/>
    </row>
    <row r="310" ht="15.75" customHeight="1">
      <c r="U310" s="105"/>
      <c r="V310" s="105"/>
      <c r="W310" s="105"/>
    </row>
    <row r="311" ht="15.75" customHeight="1">
      <c r="U311" s="105"/>
      <c r="V311" s="105"/>
      <c r="W311" s="105"/>
    </row>
    <row r="312" ht="15.75" customHeight="1">
      <c r="U312" s="105"/>
      <c r="V312" s="105"/>
      <c r="W312" s="105"/>
    </row>
    <row r="313" ht="15.75" customHeight="1">
      <c r="U313" s="105"/>
      <c r="V313" s="105"/>
      <c r="W313" s="105"/>
    </row>
    <row r="314" ht="15.75" customHeight="1">
      <c r="U314" s="105"/>
      <c r="V314" s="105"/>
      <c r="W314" s="105"/>
    </row>
    <row r="315" ht="15.75" customHeight="1">
      <c r="U315" s="105"/>
      <c r="V315" s="105"/>
      <c r="W315" s="105"/>
    </row>
    <row r="316" ht="15.75" customHeight="1">
      <c r="U316" s="105"/>
      <c r="V316" s="105"/>
      <c r="W316" s="105"/>
    </row>
    <row r="317" ht="15.75" customHeight="1">
      <c r="U317" s="105"/>
      <c r="V317" s="105"/>
      <c r="W317" s="105"/>
    </row>
    <row r="318" ht="15.75" customHeight="1">
      <c r="U318" s="105"/>
      <c r="V318" s="105"/>
      <c r="W318" s="105"/>
    </row>
    <row r="319" ht="15.75" customHeight="1">
      <c r="U319" s="105"/>
      <c r="V319" s="105"/>
      <c r="W319" s="105"/>
    </row>
    <row r="320" ht="15.75" customHeight="1">
      <c r="U320" s="105"/>
      <c r="V320" s="105"/>
      <c r="W320" s="105"/>
    </row>
    <row r="321" ht="15.75" customHeight="1">
      <c r="U321" s="105"/>
      <c r="V321" s="105"/>
      <c r="W321" s="105"/>
    </row>
    <row r="322" ht="15.75" customHeight="1">
      <c r="U322" s="105"/>
      <c r="V322" s="105"/>
      <c r="W322" s="105"/>
    </row>
    <row r="323" ht="15.75" customHeight="1">
      <c r="U323" s="105"/>
      <c r="V323" s="105"/>
      <c r="W323" s="105"/>
    </row>
    <row r="324" ht="15.75" customHeight="1">
      <c r="U324" s="105"/>
      <c r="V324" s="105"/>
      <c r="W324" s="105"/>
    </row>
    <row r="325" ht="15.75" customHeight="1">
      <c r="U325" s="105"/>
      <c r="V325" s="105"/>
      <c r="W325" s="105"/>
    </row>
    <row r="326" ht="15.75" customHeight="1">
      <c r="U326" s="105"/>
      <c r="V326" s="105"/>
      <c r="W326" s="105"/>
    </row>
    <row r="327" ht="15.75" customHeight="1">
      <c r="U327" s="105"/>
      <c r="V327" s="105"/>
      <c r="W327" s="105"/>
    </row>
    <row r="328" ht="15.75" customHeight="1">
      <c r="U328" s="105"/>
      <c r="V328" s="105"/>
      <c r="W328" s="105"/>
    </row>
    <row r="329" ht="15.75" customHeight="1">
      <c r="U329" s="105"/>
      <c r="V329" s="105"/>
      <c r="W329" s="105"/>
    </row>
    <row r="330" ht="15.75" customHeight="1">
      <c r="U330" s="105"/>
      <c r="V330" s="105"/>
      <c r="W330" s="105"/>
    </row>
    <row r="331" ht="15.75" customHeight="1">
      <c r="U331" s="105"/>
      <c r="V331" s="105"/>
      <c r="W331" s="105"/>
    </row>
    <row r="332" ht="15.75" customHeight="1">
      <c r="U332" s="105"/>
      <c r="V332" s="105"/>
      <c r="W332" s="105"/>
    </row>
    <row r="333" ht="15.75" customHeight="1">
      <c r="U333" s="105"/>
      <c r="V333" s="105"/>
      <c r="W333" s="105"/>
    </row>
    <row r="334" ht="15.75" customHeight="1">
      <c r="U334" s="105"/>
      <c r="V334" s="105"/>
      <c r="W334" s="105"/>
    </row>
    <row r="335" ht="15.75" customHeight="1">
      <c r="U335" s="105"/>
      <c r="V335" s="105"/>
      <c r="W335" s="105"/>
    </row>
    <row r="336" ht="15.75" customHeight="1">
      <c r="U336" s="105"/>
      <c r="V336" s="105"/>
      <c r="W336" s="105"/>
    </row>
    <row r="337" ht="15.75" customHeight="1">
      <c r="U337" s="105"/>
      <c r="V337" s="105"/>
      <c r="W337" s="105"/>
    </row>
    <row r="338" ht="15.75" customHeight="1">
      <c r="U338" s="105"/>
      <c r="V338" s="105"/>
      <c r="W338" s="105"/>
    </row>
    <row r="339" ht="15.75" customHeight="1">
      <c r="U339" s="105"/>
      <c r="V339" s="105"/>
      <c r="W339" s="105"/>
    </row>
    <row r="340" ht="15.75" customHeight="1">
      <c r="U340" s="105"/>
      <c r="V340" s="105"/>
      <c r="W340" s="105"/>
    </row>
    <row r="341" ht="15.75" customHeight="1">
      <c r="U341" s="105"/>
      <c r="V341" s="105"/>
      <c r="W341" s="105"/>
    </row>
    <row r="342" ht="15.75" customHeight="1">
      <c r="U342" s="105"/>
      <c r="V342" s="105"/>
      <c r="W342" s="105"/>
    </row>
    <row r="343" ht="15.75" customHeight="1">
      <c r="U343" s="105"/>
      <c r="V343" s="105"/>
      <c r="W343" s="105"/>
    </row>
    <row r="344" ht="15.75" customHeight="1">
      <c r="U344" s="105"/>
      <c r="V344" s="105"/>
      <c r="W344" s="105"/>
    </row>
    <row r="345" ht="15.75" customHeight="1">
      <c r="U345" s="105"/>
      <c r="V345" s="105"/>
      <c r="W345" s="105"/>
    </row>
    <row r="346" ht="15.75" customHeight="1">
      <c r="U346" s="105"/>
      <c r="V346" s="105"/>
      <c r="W346" s="105"/>
    </row>
    <row r="347" ht="15.75" customHeight="1">
      <c r="U347" s="105"/>
      <c r="V347" s="105"/>
      <c r="W347" s="105"/>
    </row>
    <row r="348" ht="15.75" customHeight="1">
      <c r="U348" s="105"/>
      <c r="V348" s="105"/>
      <c r="W348" s="105"/>
    </row>
    <row r="349" ht="15.75" customHeight="1">
      <c r="U349" s="105"/>
      <c r="V349" s="105"/>
      <c r="W349" s="105"/>
    </row>
    <row r="350" ht="15.75" customHeight="1">
      <c r="U350" s="105"/>
      <c r="V350" s="105"/>
      <c r="W350" s="105"/>
    </row>
    <row r="351" ht="15.75" customHeight="1">
      <c r="U351" s="105"/>
      <c r="V351" s="105"/>
      <c r="W351" s="105"/>
    </row>
    <row r="352" ht="15.75" customHeight="1">
      <c r="U352" s="105"/>
      <c r="V352" s="105"/>
      <c r="W352" s="105"/>
    </row>
    <row r="353" ht="15.75" customHeight="1">
      <c r="U353" s="105"/>
      <c r="V353" s="105"/>
      <c r="W353" s="105"/>
    </row>
    <row r="354" ht="15.75" customHeight="1">
      <c r="U354" s="105"/>
      <c r="V354" s="105"/>
      <c r="W354" s="105"/>
    </row>
    <row r="355" ht="15.75" customHeight="1">
      <c r="U355" s="105"/>
      <c r="V355" s="105"/>
      <c r="W355" s="105"/>
    </row>
    <row r="356" ht="15.75" customHeight="1">
      <c r="U356" s="105"/>
      <c r="V356" s="105"/>
      <c r="W356" s="105"/>
    </row>
    <row r="357" ht="15.75" customHeight="1">
      <c r="U357" s="105"/>
      <c r="V357" s="105"/>
      <c r="W357" s="105"/>
    </row>
    <row r="358" ht="15.75" customHeight="1">
      <c r="U358" s="105"/>
      <c r="V358" s="105"/>
      <c r="W358" s="105"/>
    </row>
    <row r="359" ht="15.75" customHeight="1">
      <c r="U359" s="105"/>
      <c r="V359" s="105"/>
      <c r="W359" s="105"/>
    </row>
    <row r="360" ht="15.75" customHeight="1">
      <c r="U360" s="105"/>
      <c r="V360" s="105"/>
      <c r="W360" s="105"/>
    </row>
    <row r="361" ht="15.75" customHeight="1">
      <c r="U361" s="105"/>
      <c r="V361" s="105"/>
      <c r="W361" s="105"/>
    </row>
    <row r="362" ht="15.75" customHeight="1">
      <c r="U362" s="105"/>
      <c r="V362" s="105"/>
      <c r="W362" s="105"/>
    </row>
    <row r="363" ht="15.75" customHeight="1">
      <c r="U363" s="105"/>
      <c r="V363" s="105"/>
      <c r="W363" s="105"/>
    </row>
    <row r="364" ht="15.75" customHeight="1">
      <c r="U364" s="105"/>
      <c r="V364" s="105"/>
      <c r="W364" s="105"/>
    </row>
    <row r="365" ht="15.75" customHeight="1">
      <c r="U365" s="105"/>
      <c r="V365" s="105"/>
      <c r="W365" s="105"/>
    </row>
    <row r="366" ht="15.75" customHeight="1">
      <c r="U366" s="105"/>
      <c r="V366" s="105"/>
      <c r="W366" s="105"/>
    </row>
    <row r="367" ht="15.75" customHeight="1">
      <c r="U367" s="105"/>
      <c r="V367" s="105"/>
      <c r="W367" s="105"/>
    </row>
    <row r="368" ht="15.75" customHeight="1">
      <c r="U368" s="105"/>
      <c r="V368" s="105"/>
      <c r="W368" s="105"/>
    </row>
    <row r="369" ht="15.75" customHeight="1">
      <c r="U369" s="105"/>
      <c r="V369" s="105"/>
      <c r="W369" s="105"/>
    </row>
    <row r="370" ht="15.75" customHeight="1">
      <c r="U370" s="105"/>
      <c r="V370" s="105"/>
      <c r="W370" s="105"/>
    </row>
    <row r="371" ht="15.75" customHeight="1">
      <c r="U371" s="105"/>
      <c r="V371" s="105"/>
      <c r="W371" s="105"/>
    </row>
    <row r="372" ht="15.75" customHeight="1">
      <c r="U372" s="105"/>
      <c r="V372" s="105"/>
      <c r="W372" s="105"/>
    </row>
    <row r="373" ht="15.75" customHeight="1">
      <c r="U373" s="105"/>
      <c r="V373" s="105"/>
      <c r="W373" s="105"/>
    </row>
    <row r="374" ht="15.75" customHeight="1">
      <c r="U374" s="105"/>
      <c r="V374" s="105"/>
      <c r="W374" s="105"/>
    </row>
    <row r="375" ht="15.75" customHeight="1">
      <c r="U375" s="105"/>
      <c r="V375" s="105"/>
      <c r="W375" s="105"/>
    </row>
    <row r="376" ht="15.75" customHeight="1">
      <c r="U376" s="105"/>
      <c r="V376" s="105"/>
      <c r="W376" s="105"/>
    </row>
    <row r="377" ht="15.75" customHeight="1">
      <c r="U377" s="105"/>
      <c r="V377" s="105"/>
      <c r="W377" s="105"/>
    </row>
    <row r="378" ht="15.75" customHeight="1">
      <c r="U378" s="105"/>
      <c r="V378" s="105"/>
      <c r="W378" s="105"/>
    </row>
    <row r="379" ht="15.75" customHeight="1">
      <c r="U379" s="105"/>
      <c r="V379" s="105"/>
      <c r="W379" s="105"/>
    </row>
    <row r="380" ht="15.75" customHeight="1">
      <c r="U380" s="105"/>
      <c r="V380" s="105"/>
      <c r="W380" s="105"/>
    </row>
    <row r="381" ht="15.75" customHeight="1">
      <c r="U381" s="105"/>
      <c r="V381" s="105"/>
      <c r="W381" s="105"/>
    </row>
    <row r="382" ht="15.75" customHeight="1">
      <c r="U382" s="105"/>
      <c r="V382" s="105"/>
      <c r="W382" s="105"/>
    </row>
    <row r="383" ht="15.75" customHeight="1">
      <c r="U383" s="105"/>
      <c r="V383" s="105"/>
      <c r="W383" s="105"/>
    </row>
    <row r="384" ht="15.75" customHeight="1">
      <c r="U384" s="105"/>
      <c r="V384" s="105"/>
      <c r="W384" s="105"/>
    </row>
    <row r="385" ht="15.75" customHeight="1">
      <c r="U385" s="105"/>
      <c r="V385" s="105"/>
      <c r="W385" s="105"/>
    </row>
    <row r="386" ht="15.75" customHeight="1">
      <c r="U386" s="105"/>
      <c r="V386" s="105"/>
      <c r="W386" s="105"/>
    </row>
    <row r="387" ht="15.75" customHeight="1">
      <c r="U387" s="105"/>
      <c r="V387" s="105"/>
      <c r="W387" s="105"/>
    </row>
    <row r="388" ht="15.75" customHeight="1">
      <c r="U388" s="105"/>
      <c r="V388" s="105"/>
      <c r="W388" s="105"/>
    </row>
    <row r="389" ht="15.75" customHeight="1">
      <c r="U389" s="105"/>
      <c r="V389" s="105"/>
      <c r="W389" s="105"/>
    </row>
    <row r="390" ht="15.75" customHeight="1">
      <c r="U390" s="105"/>
      <c r="V390" s="105"/>
      <c r="W390" s="105"/>
    </row>
    <row r="391" ht="15.75" customHeight="1">
      <c r="U391" s="105"/>
      <c r="V391" s="105"/>
      <c r="W391" s="105"/>
    </row>
    <row r="392" ht="15.75" customHeight="1">
      <c r="U392" s="105"/>
      <c r="V392" s="105"/>
      <c r="W392" s="105"/>
    </row>
    <row r="393" ht="15.75" customHeight="1">
      <c r="U393" s="105"/>
      <c r="V393" s="105"/>
      <c r="W393" s="105"/>
    </row>
    <row r="394" ht="15.75" customHeight="1">
      <c r="U394" s="105"/>
      <c r="V394" s="105"/>
      <c r="W394" s="105"/>
    </row>
    <row r="395" ht="15.75" customHeight="1">
      <c r="U395" s="105"/>
      <c r="V395" s="105"/>
      <c r="W395" s="105"/>
    </row>
    <row r="396" ht="15.75" customHeight="1">
      <c r="U396" s="105"/>
      <c r="V396" s="105"/>
      <c r="W396" s="105"/>
    </row>
    <row r="397" ht="15.75" customHeight="1">
      <c r="U397" s="105"/>
      <c r="V397" s="105"/>
      <c r="W397" s="105"/>
    </row>
    <row r="398" ht="15.75" customHeight="1">
      <c r="U398" s="105"/>
      <c r="V398" s="105"/>
      <c r="W398" s="105"/>
    </row>
    <row r="399" ht="15.75" customHeight="1">
      <c r="U399" s="105"/>
      <c r="V399" s="105"/>
      <c r="W399" s="105"/>
    </row>
    <row r="400" ht="15.75" customHeight="1">
      <c r="U400" s="105"/>
      <c r="V400" s="105"/>
      <c r="W400" s="105"/>
    </row>
    <row r="401" ht="15.75" customHeight="1">
      <c r="U401" s="105"/>
      <c r="V401" s="105"/>
      <c r="W401" s="105"/>
    </row>
    <row r="402" ht="15.75" customHeight="1">
      <c r="U402" s="105"/>
      <c r="V402" s="105"/>
      <c r="W402" s="105"/>
    </row>
    <row r="403" ht="15.75" customHeight="1">
      <c r="U403" s="105"/>
      <c r="V403" s="105"/>
      <c r="W403" s="105"/>
    </row>
    <row r="404" ht="15.75" customHeight="1">
      <c r="U404" s="105"/>
      <c r="V404" s="105"/>
      <c r="W404" s="105"/>
    </row>
    <row r="405" ht="15.75" customHeight="1">
      <c r="U405" s="105"/>
      <c r="V405" s="105"/>
      <c r="W405" s="105"/>
    </row>
    <row r="406" ht="15.75" customHeight="1">
      <c r="U406" s="105"/>
      <c r="V406" s="105"/>
      <c r="W406" s="105"/>
    </row>
    <row r="407" ht="15.75" customHeight="1">
      <c r="U407" s="105"/>
      <c r="V407" s="105"/>
      <c r="W407" s="105"/>
    </row>
    <row r="408" ht="15.75" customHeight="1">
      <c r="U408" s="105"/>
      <c r="V408" s="105"/>
      <c r="W408" s="105"/>
    </row>
    <row r="409" ht="15.75" customHeight="1">
      <c r="U409" s="105"/>
      <c r="V409" s="105"/>
      <c r="W409" s="105"/>
    </row>
    <row r="410" ht="15.75" customHeight="1">
      <c r="U410" s="105"/>
      <c r="V410" s="105"/>
      <c r="W410" s="105"/>
    </row>
    <row r="411" ht="15.75" customHeight="1">
      <c r="U411" s="105"/>
      <c r="V411" s="105"/>
      <c r="W411" s="105"/>
    </row>
    <row r="412" ht="15.75" customHeight="1">
      <c r="U412" s="105"/>
      <c r="V412" s="105"/>
      <c r="W412" s="105"/>
    </row>
    <row r="413" ht="15.75" customHeight="1">
      <c r="U413" s="105"/>
      <c r="V413" s="105"/>
      <c r="W413" s="105"/>
    </row>
    <row r="414" ht="15.75" customHeight="1">
      <c r="U414" s="105"/>
      <c r="V414" s="105"/>
      <c r="W414" s="105"/>
    </row>
    <row r="415" ht="15.75" customHeight="1">
      <c r="U415" s="105"/>
      <c r="V415" s="105"/>
      <c r="W415" s="105"/>
    </row>
    <row r="416" ht="15.75" customHeight="1">
      <c r="U416" s="105"/>
      <c r="V416" s="105"/>
      <c r="W416" s="105"/>
    </row>
    <row r="417" ht="15.75" customHeight="1">
      <c r="U417" s="105"/>
      <c r="V417" s="105"/>
      <c r="W417" s="105"/>
    </row>
    <row r="418" ht="15.75" customHeight="1">
      <c r="U418" s="105"/>
      <c r="V418" s="105"/>
      <c r="W418" s="105"/>
    </row>
    <row r="419" ht="15.75" customHeight="1">
      <c r="U419" s="105"/>
      <c r="V419" s="105"/>
      <c r="W419" s="105"/>
    </row>
    <row r="420" ht="15.75" customHeight="1">
      <c r="U420" s="105"/>
      <c r="V420" s="105"/>
      <c r="W420" s="105"/>
    </row>
    <row r="421" ht="15.75" customHeight="1">
      <c r="U421" s="105"/>
      <c r="V421" s="105"/>
      <c r="W421" s="105"/>
    </row>
    <row r="422" ht="15.75" customHeight="1">
      <c r="U422" s="105"/>
      <c r="V422" s="105"/>
      <c r="W422" s="105"/>
    </row>
    <row r="423" ht="15.75" customHeight="1">
      <c r="U423" s="105"/>
      <c r="V423" s="105"/>
      <c r="W423" s="105"/>
    </row>
    <row r="424" ht="15.75" customHeight="1">
      <c r="U424" s="105"/>
      <c r="V424" s="105"/>
      <c r="W424" s="105"/>
    </row>
    <row r="425" ht="15.75" customHeight="1">
      <c r="U425" s="105"/>
      <c r="V425" s="105"/>
      <c r="W425" s="105"/>
    </row>
    <row r="426" ht="15.75" customHeight="1">
      <c r="U426" s="105"/>
      <c r="V426" s="105"/>
      <c r="W426" s="105"/>
    </row>
    <row r="427" ht="15.75" customHeight="1">
      <c r="U427" s="105"/>
      <c r="V427" s="105"/>
      <c r="W427" s="105"/>
    </row>
    <row r="428" ht="15.75" customHeight="1">
      <c r="U428" s="105"/>
      <c r="V428" s="105"/>
      <c r="W428" s="105"/>
    </row>
    <row r="429" ht="15.75" customHeight="1">
      <c r="U429" s="105"/>
      <c r="V429" s="105"/>
      <c r="W429" s="105"/>
    </row>
    <row r="430" ht="15.75" customHeight="1">
      <c r="U430" s="105"/>
      <c r="V430" s="105"/>
      <c r="W430" s="105"/>
    </row>
    <row r="431" ht="15.75" customHeight="1">
      <c r="U431" s="105"/>
      <c r="V431" s="105"/>
      <c r="W431" s="105"/>
    </row>
    <row r="432" ht="15.75" customHeight="1">
      <c r="U432" s="105"/>
      <c r="V432" s="105"/>
      <c r="W432" s="105"/>
    </row>
    <row r="433" ht="15.75" customHeight="1">
      <c r="U433" s="105"/>
      <c r="V433" s="105"/>
      <c r="W433" s="105"/>
    </row>
    <row r="434" ht="15.75" customHeight="1">
      <c r="U434" s="105"/>
      <c r="V434" s="105"/>
      <c r="W434" s="105"/>
    </row>
    <row r="435" ht="15.75" customHeight="1">
      <c r="U435" s="105"/>
      <c r="V435" s="105"/>
      <c r="W435" s="105"/>
    </row>
    <row r="436" ht="15.75" customHeight="1">
      <c r="U436" s="105"/>
      <c r="V436" s="105"/>
      <c r="W436" s="105"/>
    </row>
    <row r="437" ht="15.75" customHeight="1">
      <c r="U437" s="105"/>
      <c r="V437" s="105"/>
      <c r="W437" s="105"/>
    </row>
    <row r="438" ht="15.75" customHeight="1">
      <c r="U438" s="105"/>
      <c r="V438" s="105"/>
      <c r="W438" s="105"/>
    </row>
    <row r="439" ht="15.75" customHeight="1">
      <c r="U439" s="105"/>
      <c r="V439" s="105"/>
      <c r="W439" s="105"/>
    </row>
    <row r="440" ht="15.75" customHeight="1">
      <c r="U440" s="105"/>
      <c r="V440" s="105"/>
      <c r="W440" s="105"/>
    </row>
    <row r="441" ht="15.75" customHeight="1">
      <c r="U441" s="105"/>
      <c r="V441" s="105"/>
      <c r="W441" s="105"/>
    </row>
    <row r="442" ht="15.75" customHeight="1">
      <c r="U442" s="105"/>
      <c r="V442" s="105"/>
      <c r="W442" s="105"/>
    </row>
    <row r="443" ht="15.75" customHeight="1">
      <c r="U443" s="105"/>
      <c r="V443" s="105"/>
      <c r="W443" s="105"/>
    </row>
    <row r="444" ht="15.75" customHeight="1">
      <c r="U444" s="105"/>
      <c r="V444" s="105"/>
      <c r="W444" s="105"/>
    </row>
    <row r="445" ht="15.75" customHeight="1">
      <c r="U445" s="105"/>
      <c r="V445" s="105"/>
      <c r="W445" s="105"/>
    </row>
    <row r="446" ht="15.75" customHeight="1">
      <c r="U446" s="105"/>
      <c r="V446" s="105"/>
      <c r="W446" s="105"/>
    </row>
    <row r="447" ht="15.75" customHeight="1">
      <c r="U447" s="105"/>
      <c r="V447" s="105"/>
      <c r="W447" s="105"/>
    </row>
    <row r="448" ht="15.75" customHeight="1">
      <c r="U448" s="105"/>
      <c r="V448" s="105"/>
      <c r="W448" s="105"/>
    </row>
    <row r="449" ht="15.75" customHeight="1">
      <c r="U449" s="105"/>
      <c r="V449" s="105"/>
      <c r="W449" s="105"/>
    </row>
    <row r="450" ht="15.75" customHeight="1">
      <c r="U450" s="105"/>
      <c r="V450" s="105"/>
      <c r="W450" s="105"/>
    </row>
    <row r="451" ht="15.75" customHeight="1">
      <c r="U451" s="105"/>
      <c r="V451" s="105"/>
      <c r="W451" s="105"/>
    </row>
    <row r="452" ht="15.75" customHeight="1">
      <c r="U452" s="105"/>
      <c r="V452" s="105"/>
      <c r="W452" s="105"/>
    </row>
    <row r="453" ht="15.75" customHeight="1">
      <c r="U453" s="105"/>
      <c r="V453" s="105"/>
      <c r="W453" s="105"/>
    </row>
    <row r="454" ht="15.75" customHeight="1">
      <c r="U454" s="105"/>
      <c r="V454" s="105"/>
      <c r="W454" s="105"/>
    </row>
    <row r="455" ht="15.75" customHeight="1">
      <c r="U455" s="105"/>
      <c r="V455" s="105"/>
      <c r="W455" s="105"/>
    </row>
    <row r="456" ht="15.75" customHeight="1">
      <c r="U456" s="105"/>
      <c r="V456" s="105"/>
      <c r="W456" s="105"/>
    </row>
    <row r="457" ht="15.75" customHeight="1">
      <c r="U457" s="105"/>
      <c r="V457" s="105"/>
      <c r="W457" s="105"/>
    </row>
    <row r="458" ht="15.75" customHeight="1">
      <c r="U458" s="105"/>
      <c r="V458" s="105"/>
      <c r="W458" s="105"/>
    </row>
    <row r="459" ht="15.75" customHeight="1">
      <c r="U459" s="105"/>
      <c r="V459" s="105"/>
      <c r="W459" s="105"/>
    </row>
    <row r="460" ht="15.75" customHeight="1">
      <c r="U460" s="105"/>
      <c r="V460" s="105"/>
      <c r="W460" s="105"/>
    </row>
    <row r="461" ht="15.75" customHeight="1">
      <c r="U461" s="105"/>
      <c r="V461" s="105"/>
      <c r="W461" s="105"/>
    </row>
    <row r="462" ht="15.75" customHeight="1">
      <c r="U462" s="105"/>
      <c r="V462" s="105"/>
      <c r="W462" s="105"/>
    </row>
    <row r="463" ht="15.75" customHeight="1">
      <c r="U463" s="105"/>
      <c r="V463" s="105"/>
      <c r="W463" s="105"/>
    </row>
    <row r="464" ht="15.75" customHeight="1">
      <c r="U464" s="105"/>
      <c r="V464" s="105"/>
      <c r="W464" s="105"/>
    </row>
    <row r="465" ht="15.75" customHeight="1">
      <c r="U465" s="105"/>
      <c r="V465" s="105"/>
      <c r="W465" s="105"/>
    </row>
    <row r="466" ht="15.75" customHeight="1">
      <c r="U466" s="105"/>
      <c r="V466" s="105"/>
      <c r="W466" s="105"/>
    </row>
    <row r="467" ht="15.75" customHeight="1">
      <c r="U467" s="105"/>
      <c r="V467" s="105"/>
      <c r="W467" s="105"/>
    </row>
    <row r="468" ht="15.75" customHeight="1">
      <c r="U468" s="105"/>
      <c r="V468" s="105"/>
      <c r="W468" s="105"/>
    </row>
    <row r="469" ht="15.75" customHeight="1">
      <c r="U469" s="105"/>
      <c r="V469" s="105"/>
      <c r="W469" s="105"/>
    </row>
    <row r="470" ht="15.75" customHeight="1">
      <c r="U470" s="105"/>
      <c r="V470" s="105"/>
      <c r="W470" s="105"/>
    </row>
    <row r="471" ht="15.75" customHeight="1">
      <c r="U471" s="105"/>
      <c r="V471" s="105"/>
      <c r="W471" s="105"/>
    </row>
    <row r="472" ht="15.75" customHeight="1">
      <c r="U472" s="105"/>
      <c r="V472" s="105"/>
      <c r="W472" s="105"/>
    </row>
    <row r="473" ht="15.75" customHeight="1">
      <c r="U473" s="105"/>
      <c r="V473" s="105"/>
      <c r="W473" s="105"/>
    </row>
    <row r="474" ht="15.75" customHeight="1">
      <c r="U474" s="105"/>
      <c r="V474" s="105"/>
      <c r="W474" s="105"/>
    </row>
    <row r="475" ht="15.75" customHeight="1">
      <c r="U475" s="105"/>
      <c r="V475" s="105"/>
      <c r="W475" s="105"/>
    </row>
    <row r="476" ht="15.75" customHeight="1">
      <c r="U476" s="105"/>
      <c r="V476" s="105"/>
      <c r="W476" s="105"/>
    </row>
    <row r="477" ht="15.75" customHeight="1">
      <c r="U477" s="105"/>
      <c r="V477" s="105"/>
      <c r="W477" s="105"/>
    </row>
    <row r="478" ht="15.75" customHeight="1">
      <c r="U478" s="105"/>
      <c r="V478" s="105"/>
      <c r="W478" s="105"/>
    </row>
    <row r="479" ht="15.75" customHeight="1">
      <c r="U479" s="105"/>
      <c r="V479" s="105"/>
      <c r="W479" s="105"/>
    </row>
    <row r="480" ht="15.75" customHeight="1">
      <c r="U480" s="105"/>
      <c r="V480" s="105"/>
      <c r="W480" s="105"/>
    </row>
    <row r="481" ht="15.75" customHeight="1">
      <c r="U481" s="105"/>
      <c r="V481" s="105"/>
      <c r="W481" s="105"/>
    </row>
    <row r="482" ht="15.75" customHeight="1">
      <c r="U482" s="105"/>
      <c r="V482" s="105"/>
      <c r="W482" s="105"/>
    </row>
    <row r="483" ht="15.75" customHeight="1">
      <c r="U483" s="105"/>
      <c r="V483" s="105"/>
      <c r="W483" s="105"/>
    </row>
    <row r="484" ht="15.75" customHeight="1">
      <c r="U484" s="105"/>
      <c r="V484" s="105"/>
      <c r="W484" s="105"/>
    </row>
    <row r="485" ht="15.75" customHeight="1">
      <c r="U485" s="105"/>
      <c r="V485" s="105"/>
      <c r="W485" s="105"/>
    </row>
    <row r="486" ht="15.75" customHeight="1">
      <c r="U486" s="105"/>
      <c r="V486" s="105"/>
      <c r="W486" s="105"/>
    </row>
    <row r="487" ht="15.75" customHeight="1">
      <c r="U487" s="105"/>
      <c r="V487" s="105"/>
      <c r="W487" s="105"/>
    </row>
    <row r="488" ht="15.75" customHeight="1">
      <c r="U488" s="105"/>
      <c r="V488" s="105"/>
      <c r="W488" s="105"/>
    </row>
    <row r="489" ht="15.75" customHeight="1">
      <c r="U489" s="105"/>
      <c r="V489" s="105"/>
      <c r="W489" s="105"/>
    </row>
    <row r="490" ht="15.75" customHeight="1">
      <c r="U490" s="105"/>
      <c r="V490" s="105"/>
      <c r="W490" s="105"/>
    </row>
    <row r="491" ht="15.75" customHeight="1">
      <c r="U491" s="105"/>
      <c r="V491" s="105"/>
      <c r="W491" s="105"/>
    </row>
    <row r="492" ht="15.75" customHeight="1">
      <c r="U492" s="105"/>
      <c r="V492" s="105"/>
      <c r="W492" s="105"/>
    </row>
    <row r="493" ht="15.75" customHeight="1">
      <c r="U493" s="105"/>
      <c r="V493" s="105"/>
      <c r="W493" s="105"/>
    </row>
    <row r="494" ht="15.75" customHeight="1">
      <c r="U494" s="105"/>
      <c r="V494" s="105"/>
      <c r="W494" s="105"/>
    </row>
    <row r="495" ht="15.75" customHeight="1">
      <c r="U495" s="105"/>
      <c r="V495" s="105"/>
      <c r="W495" s="105"/>
    </row>
    <row r="496" ht="15.75" customHeight="1">
      <c r="U496" s="105"/>
      <c r="V496" s="105"/>
      <c r="W496" s="105"/>
    </row>
    <row r="497" ht="15.75" customHeight="1">
      <c r="U497" s="105"/>
      <c r="V497" s="105"/>
      <c r="W497" s="105"/>
    </row>
    <row r="498" ht="15.75" customHeight="1">
      <c r="U498" s="105"/>
      <c r="V498" s="105"/>
      <c r="W498" s="105"/>
    </row>
    <row r="499" ht="15.75" customHeight="1">
      <c r="U499" s="105"/>
      <c r="V499" s="105"/>
      <c r="W499" s="105"/>
    </row>
    <row r="500" ht="15.75" customHeight="1">
      <c r="U500" s="105"/>
      <c r="V500" s="105"/>
      <c r="W500" s="105"/>
    </row>
    <row r="501" ht="15.75" customHeight="1">
      <c r="U501" s="105"/>
      <c r="V501" s="105"/>
      <c r="W501" s="105"/>
    </row>
    <row r="502" ht="15.75" customHeight="1">
      <c r="U502" s="105"/>
      <c r="V502" s="105"/>
      <c r="W502" s="105"/>
    </row>
    <row r="503" ht="15.75" customHeight="1">
      <c r="U503" s="105"/>
      <c r="V503" s="105"/>
      <c r="W503" s="105"/>
    </row>
    <row r="504" ht="15.75" customHeight="1">
      <c r="U504" s="105"/>
      <c r="V504" s="105"/>
      <c r="W504" s="105"/>
    </row>
    <row r="505" ht="15.75" customHeight="1">
      <c r="U505" s="105"/>
      <c r="V505" s="105"/>
      <c r="W505" s="105"/>
    </row>
    <row r="506" ht="15.75" customHeight="1">
      <c r="U506" s="105"/>
      <c r="V506" s="105"/>
      <c r="W506" s="105"/>
    </row>
    <row r="507" ht="15.75" customHeight="1">
      <c r="U507" s="105"/>
      <c r="V507" s="105"/>
      <c r="W507" s="105"/>
    </row>
    <row r="508" ht="15.75" customHeight="1">
      <c r="U508" s="105"/>
      <c r="V508" s="105"/>
      <c r="W508" s="105"/>
    </row>
    <row r="509" ht="15.75" customHeight="1">
      <c r="U509" s="105"/>
      <c r="V509" s="105"/>
      <c r="W509" s="105"/>
    </row>
    <row r="510" ht="15.75" customHeight="1">
      <c r="U510" s="105"/>
      <c r="V510" s="105"/>
      <c r="W510" s="105"/>
    </row>
    <row r="511" ht="15.75" customHeight="1">
      <c r="U511" s="105"/>
      <c r="V511" s="105"/>
      <c r="W511" s="105"/>
    </row>
    <row r="512" ht="15.75" customHeight="1">
      <c r="U512" s="105"/>
      <c r="V512" s="105"/>
      <c r="W512" s="105"/>
    </row>
    <row r="513" ht="15.75" customHeight="1">
      <c r="U513" s="105"/>
      <c r="V513" s="105"/>
      <c r="W513" s="105"/>
    </row>
    <row r="514" ht="15.75" customHeight="1">
      <c r="U514" s="105"/>
      <c r="V514" s="105"/>
      <c r="W514" s="105"/>
    </row>
    <row r="515" ht="15.75" customHeight="1">
      <c r="U515" s="105"/>
      <c r="V515" s="105"/>
      <c r="W515" s="105"/>
    </row>
    <row r="516" ht="15.75" customHeight="1">
      <c r="U516" s="105"/>
      <c r="V516" s="105"/>
      <c r="W516" s="105"/>
    </row>
    <row r="517" ht="15.75" customHeight="1">
      <c r="U517" s="105"/>
      <c r="V517" s="105"/>
      <c r="W517" s="105"/>
    </row>
    <row r="518" ht="15.75" customHeight="1">
      <c r="U518" s="105"/>
      <c r="V518" s="105"/>
      <c r="W518" s="105"/>
    </row>
    <row r="519" ht="15.75" customHeight="1">
      <c r="U519" s="105"/>
      <c r="V519" s="105"/>
      <c r="W519" s="105"/>
    </row>
    <row r="520" ht="15.75" customHeight="1">
      <c r="U520" s="105"/>
      <c r="V520" s="105"/>
      <c r="W520" s="105"/>
    </row>
    <row r="521" ht="15.75" customHeight="1">
      <c r="U521" s="105"/>
      <c r="V521" s="105"/>
      <c r="W521" s="105"/>
    </row>
    <row r="522" ht="15.75" customHeight="1">
      <c r="U522" s="105"/>
      <c r="V522" s="105"/>
      <c r="W522" s="105"/>
    </row>
    <row r="523" ht="15.75" customHeight="1">
      <c r="U523" s="105"/>
      <c r="V523" s="105"/>
      <c r="W523" s="105"/>
    </row>
    <row r="524" ht="15.75" customHeight="1">
      <c r="U524" s="105"/>
      <c r="V524" s="105"/>
      <c r="W524" s="105"/>
    </row>
    <row r="525" ht="15.75" customHeight="1">
      <c r="U525" s="105"/>
      <c r="V525" s="105"/>
      <c r="W525" s="105"/>
    </row>
    <row r="526" ht="15.75" customHeight="1">
      <c r="U526" s="105"/>
      <c r="V526" s="105"/>
      <c r="W526" s="105"/>
    </row>
    <row r="527" ht="15.75" customHeight="1">
      <c r="U527" s="105"/>
      <c r="V527" s="105"/>
      <c r="W527" s="105"/>
    </row>
    <row r="528" ht="15.75" customHeight="1">
      <c r="U528" s="105"/>
      <c r="V528" s="105"/>
      <c r="W528" s="105"/>
    </row>
    <row r="529" ht="15.75" customHeight="1">
      <c r="U529" s="105"/>
      <c r="V529" s="105"/>
      <c r="W529" s="105"/>
    </row>
    <row r="530" ht="15.75" customHeight="1">
      <c r="U530" s="105"/>
      <c r="V530" s="105"/>
      <c r="W530" s="105"/>
    </row>
    <row r="531" ht="15.75" customHeight="1">
      <c r="U531" s="105"/>
      <c r="V531" s="105"/>
      <c r="W531" s="105"/>
    </row>
    <row r="532" ht="15.75" customHeight="1">
      <c r="U532" s="105"/>
      <c r="V532" s="105"/>
      <c r="W532" s="105"/>
    </row>
    <row r="533" ht="15.75" customHeight="1">
      <c r="U533" s="105"/>
      <c r="V533" s="105"/>
      <c r="W533" s="105"/>
    </row>
    <row r="534" ht="15.75" customHeight="1">
      <c r="U534" s="105"/>
      <c r="V534" s="105"/>
      <c r="W534" s="105"/>
    </row>
    <row r="535" ht="15.75" customHeight="1">
      <c r="U535" s="105"/>
      <c r="V535" s="105"/>
      <c r="W535" s="105"/>
    </row>
    <row r="536" ht="15.75" customHeight="1">
      <c r="U536" s="105"/>
      <c r="V536" s="105"/>
      <c r="W536" s="105"/>
    </row>
    <row r="537" ht="15.75" customHeight="1">
      <c r="U537" s="105"/>
      <c r="V537" s="105"/>
      <c r="W537" s="105"/>
    </row>
    <row r="538" ht="15.75" customHeight="1">
      <c r="U538" s="105"/>
      <c r="V538" s="105"/>
      <c r="W538" s="105"/>
    </row>
    <row r="539" ht="15.75" customHeight="1">
      <c r="U539" s="105"/>
      <c r="V539" s="105"/>
      <c r="W539" s="105"/>
    </row>
    <row r="540" ht="15.75" customHeight="1">
      <c r="U540" s="105"/>
      <c r="V540" s="105"/>
      <c r="W540" s="105"/>
    </row>
    <row r="541" ht="15.75" customHeight="1">
      <c r="U541" s="105"/>
      <c r="V541" s="105"/>
      <c r="W541" s="105"/>
    </row>
    <row r="542" ht="15.75" customHeight="1">
      <c r="U542" s="105"/>
      <c r="V542" s="105"/>
      <c r="W542" s="105"/>
    </row>
    <row r="543" ht="15.75" customHeight="1">
      <c r="U543" s="105"/>
      <c r="V543" s="105"/>
      <c r="W543" s="105"/>
    </row>
    <row r="544" ht="15.75" customHeight="1">
      <c r="U544" s="105"/>
      <c r="V544" s="105"/>
      <c r="W544" s="105"/>
    </row>
    <row r="545" ht="15.75" customHeight="1">
      <c r="U545" s="105"/>
      <c r="V545" s="105"/>
      <c r="W545" s="105"/>
    </row>
    <row r="546" ht="15.75" customHeight="1">
      <c r="U546" s="105"/>
      <c r="V546" s="105"/>
      <c r="W546" s="105"/>
    </row>
    <row r="547" ht="15.75" customHeight="1">
      <c r="U547" s="105"/>
      <c r="V547" s="105"/>
      <c r="W547" s="105"/>
    </row>
    <row r="548" ht="15.75" customHeight="1">
      <c r="U548" s="105"/>
      <c r="V548" s="105"/>
      <c r="W548" s="105"/>
    </row>
    <row r="549" ht="15.75" customHeight="1">
      <c r="U549" s="105"/>
      <c r="V549" s="105"/>
      <c r="W549" s="105"/>
    </row>
    <row r="550" ht="15.75" customHeight="1">
      <c r="U550" s="105"/>
      <c r="V550" s="105"/>
      <c r="W550" s="105"/>
    </row>
    <row r="551" ht="15.75" customHeight="1">
      <c r="U551" s="105"/>
      <c r="V551" s="105"/>
      <c r="W551" s="105"/>
    </row>
    <row r="552" ht="15.75" customHeight="1">
      <c r="U552" s="105"/>
      <c r="V552" s="105"/>
      <c r="W552" s="105"/>
    </row>
    <row r="553" ht="15.75" customHeight="1">
      <c r="U553" s="105"/>
      <c r="V553" s="105"/>
      <c r="W553" s="105"/>
    </row>
    <row r="554" ht="15.75" customHeight="1">
      <c r="U554" s="105"/>
      <c r="V554" s="105"/>
      <c r="W554" s="105"/>
    </row>
    <row r="555" ht="15.75" customHeight="1">
      <c r="U555" s="105"/>
      <c r="V555" s="105"/>
      <c r="W555" s="105"/>
    </row>
    <row r="556" ht="15.75" customHeight="1">
      <c r="U556" s="105"/>
      <c r="V556" s="105"/>
      <c r="W556" s="105"/>
    </row>
    <row r="557" ht="15.75" customHeight="1">
      <c r="U557" s="105"/>
      <c r="V557" s="105"/>
      <c r="W557" s="105"/>
    </row>
    <row r="558" ht="15.75" customHeight="1">
      <c r="U558" s="105"/>
      <c r="V558" s="105"/>
      <c r="W558" s="105"/>
    </row>
    <row r="559" ht="15.75" customHeight="1">
      <c r="U559" s="105"/>
      <c r="V559" s="105"/>
      <c r="W559" s="105"/>
    </row>
    <row r="560" ht="15.75" customHeight="1">
      <c r="U560" s="105"/>
      <c r="V560" s="105"/>
      <c r="W560" s="105"/>
    </row>
    <row r="561" ht="15.75" customHeight="1">
      <c r="U561" s="105"/>
      <c r="V561" s="105"/>
      <c r="W561" s="105"/>
    </row>
    <row r="562" ht="15.75" customHeight="1">
      <c r="U562" s="105"/>
      <c r="V562" s="105"/>
      <c r="W562" s="105"/>
    </row>
    <row r="563" ht="15.75" customHeight="1">
      <c r="U563" s="105"/>
      <c r="V563" s="105"/>
      <c r="W563" s="105"/>
    </row>
    <row r="564" ht="15.75" customHeight="1">
      <c r="U564" s="105"/>
      <c r="V564" s="105"/>
      <c r="W564" s="105"/>
    </row>
    <row r="565" ht="15.75" customHeight="1">
      <c r="U565" s="105"/>
      <c r="V565" s="105"/>
      <c r="W565" s="105"/>
    </row>
    <row r="566" ht="15.75" customHeight="1">
      <c r="U566" s="105"/>
      <c r="V566" s="105"/>
      <c r="W566" s="105"/>
    </row>
    <row r="567" ht="15.75" customHeight="1">
      <c r="U567" s="105"/>
      <c r="V567" s="105"/>
      <c r="W567" s="105"/>
    </row>
    <row r="568" ht="15.75" customHeight="1">
      <c r="U568" s="105"/>
      <c r="V568" s="105"/>
      <c r="W568" s="105"/>
    </row>
    <row r="569" ht="15.75" customHeight="1">
      <c r="U569" s="105"/>
      <c r="V569" s="105"/>
      <c r="W569" s="105"/>
    </row>
    <row r="570" ht="15.75" customHeight="1">
      <c r="U570" s="105"/>
      <c r="V570" s="105"/>
      <c r="W570" s="105"/>
    </row>
    <row r="571" ht="15.75" customHeight="1">
      <c r="U571" s="105"/>
      <c r="V571" s="105"/>
      <c r="W571" s="105"/>
    </row>
    <row r="572" ht="15.75" customHeight="1">
      <c r="U572" s="105"/>
      <c r="V572" s="105"/>
      <c r="W572" s="105"/>
    </row>
    <row r="573" ht="15.75" customHeight="1">
      <c r="U573" s="105"/>
      <c r="V573" s="105"/>
      <c r="W573" s="105"/>
    </row>
    <row r="574" ht="15.75" customHeight="1">
      <c r="U574" s="105"/>
      <c r="V574" s="105"/>
      <c r="W574" s="105"/>
    </row>
    <row r="575" ht="15.75" customHeight="1">
      <c r="U575" s="105"/>
      <c r="V575" s="105"/>
      <c r="W575" s="105"/>
    </row>
    <row r="576" ht="15.75" customHeight="1">
      <c r="U576" s="105"/>
      <c r="V576" s="105"/>
      <c r="W576" s="105"/>
    </row>
    <row r="577" ht="15.75" customHeight="1">
      <c r="U577" s="105"/>
      <c r="V577" s="105"/>
      <c r="W577" s="105"/>
    </row>
    <row r="578" ht="15.75" customHeight="1">
      <c r="U578" s="105"/>
      <c r="V578" s="105"/>
      <c r="W578" s="105"/>
    </row>
    <row r="579" ht="15.75" customHeight="1">
      <c r="U579" s="105"/>
      <c r="V579" s="105"/>
      <c r="W579" s="105"/>
    </row>
    <row r="580" ht="15.75" customHeight="1">
      <c r="U580" s="105"/>
      <c r="V580" s="105"/>
      <c r="W580" s="105"/>
    </row>
    <row r="581" ht="15.75" customHeight="1">
      <c r="U581" s="105"/>
      <c r="V581" s="105"/>
      <c r="W581" s="105"/>
    </row>
    <row r="582" ht="15.75" customHeight="1">
      <c r="U582" s="105"/>
      <c r="V582" s="105"/>
      <c r="W582" s="105"/>
    </row>
    <row r="583" ht="15.75" customHeight="1">
      <c r="U583" s="105"/>
      <c r="V583" s="105"/>
      <c r="W583" s="105"/>
    </row>
    <row r="584" ht="15.75" customHeight="1">
      <c r="U584" s="105"/>
      <c r="V584" s="105"/>
      <c r="W584" s="105"/>
    </row>
    <row r="585" ht="15.75" customHeight="1">
      <c r="U585" s="105"/>
      <c r="V585" s="105"/>
      <c r="W585" s="105"/>
    </row>
    <row r="586" ht="15.75" customHeight="1">
      <c r="U586" s="105"/>
      <c r="V586" s="105"/>
      <c r="W586" s="105"/>
    </row>
    <row r="587" ht="15.75" customHeight="1">
      <c r="U587" s="105"/>
      <c r="V587" s="105"/>
      <c r="W587" s="105"/>
    </row>
    <row r="588" ht="15.75" customHeight="1">
      <c r="U588" s="105"/>
      <c r="V588" s="105"/>
      <c r="W588" s="105"/>
    </row>
    <row r="589" ht="15.75" customHeight="1">
      <c r="U589" s="105"/>
      <c r="V589" s="105"/>
      <c r="W589" s="105"/>
    </row>
    <row r="590" ht="15.75" customHeight="1">
      <c r="U590" s="105"/>
      <c r="V590" s="105"/>
      <c r="W590" s="105"/>
    </row>
    <row r="591" ht="15.75" customHeight="1">
      <c r="U591" s="105"/>
      <c r="V591" s="105"/>
      <c r="W591" s="105"/>
    </row>
    <row r="592" ht="15.75" customHeight="1">
      <c r="U592" s="105"/>
      <c r="V592" s="105"/>
      <c r="W592" s="105"/>
    </row>
    <row r="593" ht="15.75" customHeight="1">
      <c r="U593" s="105"/>
      <c r="V593" s="105"/>
      <c r="W593" s="105"/>
    </row>
    <row r="594" ht="15.75" customHeight="1">
      <c r="U594" s="105"/>
      <c r="V594" s="105"/>
      <c r="W594" s="105"/>
    </row>
    <row r="595" ht="15.75" customHeight="1">
      <c r="U595" s="105"/>
      <c r="V595" s="105"/>
      <c r="W595" s="105"/>
    </row>
    <row r="596" ht="15.75" customHeight="1">
      <c r="U596" s="105"/>
      <c r="V596" s="105"/>
      <c r="W596" s="105"/>
    </row>
    <row r="597" ht="15.75" customHeight="1">
      <c r="U597" s="105"/>
      <c r="V597" s="105"/>
      <c r="W597" s="105"/>
    </row>
    <row r="598" ht="15.75" customHeight="1">
      <c r="U598" s="105"/>
      <c r="V598" s="105"/>
      <c r="W598" s="105"/>
    </row>
    <row r="599" ht="15.75" customHeight="1">
      <c r="U599" s="105"/>
      <c r="V599" s="105"/>
      <c r="W599" s="105"/>
    </row>
    <row r="600" ht="15.75" customHeight="1">
      <c r="U600" s="105"/>
      <c r="V600" s="105"/>
      <c r="W600" s="105"/>
    </row>
    <row r="601" ht="15.75" customHeight="1">
      <c r="U601" s="105"/>
      <c r="V601" s="105"/>
      <c r="W601" s="105"/>
    </row>
    <row r="602" ht="15.75" customHeight="1">
      <c r="U602" s="105"/>
      <c r="V602" s="105"/>
      <c r="W602" s="105"/>
    </row>
    <row r="603" ht="15.75" customHeight="1">
      <c r="U603" s="105"/>
      <c r="V603" s="105"/>
      <c r="W603" s="105"/>
    </row>
    <row r="604" ht="15.75" customHeight="1">
      <c r="U604" s="105"/>
      <c r="V604" s="105"/>
      <c r="W604" s="105"/>
    </row>
    <row r="605" ht="15.75" customHeight="1">
      <c r="U605" s="105"/>
      <c r="V605" s="105"/>
      <c r="W605" s="105"/>
    </row>
    <row r="606" ht="15.75" customHeight="1">
      <c r="U606" s="105"/>
      <c r="V606" s="105"/>
      <c r="W606" s="105"/>
    </row>
    <row r="607" ht="15.75" customHeight="1">
      <c r="U607" s="105"/>
      <c r="V607" s="105"/>
      <c r="W607" s="105"/>
    </row>
    <row r="608" ht="15.75" customHeight="1">
      <c r="U608" s="105"/>
      <c r="V608" s="105"/>
      <c r="W608" s="105"/>
    </row>
    <row r="609" ht="15.75" customHeight="1">
      <c r="U609" s="105"/>
      <c r="V609" s="105"/>
      <c r="W609" s="105"/>
    </row>
    <row r="610" ht="15.75" customHeight="1">
      <c r="U610" s="105"/>
      <c r="V610" s="105"/>
      <c r="W610" s="105"/>
    </row>
    <row r="611" ht="15.75" customHeight="1">
      <c r="U611" s="105"/>
      <c r="V611" s="105"/>
      <c r="W611" s="105"/>
    </row>
    <row r="612" ht="15.75" customHeight="1">
      <c r="U612" s="105"/>
      <c r="V612" s="105"/>
      <c r="W612" s="105"/>
    </row>
    <row r="613" ht="15.75" customHeight="1">
      <c r="U613" s="105"/>
      <c r="V613" s="105"/>
      <c r="W613" s="105"/>
    </row>
    <row r="614" ht="15.75" customHeight="1">
      <c r="U614" s="105"/>
      <c r="V614" s="105"/>
      <c r="W614" s="105"/>
    </row>
    <row r="615" ht="15.75" customHeight="1">
      <c r="U615" s="105"/>
      <c r="V615" s="105"/>
      <c r="W615" s="105"/>
    </row>
    <row r="616" ht="15.75" customHeight="1">
      <c r="U616" s="105"/>
      <c r="V616" s="105"/>
      <c r="W616" s="105"/>
    </row>
    <row r="617" ht="15.75" customHeight="1">
      <c r="U617" s="105"/>
      <c r="V617" s="105"/>
      <c r="W617" s="105"/>
    </row>
    <row r="618" ht="15.75" customHeight="1">
      <c r="U618" s="105"/>
      <c r="V618" s="105"/>
      <c r="W618" s="105"/>
    </row>
    <row r="619" ht="15.75" customHeight="1">
      <c r="U619" s="105"/>
      <c r="V619" s="105"/>
      <c r="W619" s="105"/>
    </row>
    <row r="620" ht="15.75" customHeight="1">
      <c r="U620" s="105"/>
      <c r="V620" s="105"/>
      <c r="W620" s="105"/>
    </row>
    <row r="621" ht="15.75" customHeight="1">
      <c r="U621" s="105"/>
      <c r="V621" s="105"/>
      <c r="W621" s="105"/>
    </row>
    <row r="622" ht="15.75" customHeight="1">
      <c r="U622" s="105"/>
      <c r="V622" s="105"/>
      <c r="W622" s="105"/>
    </row>
    <row r="623" ht="15.75" customHeight="1">
      <c r="U623" s="105"/>
      <c r="V623" s="105"/>
      <c r="W623" s="105"/>
    </row>
    <row r="624" ht="15.75" customHeight="1">
      <c r="U624" s="105"/>
      <c r="V624" s="105"/>
      <c r="W624" s="105"/>
    </row>
    <row r="625" ht="15.75" customHeight="1">
      <c r="U625" s="105"/>
      <c r="V625" s="105"/>
      <c r="W625" s="105"/>
    </row>
    <row r="626" ht="15.75" customHeight="1">
      <c r="U626" s="105"/>
      <c r="V626" s="105"/>
      <c r="W626" s="105"/>
    </row>
    <row r="627" ht="15.75" customHeight="1">
      <c r="U627" s="105"/>
      <c r="V627" s="105"/>
      <c r="W627" s="105"/>
    </row>
    <row r="628" ht="15.75" customHeight="1">
      <c r="U628" s="105"/>
      <c r="V628" s="105"/>
      <c r="W628" s="105"/>
    </row>
    <row r="629" ht="15.75" customHeight="1">
      <c r="U629" s="105"/>
      <c r="V629" s="105"/>
      <c r="W629" s="105"/>
    </row>
    <row r="630" ht="15.75" customHeight="1">
      <c r="U630" s="105"/>
      <c r="V630" s="105"/>
      <c r="W630" s="105"/>
    </row>
    <row r="631" ht="15.75" customHeight="1">
      <c r="U631" s="105"/>
      <c r="V631" s="105"/>
      <c r="W631" s="105"/>
    </row>
    <row r="632" ht="15.75" customHeight="1">
      <c r="U632" s="105"/>
      <c r="V632" s="105"/>
      <c r="W632" s="105"/>
    </row>
    <row r="633" ht="15.75" customHeight="1">
      <c r="U633" s="105"/>
      <c r="V633" s="105"/>
      <c r="W633" s="105"/>
    </row>
    <row r="634" ht="15.75" customHeight="1">
      <c r="U634" s="105"/>
      <c r="V634" s="105"/>
      <c r="W634" s="105"/>
    </row>
    <row r="635" ht="15.75" customHeight="1">
      <c r="U635" s="105"/>
      <c r="V635" s="105"/>
      <c r="W635" s="105"/>
    </row>
    <row r="636" ht="15.75" customHeight="1">
      <c r="U636" s="105"/>
      <c r="V636" s="105"/>
      <c r="W636" s="105"/>
    </row>
    <row r="637" ht="15.75" customHeight="1">
      <c r="U637" s="105"/>
      <c r="V637" s="105"/>
      <c r="W637" s="105"/>
    </row>
    <row r="638" ht="15.75" customHeight="1">
      <c r="U638" s="105"/>
      <c r="V638" s="105"/>
      <c r="W638" s="105"/>
    </row>
    <row r="639" ht="15.75" customHeight="1">
      <c r="U639" s="105"/>
      <c r="V639" s="105"/>
      <c r="W639" s="105"/>
    </row>
    <row r="640" ht="15.75" customHeight="1">
      <c r="U640" s="105"/>
      <c r="V640" s="105"/>
      <c r="W640" s="105"/>
    </row>
    <row r="641" ht="15.75" customHeight="1">
      <c r="U641" s="105"/>
      <c r="V641" s="105"/>
      <c r="W641" s="105"/>
    </row>
    <row r="642" ht="15.75" customHeight="1">
      <c r="U642" s="105"/>
      <c r="V642" s="105"/>
      <c r="W642" s="105"/>
    </row>
    <row r="643" ht="15.75" customHeight="1">
      <c r="U643" s="105"/>
      <c r="V643" s="105"/>
      <c r="W643" s="105"/>
    </row>
    <row r="644" ht="15.75" customHeight="1">
      <c r="U644" s="105"/>
      <c r="V644" s="105"/>
      <c r="W644" s="105"/>
    </row>
    <row r="645" ht="15.75" customHeight="1">
      <c r="U645" s="105"/>
      <c r="V645" s="105"/>
      <c r="W645" s="105"/>
    </row>
    <row r="646" ht="15.75" customHeight="1">
      <c r="U646" s="105"/>
      <c r="V646" s="105"/>
      <c r="W646" s="105"/>
    </row>
    <row r="647" ht="15.75" customHeight="1">
      <c r="U647" s="105"/>
      <c r="V647" s="105"/>
      <c r="W647" s="105"/>
    </row>
    <row r="648" ht="15.75" customHeight="1">
      <c r="U648" s="105"/>
      <c r="V648" s="105"/>
      <c r="W648" s="105"/>
    </row>
    <row r="649" ht="15.75" customHeight="1">
      <c r="U649" s="105"/>
      <c r="V649" s="105"/>
      <c r="W649" s="105"/>
    </row>
    <row r="650" ht="15.75" customHeight="1">
      <c r="U650" s="105"/>
      <c r="V650" s="105"/>
      <c r="W650" s="105"/>
    </row>
    <row r="651" ht="15.75" customHeight="1">
      <c r="U651" s="105"/>
      <c r="V651" s="105"/>
      <c r="W651" s="105"/>
    </row>
    <row r="652" ht="15.75" customHeight="1">
      <c r="U652" s="105"/>
      <c r="V652" s="105"/>
      <c r="W652" s="105"/>
    </row>
    <row r="653" ht="15.75" customHeight="1">
      <c r="U653" s="105"/>
      <c r="V653" s="105"/>
      <c r="W653" s="105"/>
    </row>
    <row r="654" ht="15.75" customHeight="1">
      <c r="U654" s="105"/>
      <c r="V654" s="105"/>
      <c r="W654" s="105"/>
    </row>
    <row r="655" ht="15.75" customHeight="1">
      <c r="U655" s="105"/>
      <c r="V655" s="105"/>
      <c r="W655" s="105"/>
    </row>
    <row r="656" ht="15.75" customHeight="1">
      <c r="U656" s="105"/>
      <c r="V656" s="105"/>
      <c r="W656" s="105"/>
    </row>
    <row r="657" ht="15.75" customHeight="1">
      <c r="U657" s="105"/>
      <c r="V657" s="105"/>
      <c r="W657" s="105"/>
    </row>
    <row r="658" ht="15.75" customHeight="1">
      <c r="U658" s="105"/>
      <c r="V658" s="105"/>
      <c r="W658" s="105"/>
    </row>
    <row r="659" ht="15.75" customHeight="1">
      <c r="U659" s="105"/>
      <c r="V659" s="105"/>
      <c r="W659" s="105"/>
    </row>
    <row r="660" ht="15.75" customHeight="1">
      <c r="U660" s="105"/>
      <c r="V660" s="105"/>
      <c r="W660" s="105"/>
    </row>
    <row r="661" ht="15.75" customHeight="1">
      <c r="U661" s="105"/>
      <c r="V661" s="105"/>
      <c r="W661" s="105"/>
    </row>
    <row r="662" ht="15.75" customHeight="1">
      <c r="U662" s="105"/>
      <c r="V662" s="105"/>
      <c r="W662" s="105"/>
    </row>
    <row r="663" ht="15.75" customHeight="1">
      <c r="U663" s="105"/>
      <c r="V663" s="105"/>
      <c r="W663" s="105"/>
    </row>
    <row r="664" ht="15.75" customHeight="1">
      <c r="U664" s="105"/>
      <c r="V664" s="105"/>
      <c r="W664" s="105"/>
    </row>
    <row r="665" ht="15.75" customHeight="1">
      <c r="U665" s="105"/>
      <c r="V665" s="105"/>
      <c r="W665" s="105"/>
    </row>
    <row r="666" ht="15.75" customHeight="1">
      <c r="U666" s="105"/>
      <c r="V666" s="105"/>
      <c r="W666" s="105"/>
    </row>
    <row r="667" ht="15.75" customHeight="1">
      <c r="U667" s="105"/>
      <c r="V667" s="105"/>
      <c r="W667" s="105"/>
    </row>
    <row r="668" ht="15.75" customHeight="1">
      <c r="U668" s="105"/>
      <c r="V668" s="105"/>
      <c r="W668" s="105"/>
    </row>
    <row r="669" ht="15.75" customHeight="1">
      <c r="U669" s="105"/>
      <c r="V669" s="105"/>
      <c r="W669" s="105"/>
    </row>
    <row r="670" ht="15.75" customHeight="1">
      <c r="U670" s="105"/>
      <c r="V670" s="105"/>
      <c r="W670" s="105"/>
    </row>
    <row r="671" ht="15.75" customHeight="1">
      <c r="U671" s="105"/>
      <c r="V671" s="105"/>
      <c r="W671" s="105"/>
    </row>
    <row r="672" ht="15.75" customHeight="1">
      <c r="U672" s="105"/>
      <c r="V672" s="105"/>
      <c r="W672" s="105"/>
    </row>
    <row r="673" ht="15.75" customHeight="1">
      <c r="U673" s="105"/>
      <c r="V673" s="105"/>
      <c r="W673" s="105"/>
    </row>
    <row r="674" ht="15.75" customHeight="1">
      <c r="U674" s="105"/>
      <c r="V674" s="105"/>
      <c r="W674" s="105"/>
    </row>
    <row r="675" ht="15.75" customHeight="1">
      <c r="U675" s="105"/>
      <c r="V675" s="105"/>
      <c r="W675" s="105"/>
    </row>
    <row r="676" ht="15.75" customHeight="1">
      <c r="U676" s="105"/>
      <c r="V676" s="105"/>
      <c r="W676" s="105"/>
    </row>
    <row r="677" ht="15.75" customHeight="1">
      <c r="U677" s="105"/>
      <c r="V677" s="105"/>
      <c r="W677" s="105"/>
    </row>
    <row r="678" ht="15.75" customHeight="1">
      <c r="U678" s="105"/>
      <c r="V678" s="105"/>
      <c r="W678" s="105"/>
    </row>
    <row r="679" ht="15.75" customHeight="1">
      <c r="U679" s="105"/>
      <c r="V679" s="105"/>
      <c r="W679" s="105"/>
    </row>
    <row r="680" ht="15.75" customHeight="1">
      <c r="U680" s="105"/>
      <c r="V680" s="105"/>
      <c r="W680" s="105"/>
    </row>
    <row r="681" ht="15.75" customHeight="1">
      <c r="U681" s="105"/>
      <c r="V681" s="105"/>
      <c r="W681" s="105"/>
    </row>
    <row r="682" ht="15.75" customHeight="1">
      <c r="U682" s="105"/>
      <c r="V682" s="105"/>
      <c r="W682" s="105"/>
    </row>
    <row r="683" ht="15.75" customHeight="1">
      <c r="U683" s="105"/>
      <c r="V683" s="105"/>
      <c r="W683" s="105"/>
    </row>
    <row r="684" ht="15.75" customHeight="1">
      <c r="U684" s="105"/>
      <c r="V684" s="105"/>
      <c r="W684" s="105"/>
    </row>
    <row r="685" ht="15.75" customHeight="1">
      <c r="U685" s="105"/>
      <c r="V685" s="105"/>
      <c r="W685" s="105"/>
    </row>
    <row r="686" ht="15.75" customHeight="1">
      <c r="U686" s="105"/>
      <c r="V686" s="105"/>
      <c r="W686" s="105"/>
    </row>
    <row r="687" ht="15.75" customHeight="1">
      <c r="U687" s="105"/>
      <c r="V687" s="105"/>
      <c r="W687" s="105"/>
    </row>
    <row r="688" ht="15.75" customHeight="1">
      <c r="U688" s="105"/>
      <c r="V688" s="105"/>
      <c r="W688" s="105"/>
    </row>
    <row r="689" ht="15.75" customHeight="1">
      <c r="U689" s="105"/>
      <c r="V689" s="105"/>
      <c r="W689" s="105"/>
    </row>
    <row r="690" ht="15.75" customHeight="1">
      <c r="U690" s="105"/>
      <c r="V690" s="105"/>
      <c r="W690" s="105"/>
    </row>
    <row r="691" ht="15.75" customHeight="1">
      <c r="U691" s="105"/>
      <c r="V691" s="105"/>
      <c r="W691" s="105"/>
    </row>
    <row r="692" ht="15.75" customHeight="1">
      <c r="U692" s="105"/>
      <c r="V692" s="105"/>
      <c r="W692" s="105"/>
    </row>
    <row r="693" ht="15.75" customHeight="1">
      <c r="U693" s="105"/>
      <c r="V693" s="105"/>
      <c r="W693" s="105"/>
    </row>
    <row r="694" ht="15.75" customHeight="1">
      <c r="U694" s="105"/>
      <c r="V694" s="105"/>
      <c r="W694" s="105"/>
    </row>
    <row r="695" ht="15.75" customHeight="1">
      <c r="U695" s="105"/>
      <c r="V695" s="105"/>
      <c r="W695" s="105"/>
    </row>
    <row r="696" ht="15.75" customHeight="1">
      <c r="U696" s="105"/>
      <c r="V696" s="105"/>
      <c r="W696" s="105"/>
    </row>
    <row r="697" ht="15.75" customHeight="1">
      <c r="U697" s="105"/>
      <c r="V697" s="105"/>
      <c r="W697" s="105"/>
    </row>
    <row r="698" ht="15.75" customHeight="1">
      <c r="U698" s="105"/>
      <c r="V698" s="105"/>
      <c r="W698" s="105"/>
    </row>
    <row r="699" ht="15.75" customHeight="1">
      <c r="U699" s="105"/>
      <c r="V699" s="105"/>
      <c r="W699" s="105"/>
    </row>
    <row r="700" ht="15.75" customHeight="1">
      <c r="U700" s="105"/>
      <c r="V700" s="105"/>
      <c r="W700" s="105"/>
    </row>
    <row r="701" ht="15.75" customHeight="1">
      <c r="U701" s="105"/>
      <c r="V701" s="105"/>
      <c r="W701" s="105"/>
    </row>
    <row r="702" ht="15.75" customHeight="1">
      <c r="U702" s="105"/>
      <c r="V702" s="105"/>
      <c r="W702" s="105"/>
    </row>
    <row r="703" ht="15.75" customHeight="1">
      <c r="U703" s="105"/>
      <c r="V703" s="105"/>
      <c r="W703" s="105"/>
    </row>
    <row r="704" ht="15.75" customHeight="1">
      <c r="U704" s="105"/>
      <c r="V704" s="105"/>
      <c r="W704" s="105"/>
    </row>
    <row r="705" ht="15.75" customHeight="1">
      <c r="U705" s="105"/>
      <c r="V705" s="105"/>
      <c r="W705" s="105"/>
    </row>
    <row r="706" ht="15.75" customHeight="1">
      <c r="U706" s="105"/>
      <c r="V706" s="105"/>
      <c r="W706" s="105"/>
    </row>
    <row r="707" ht="15.75" customHeight="1">
      <c r="U707" s="105"/>
      <c r="V707" s="105"/>
      <c r="W707" s="105"/>
    </row>
    <row r="708" ht="15.75" customHeight="1">
      <c r="U708" s="105"/>
      <c r="V708" s="105"/>
      <c r="W708" s="105"/>
    </row>
    <row r="709" ht="15.75" customHeight="1">
      <c r="U709" s="105"/>
      <c r="V709" s="105"/>
      <c r="W709" s="105"/>
    </row>
    <row r="710" ht="15.75" customHeight="1">
      <c r="U710" s="105"/>
      <c r="V710" s="105"/>
      <c r="W710" s="105"/>
    </row>
    <row r="711" ht="15.75" customHeight="1">
      <c r="U711" s="105"/>
      <c r="V711" s="105"/>
      <c r="W711" s="105"/>
    </row>
    <row r="712" ht="15.75" customHeight="1">
      <c r="U712" s="105"/>
      <c r="V712" s="105"/>
      <c r="W712" s="105"/>
    </row>
    <row r="713" ht="15.75" customHeight="1">
      <c r="U713" s="105"/>
      <c r="V713" s="105"/>
      <c r="W713" s="105"/>
    </row>
    <row r="714" ht="15.75" customHeight="1">
      <c r="U714" s="105"/>
      <c r="V714" s="105"/>
      <c r="W714" s="105"/>
    </row>
    <row r="715" ht="15.75" customHeight="1">
      <c r="U715" s="105"/>
      <c r="V715" s="105"/>
      <c r="W715" s="105"/>
    </row>
    <row r="716" ht="15.75" customHeight="1">
      <c r="U716" s="105"/>
      <c r="V716" s="105"/>
      <c r="W716" s="105"/>
    </row>
    <row r="717" ht="15.75" customHeight="1">
      <c r="U717" s="105"/>
      <c r="V717" s="105"/>
      <c r="W717" s="105"/>
    </row>
    <row r="718" ht="15.75" customHeight="1">
      <c r="U718" s="105"/>
      <c r="V718" s="105"/>
      <c r="W718" s="105"/>
    </row>
    <row r="719" ht="15.75" customHeight="1">
      <c r="U719" s="105"/>
      <c r="V719" s="105"/>
      <c r="W719" s="105"/>
    </row>
    <row r="720" ht="15.75" customHeight="1">
      <c r="U720" s="105"/>
      <c r="V720" s="105"/>
      <c r="W720" s="105"/>
    </row>
    <row r="721" ht="15.75" customHeight="1">
      <c r="U721" s="105"/>
      <c r="V721" s="105"/>
      <c r="W721" s="105"/>
    </row>
    <row r="722" ht="15.75" customHeight="1">
      <c r="U722" s="105"/>
      <c r="V722" s="105"/>
      <c r="W722" s="105"/>
    </row>
    <row r="723" ht="15.75" customHeight="1">
      <c r="U723" s="105"/>
      <c r="V723" s="105"/>
      <c r="W723" s="105"/>
    </row>
    <row r="724" ht="15.75" customHeight="1">
      <c r="U724" s="105"/>
      <c r="V724" s="105"/>
      <c r="W724" s="105"/>
    </row>
    <row r="725" ht="15.75" customHeight="1">
      <c r="U725" s="105"/>
      <c r="V725" s="105"/>
      <c r="W725" s="105"/>
    </row>
    <row r="726" ht="15.75" customHeight="1">
      <c r="U726" s="105"/>
      <c r="V726" s="105"/>
      <c r="W726" s="105"/>
    </row>
    <row r="727" ht="15.75" customHeight="1">
      <c r="U727" s="105"/>
      <c r="V727" s="105"/>
      <c r="W727" s="105"/>
    </row>
    <row r="728" ht="15.75" customHeight="1">
      <c r="U728" s="105"/>
      <c r="V728" s="105"/>
      <c r="W728" s="105"/>
    </row>
    <row r="729" ht="15.75" customHeight="1">
      <c r="U729" s="105"/>
      <c r="V729" s="105"/>
      <c r="W729" s="105"/>
    </row>
    <row r="730" ht="15.75" customHeight="1">
      <c r="U730" s="105"/>
      <c r="V730" s="105"/>
      <c r="W730" s="105"/>
    </row>
    <row r="731" ht="15.75" customHeight="1">
      <c r="U731" s="105"/>
      <c r="V731" s="105"/>
      <c r="W731" s="105"/>
    </row>
    <row r="732" ht="15.75" customHeight="1">
      <c r="U732" s="105"/>
      <c r="V732" s="105"/>
      <c r="W732" s="105"/>
    </row>
    <row r="733" ht="15.75" customHeight="1">
      <c r="U733" s="105"/>
      <c r="V733" s="105"/>
      <c r="W733" s="105"/>
    </row>
    <row r="734" ht="15.75" customHeight="1">
      <c r="U734" s="105"/>
      <c r="V734" s="105"/>
      <c r="W734" s="105"/>
    </row>
    <row r="735" ht="15.75" customHeight="1">
      <c r="U735" s="105"/>
      <c r="V735" s="105"/>
      <c r="W735" s="105"/>
    </row>
    <row r="736" ht="15.75" customHeight="1">
      <c r="U736" s="105"/>
      <c r="V736" s="105"/>
      <c r="W736" s="105"/>
    </row>
    <row r="737" ht="15.75" customHeight="1">
      <c r="U737" s="105"/>
      <c r="V737" s="105"/>
      <c r="W737" s="105"/>
    </row>
    <row r="738" ht="15.75" customHeight="1">
      <c r="U738" s="105"/>
      <c r="V738" s="105"/>
      <c r="W738" s="105"/>
    </row>
    <row r="739" ht="15.75" customHeight="1">
      <c r="U739" s="105"/>
      <c r="V739" s="105"/>
      <c r="W739" s="105"/>
    </row>
    <row r="740" ht="15.75" customHeight="1">
      <c r="U740" s="105"/>
      <c r="V740" s="105"/>
      <c r="W740" s="105"/>
    </row>
    <row r="741" ht="15.75" customHeight="1">
      <c r="U741" s="105"/>
      <c r="V741" s="105"/>
      <c r="W741" s="105"/>
    </row>
    <row r="742" ht="15.75" customHeight="1">
      <c r="U742" s="105"/>
      <c r="V742" s="105"/>
      <c r="W742" s="105"/>
    </row>
    <row r="743" ht="15.75" customHeight="1">
      <c r="U743" s="105"/>
      <c r="V743" s="105"/>
      <c r="W743" s="105"/>
    </row>
    <row r="744" ht="15.75" customHeight="1">
      <c r="U744" s="105"/>
      <c r="V744" s="105"/>
      <c r="W744" s="105"/>
    </row>
    <row r="745" ht="15.75" customHeight="1">
      <c r="U745" s="105"/>
      <c r="V745" s="105"/>
      <c r="W745" s="105"/>
    </row>
    <row r="746" ht="15.75" customHeight="1">
      <c r="U746" s="105"/>
      <c r="V746" s="105"/>
      <c r="W746" s="105"/>
    </row>
    <row r="747" ht="15.75" customHeight="1">
      <c r="U747" s="105"/>
      <c r="V747" s="105"/>
      <c r="W747" s="105"/>
    </row>
    <row r="748" ht="15.75" customHeight="1">
      <c r="U748" s="105"/>
      <c r="V748" s="105"/>
      <c r="W748" s="105"/>
    </row>
    <row r="749" ht="15.75" customHeight="1">
      <c r="U749" s="105"/>
      <c r="V749" s="105"/>
      <c r="W749" s="105"/>
    </row>
    <row r="750" ht="15.75" customHeight="1">
      <c r="U750" s="105"/>
      <c r="V750" s="105"/>
      <c r="W750" s="105"/>
    </row>
    <row r="751" ht="15.75" customHeight="1">
      <c r="U751" s="105"/>
      <c r="V751" s="105"/>
      <c r="W751" s="105"/>
    </row>
    <row r="752" ht="15.75" customHeight="1">
      <c r="U752" s="105"/>
      <c r="V752" s="105"/>
      <c r="W752" s="105"/>
    </row>
    <row r="753" ht="15.75" customHeight="1">
      <c r="U753" s="105"/>
      <c r="V753" s="105"/>
      <c r="W753" s="105"/>
    </row>
    <row r="754" ht="15.75" customHeight="1">
      <c r="U754" s="105"/>
      <c r="V754" s="105"/>
      <c r="W754" s="105"/>
    </row>
    <row r="755" ht="15.75" customHeight="1">
      <c r="U755" s="105"/>
      <c r="V755" s="105"/>
      <c r="W755" s="105"/>
    </row>
    <row r="756" ht="15.75" customHeight="1">
      <c r="U756" s="105"/>
      <c r="V756" s="105"/>
      <c r="W756" s="105"/>
    </row>
    <row r="757" ht="15.75" customHeight="1">
      <c r="U757" s="105"/>
      <c r="V757" s="105"/>
      <c r="W757" s="105"/>
    </row>
    <row r="758" ht="15.75" customHeight="1">
      <c r="U758" s="105"/>
      <c r="V758" s="105"/>
      <c r="W758" s="105"/>
    </row>
    <row r="759" ht="15.75" customHeight="1">
      <c r="U759" s="105"/>
      <c r="V759" s="105"/>
      <c r="W759" s="105"/>
    </row>
    <row r="760" ht="15.75" customHeight="1">
      <c r="U760" s="105"/>
      <c r="V760" s="105"/>
      <c r="W760" s="105"/>
    </row>
    <row r="761" ht="15.75" customHeight="1">
      <c r="U761" s="105"/>
      <c r="V761" s="105"/>
      <c r="W761" s="105"/>
    </row>
    <row r="762" ht="15.75" customHeight="1">
      <c r="U762" s="105"/>
      <c r="V762" s="105"/>
      <c r="W762" s="105"/>
    </row>
    <row r="763" ht="15.75" customHeight="1">
      <c r="U763" s="105"/>
      <c r="V763" s="105"/>
      <c r="W763" s="105"/>
    </row>
    <row r="764" ht="15.75" customHeight="1">
      <c r="U764" s="105"/>
      <c r="V764" s="105"/>
      <c r="W764" s="105"/>
    </row>
    <row r="765" ht="15.75" customHeight="1">
      <c r="U765" s="105"/>
      <c r="V765" s="105"/>
      <c r="W765" s="105"/>
    </row>
    <row r="766" ht="15.75" customHeight="1">
      <c r="U766" s="105"/>
      <c r="V766" s="105"/>
      <c r="W766" s="105"/>
    </row>
    <row r="767" ht="15.75" customHeight="1">
      <c r="U767" s="105"/>
      <c r="V767" s="105"/>
      <c r="W767" s="105"/>
    </row>
    <row r="768" ht="15.75" customHeight="1">
      <c r="U768" s="105"/>
      <c r="V768" s="105"/>
      <c r="W768" s="105"/>
    </row>
    <row r="769" ht="15.75" customHeight="1">
      <c r="U769" s="105"/>
      <c r="V769" s="105"/>
      <c r="W769" s="105"/>
    </row>
    <row r="770" ht="15.75" customHeight="1">
      <c r="U770" s="105"/>
      <c r="V770" s="105"/>
      <c r="W770" s="105"/>
    </row>
    <row r="771" ht="15.75" customHeight="1">
      <c r="U771" s="105"/>
      <c r="V771" s="105"/>
      <c r="W771" s="105"/>
    </row>
    <row r="772" ht="15.75" customHeight="1">
      <c r="U772" s="105"/>
      <c r="V772" s="105"/>
      <c r="W772" s="105"/>
    </row>
    <row r="773" ht="15.75" customHeight="1">
      <c r="U773" s="105"/>
      <c r="V773" s="105"/>
      <c r="W773" s="105"/>
    </row>
    <row r="774" ht="15.75" customHeight="1">
      <c r="U774" s="105"/>
      <c r="V774" s="105"/>
      <c r="W774" s="105"/>
    </row>
    <row r="775" ht="15.75" customHeight="1">
      <c r="U775" s="105"/>
      <c r="V775" s="105"/>
      <c r="W775" s="105"/>
    </row>
    <row r="776" ht="15.75" customHeight="1">
      <c r="U776" s="105"/>
      <c r="V776" s="105"/>
      <c r="W776" s="105"/>
    </row>
    <row r="777" ht="15.75" customHeight="1">
      <c r="U777" s="105"/>
      <c r="V777" s="105"/>
      <c r="W777" s="105"/>
    </row>
    <row r="778" ht="15.75" customHeight="1">
      <c r="U778" s="105"/>
      <c r="V778" s="105"/>
      <c r="W778" s="105"/>
    </row>
    <row r="779" ht="15.75" customHeight="1">
      <c r="U779" s="105"/>
      <c r="V779" s="105"/>
      <c r="W779" s="105"/>
    </row>
    <row r="780" ht="15.75" customHeight="1">
      <c r="U780" s="105"/>
      <c r="V780" s="105"/>
      <c r="W780" s="105"/>
    </row>
    <row r="781" ht="15.75" customHeight="1">
      <c r="U781" s="105"/>
      <c r="V781" s="105"/>
      <c r="W781" s="105"/>
    </row>
    <row r="782" ht="15.75" customHeight="1">
      <c r="U782" s="105"/>
      <c r="V782" s="105"/>
      <c r="W782" s="105"/>
    </row>
    <row r="783" ht="15.75" customHeight="1">
      <c r="U783" s="105"/>
      <c r="V783" s="105"/>
      <c r="W783" s="105"/>
    </row>
    <row r="784" ht="15.75" customHeight="1">
      <c r="U784" s="105"/>
      <c r="V784" s="105"/>
      <c r="W784" s="105"/>
    </row>
    <row r="785" ht="15.75" customHeight="1">
      <c r="U785" s="105"/>
      <c r="V785" s="105"/>
      <c r="W785" s="105"/>
    </row>
    <row r="786" ht="15.75" customHeight="1">
      <c r="U786" s="105"/>
      <c r="V786" s="105"/>
      <c r="W786" s="105"/>
    </row>
    <row r="787" ht="15.75" customHeight="1">
      <c r="U787" s="105"/>
      <c r="V787" s="105"/>
      <c r="W787" s="105"/>
    </row>
    <row r="788" ht="15.75" customHeight="1">
      <c r="U788" s="105"/>
      <c r="V788" s="105"/>
      <c r="W788" s="105"/>
    </row>
    <row r="789" ht="15.75" customHeight="1">
      <c r="U789" s="105"/>
      <c r="V789" s="105"/>
      <c r="W789" s="105"/>
    </row>
    <row r="790" ht="15.75" customHeight="1">
      <c r="U790" s="105"/>
      <c r="V790" s="105"/>
      <c r="W790" s="105"/>
    </row>
    <row r="791" ht="15.75" customHeight="1">
      <c r="U791" s="105"/>
      <c r="V791" s="105"/>
      <c r="W791" s="105"/>
    </row>
    <row r="792" ht="15.75" customHeight="1">
      <c r="U792" s="105"/>
      <c r="V792" s="105"/>
      <c r="W792" s="105"/>
    </row>
    <row r="793" ht="15.75" customHeight="1">
      <c r="U793" s="105"/>
      <c r="V793" s="105"/>
      <c r="W793" s="105"/>
    </row>
    <row r="794" ht="15.75" customHeight="1">
      <c r="U794" s="105"/>
      <c r="V794" s="105"/>
      <c r="W794" s="105"/>
    </row>
    <row r="795" ht="15.75" customHeight="1">
      <c r="U795" s="105"/>
      <c r="V795" s="105"/>
      <c r="W795" s="105"/>
    </row>
    <row r="796" ht="15.75" customHeight="1">
      <c r="U796" s="105"/>
      <c r="V796" s="105"/>
      <c r="W796" s="105"/>
    </row>
    <row r="797" ht="15.75" customHeight="1">
      <c r="U797" s="105"/>
      <c r="V797" s="105"/>
      <c r="W797" s="105"/>
    </row>
    <row r="798" ht="15.75" customHeight="1">
      <c r="U798" s="105"/>
      <c r="V798" s="105"/>
      <c r="W798" s="105"/>
    </row>
    <row r="799" ht="15.75" customHeight="1">
      <c r="U799" s="105"/>
      <c r="V799" s="105"/>
      <c r="W799" s="105"/>
    </row>
    <row r="800" ht="15.75" customHeight="1">
      <c r="U800" s="105"/>
      <c r="V800" s="105"/>
      <c r="W800" s="105"/>
    </row>
    <row r="801" ht="15.75" customHeight="1">
      <c r="U801" s="105"/>
      <c r="V801" s="105"/>
      <c r="W801" s="105"/>
    </row>
    <row r="802" ht="15.75" customHeight="1">
      <c r="U802" s="105"/>
      <c r="V802" s="105"/>
      <c r="W802" s="105"/>
    </row>
    <row r="803" ht="15.75" customHeight="1">
      <c r="U803" s="105"/>
      <c r="V803" s="105"/>
      <c r="W803" s="105"/>
    </row>
    <row r="804" ht="15.75" customHeight="1">
      <c r="U804" s="105"/>
      <c r="V804" s="105"/>
      <c r="W804" s="105"/>
    </row>
    <row r="805" ht="15.75" customHeight="1">
      <c r="U805" s="105"/>
      <c r="V805" s="105"/>
      <c r="W805" s="105"/>
    </row>
    <row r="806" ht="15.75" customHeight="1">
      <c r="U806" s="105"/>
      <c r="V806" s="105"/>
      <c r="W806" s="105"/>
    </row>
    <row r="807" ht="15.75" customHeight="1">
      <c r="U807" s="105"/>
      <c r="V807" s="105"/>
      <c r="W807" s="105"/>
    </row>
    <row r="808" ht="15.75" customHeight="1">
      <c r="U808" s="105"/>
      <c r="V808" s="105"/>
      <c r="W808" s="105"/>
    </row>
    <row r="809" ht="15.75" customHeight="1">
      <c r="U809" s="105"/>
      <c r="V809" s="105"/>
      <c r="W809" s="105"/>
    </row>
    <row r="810" ht="15.75" customHeight="1">
      <c r="U810" s="105"/>
      <c r="V810" s="105"/>
      <c r="W810" s="105"/>
    </row>
    <row r="811" ht="15.75" customHeight="1">
      <c r="U811" s="105"/>
      <c r="V811" s="105"/>
      <c r="W811" s="105"/>
    </row>
    <row r="812" ht="15.75" customHeight="1">
      <c r="U812" s="105"/>
      <c r="V812" s="105"/>
      <c r="W812" s="105"/>
    </row>
    <row r="813" ht="15.75" customHeight="1">
      <c r="U813" s="105"/>
      <c r="V813" s="105"/>
      <c r="W813" s="105"/>
    </row>
    <row r="814" ht="15.75" customHeight="1">
      <c r="U814" s="105"/>
      <c r="V814" s="105"/>
      <c r="W814" s="105"/>
    </row>
    <row r="815" ht="15.75" customHeight="1">
      <c r="U815" s="105"/>
      <c r="V815" s="105"/>
      <c r="W815" s="105"/>
    </row>
    <row r="816" ht="15.75" customHeight="1">
      <c r="U816" s="105"/>
      <c r="V816" s="105"/>
      <c r="W816" s="105"/>
    </row>
    <row r="817" ht="15.75" customHeight="1">
      <c r="U817" s="105"/>
      <c r="V817" s="105"/>
      <c r="W817" s="105"/>
    </row>
    <row r="818" ht="15.75" customHeight="1">
      <c r="U818" s="105"/>
      <c r="V818" s="105"/>
      <c r="W818" s="105"/>
    </row>
    <row r="819" ht="15.75" customHeight="1">
      <c r="U819" s="105"/>
      <c r="V819" s="105"/>
      <c r="W819" s="105"/>
    </row>
    <row r="820" ht="15.75" customHeight="1">
      <c r="U820" s="105"/>
      <c r="V820" s="105"/>
      <c r="W820" s="105"/>
    </row>
    <row r="821" ht="15.75" customHeight="1">
      <c r="U821" s="105"/>
      <c r="V821" s="105"/>
      <c r="W821" s="105"/>
    </row>
    <row r="822" ht="15.75" customHeight="1">
      <c r="U822" s="105"/>
      <c r="V822" s="105"/>
      <c r="W822" s="105"/>
    </row>
    <row r="823" ht="15.75" customHeight="1">
      <c r="U823" s="105"/>
      <c r="V823" s="105"/>
      <c r="W823" s="105"/>
    </row>
    <row r="824" ht="15.75" customHeight="1">
      <c r="U824" s="105"/>
      <c r="V824" s="105"/>
      <c r="W824" s="105"/>
    </row>
    <row r="825" ht="15.75" customHeight="1">
      <c r="U825" s="105"/>
      <c r="V825" s="105"/>
      <c r="W825" s="105"/>
    </row>
    <row r="826" ht="15.75" customHeight="1">
      <c r="U826" s="105"/>
      <c r="V826" s="105"/>
      <c r="W826" s="105"/>
    </row>
    <row r="827" ht="15.75" customHeight="1">
      <c r="U827" s="105"/>
      <c r="V827" s="105"/>
      <c r="W827" s="105"/>
    </row>
    <row r="828" ht="15.75" customHeight="1">
      <c r="U828" s="105"/>
      <c r="V828" s="105"/>
      <c r="W828" s="105"/>
    </row>
    <row r="829" ht="15.75" customHeight="1">
      <c r="U829" s="105"/>
      <c r="V829" s="105"/>
      <c r="W829" s="105"/>
    </row>
    <row r="830" ht="15.75" customHeight="1">
      <c r="U830" s="105"/>
      <c r="V830" s="105"/>
      <c r="W830" s="105"/>
    </row>
    <row r="831" ht="15.75" customHeight="1">
      <c r="U831" s="105"/>
      <c r="V831" s="105"/>
      <c r="W831" s="105"/>
    </row>
    <row r="832" ht="15.75" customHeight="1">
      <c r="U832" s="105"/>
      <c r="V832" s="105"/>
      <c r="W832" s="105"/>
    </row>
    <row r="833" ht="15.75" customHeight="1">
      <c r="U833" s="105"/>
      <c r="V833" s="105"/>
      <c r="W833" s="105"/>
    </row>
    <row r="834" ht="15.75" customHeight="1">
      <c r="U834" s="105"/>
      <c r="V834" s="105"/>
      <c r="W834" s="105"/>
    </row>
    <row r="835" ht="15.75" customHeight="1">
      <c r="U835" s="105"/>
      <c r="V835" s="105"/>
      <c r="W835" s="105"/>
    </row>
    <row r="836" ht="15.75" customHeight="1">
      <c r="U836" s="105"/>
      <c r="V836" s="105"/>
      <c r="W836" s="105"/>
    </row>
    <row r="837" ht="15.75" customHeight="1">
      <c r="U837" s="105"/>
      <c r="V837" s="105"/>
      <c r="W837" s="105"/>
    </row>
    <row r="838" ht="15.75" customHeight="1">
      <c r="U838" s="105"/>
      <c r="V838" s="105"/>
      <c r="W838" s="105"/>
    </row>
    <row r="839" ht="15.75" customHeight="1">
      <c r="U839" s="105"/>
      <c r="V839" s="105"/>
      <c r="W839" s="105"/>
    </row>
    <row r="840" ht="15.75" customHeight="1">
      <c r="U840" s="105"/>
      <c r="V840" s="105"/>
      <c r="W840" s="105"/>
    </row>
    <row r="841" ht="15.75" customHeight="1">
      <c r="U841" s="105"/>
      <c r="V841" s="105"/>
      <c r="W841" s="105"/>
    </row>
    <row r="842" ht="15.75" customHeight="1">
      <c r="U842" s="105"/>
      <c r="V842" s="105"/>
      <c r="W842" s="105"/>
    </row>
    <row r="843" ht="15.75" customHeight="1">
      <c r="U843" s="105"/>
      <c r="V843" s="105"/>
      <c r="W843" s="105"/>
    </row>
    <row r="844" ht="15.75" customHeight="1">
      <c r="U844" s="105"/>
      <c r="V844" s="105"/>
      <c r="W844" s="105"/>
    </row>
    <row r="845" ht="15.75" customHeight="1">
      <c r="U845" s="105"/>
      <c r="V845" s="105"/>
      <c r="W845" s="105"/>
    </row>
    <row r="846" ht="15.75" customHeight="1">
      <c r="U846" s="105"/>
      <c r="V846" s="105"/>
      <c r="W846" s="105"/>
    </row>
    <row r="847" ht="15.75" customHeight="1">
      <c r="U847" s="105"/>
      <c r="V847" s="105"/>
      <c r="W847" s="105"/>
    </row>
    <row r="848" ht="15.75" customHeight="1">
      <c r="U848" s="105"/>
      <c r="V848" s="105"/>
      <c r="W848" s="105"/>
    </row>
    <row r="849" ht="15.75" customHeight="1">
      <c r="U849" s="105"/>
      <c r="V849" s="105"/>
      <c r="W849" s="105"/>
    </row>
    <row r="850" ht="15.75" customHeight="1">
      <c r="U850" s="105"/>
      <c r="V850" s="105"/>
      <c r="W850" s="105"/>
    </row>
    <row r="851" ht="15.75" customHeight="1">
      <c r="U851" s="105"/>
      <c r="V851" s="105"/>
      <c r="W851" s="105"/>
    </row>
    <row r="852" ht="15.75" customHeight="1">
      <c r="U852" s="105"/>
      <c r="V852" s="105"/>
      <c r="W852" s="105"/>
    </row>
    <row r="853" ht="15.75" customHeight="1">
      <c r="U853" s="105"/>
      <c r="V853" s="105"/>
      <c r="W853" s="105"/>
    </row>
    <row r="854" ht="15.75" customHeight="1">
      <c r="U854" s="105"/>
      <c r="V854" s="105"/>
      <c r="W854" s="105"/>
    </row>
    <row r="855" ht="15.75" customHeight="1">
      <c r="U855" s="105"/>
      <c r="V855" s="105"/>
      <c r="W855" s="105"/>
    </row>
    <row r="856" ht="15.75" customHeight="1">
      <c r="U856" s="105"/>
      <c r="V856" s="105"/>
      <c r="W856" s="105"/>
    </row>
    <row r="857" ht="15.75" customHeight="1">
      <c r="U857" s="105"/>
      <c r="V857" s="105"/>
      <c r="W857" s="105"/>
    </row>
    <row r="858" ht="15.75" customHeight="1">
      <c r="U858" s="105"/>
      <c r="V858" s="105"/>
      <c r="W858" s="105"/>
    </row>
    <row r="859" ht="15.75" customHeight="1">
      <c r="U859" s="105"/>
      <c r="V859" s="105"/>
      <c r="W859" s="105"/>
    </row>
    <row r="860" ht="15.75" customHeight="1">
      <c r="U860" s="105"/>
      <c r="V860" s="105"/>
      <c r="W860" s="105"/>
    </row>
    <row r="861" ht="15.75" customHeight="1">
      <c r="U861" s="105"/>
      <c r="V861" s="105"/>
      <c r="W861" s="105"/>
    </row>
    <row r="862" ht="15.75" customHeight="1">
      <c r="U862" s="105"/>
      <c r="V862" s="105"/>
      <c r="W862" s="105"/>
    </row>
    <row r="863" ht="15.75" customHeight="1">
      <c r="U863" s="105"/>
      <c r="V863" s="105"/>
      <c r="W863" s="105"/>
    </row>
    <row r="864" ht="15.75" customHeight="1">
      <c r="U864" s="105"/>
      <c r="V864" s="105"/>
      <c r="W864" s="105"/>
    </row>
    <row r="865" ht="15.75" customHeight="1">
      <c r="U865" s="105"/>
      <c r="V865" s="105"/>
      <c r="W865" s="105"/>
    </row>
    <row r="866" ht="15.75" customHeight="1">
      <c r="U866" s="105"/>
      <c r="V866" s="105"/>
      <c r="W866" s="105"/>
    </row>
    <row r="867" ht="15.75" customHeight="1">
      <c r="U867" s="105"/>
      <c r="V867" s="105"/>
      <c r="W867" s="105"/>
    </row>
    <row r="868" ht="15.75" customHeight="1">
      <c r="U868" s="105"/>
      <c r="V868" s="105"/>
      <c r="W868" s="105"/>
    </row>
    <row r="869" ht="15.75" customHeight="1">
      <c r="U869" s="105"/>
      <c r="V869" s="105"/>
      <c r="W869" s="105"/>
    </row>
    <row r="870" ht="15.75" customHeight="1">
      <c r="U870" s="105"/>
      <c r="V870" s="105"/>
      <c r="W870" s="105"/>
    </row>
    <row r="871" ht="15.75" customHeight="1">
      <c r="U871" s="105"/>
      <c r="V871" s="105"/>
      <c r="W871" s="105"/>
    </row>
    <row r="872" ht="15.75" customHeight="1">
      <c r="U872" s="105"/>
      <c r="V872" s="105"/>
      <c r="W872" s="105"/>
    </row>
    <row r="873" ht="15.75" customHeight="1">
      <c r="U873" s="105"/>
      <c r="V873" s="105"/>
      <c r="W873" s="105"/>
    </row>
    <row r="874" ht="15.75" customHeight="1">
      <c r="U874" s="105"/>
      <c r="V874" s="105"/>
      <c r="W874" s="105"/>
    </row>
    <row r="875" ht="15.75" customHeight="1">
      <c r="U875" s="105"/>
      <c r="V875" s="105"/>
      <c r="W875" s="105"/>
    </row>
    <row r="876" ht="15.75" customHeight="1">
      <c r="U876" s="105"/>
      <c r="V876" s="105"/>
      <c r="W876" s="105"/>
    </row>
    <row r="877" ht="15.75" customHeight="1">
      <c r="U877" s="105"/>
      <c r="V877" s="105"/>
      <c r="W877" s="105"/>
    </row>
    <row r="878" ht="15.75" customHeight="1">
      <c r="U878" s="105"/>
      <c r="V878" s="105"/>
      <c r="W878" s="105"/>
    </row>
    <row r="879" ht="15.75" customHeight="1">
      <c r="U879" s="105"/>
      <c r="V879" s="105"/>
      <c r="W879" s="105"/>
    </row>
    <row r="880" ht="15.75" customHeight="1">
      <c r="U880" s="105"/>
      <c r="V880" s="105"/>
      <c r="W880" s="105"/>
    </row>
    <row r="881" ht="15.75" customHeight="1">
      <c r="U881" s="105"/>
      <c r="V881" s="105"/>
      <c r="W881" s="105"/>
    </row>
    <row r="882" ht="15.75" customHeight="1">
      <c r="U882" s="105"/>
      <c r="V882" s="105"/>
      <c r="W882" s="105"/>
    </row>
    <row r="883" ht="15.75" customHeight="1">
      <c r="U883" s="105"/>
      <c r="V883" s="105"/>
      <c r="W883" s="105"/>
    </row>
    <row r="884" ht="15.75" customHeight="1">
      <c r="U884" s="105"/>
      <c r="V884" s="105"/>
      <c r="W884" s="105"/>
    </row>
    <row r="885" ht="15.75" customHeight="1">
      <c r="U885" s="105"/>
      <c r="V885" s="105"/>
      <c r="W885" s="105"/>
    </row>
    <row r="886" ht="15.75" customHeight="1">
      <c r="U886" s="105"/>
      <c r="V886" s="105"/>
      <c r="W886" s="105"/>
    </row>
    <row r="887" ht="15.75" customHeight="1">
      <c r="U887" s="105"/>
      <c r="V887" s="105"/>
      <c r="W887" s="105"/>
    </row>
    <row r="888" ht="15.75" customHeight="1">
      <c r="U888" s="105"/>
      <c r="V888" s="105"/>
      <c r="W888" s="105"/>
    </row>
    <row r="889" ht="15.75" customHeight="1">
      <c r="U889" s="105"/>
      <c r="V889" s="105"/>
      <c r="W889" s="105"/>
    </row>
    <row r="890" ht="15.75" customHeight="1">
      <c r="U890" s="105"/>
      <c r="V890" s="105"/>
      <c r="W890" s="105"/>
    </row>
    <row r="891" ht="15.75" customHeight="1">
      <c r="U891" s="105"/>
      <c r="V891" s="105"/>
      <c r="W891" s="105"/>
    </row>
    <row r="892" ht="15.75" customHeight="1">
      <c r="U892" s="105"/>
      <c r="V892" s="105"/>
      <c r="W892" s="105"/>
    </row>
    <row r="893" ht="15.75" customHeight="1">
      <c r="U893" s="105"/>
      <c r="V893" s="105"/>
      <c r="W893" s="105"/>
    </row>
    <row r="894" ht="15.75" customHeight="1">
      <c r="U894" s="105"/>
      <c r="V894" s="105"/>
      <c r="W894" s="105"/>
    </row>
    <row r="895" ht="15.75" customHeight="1">
      <c r="U895" s="105"/>
      <c r="V895" s="105"/>
      <c r="W895" s="105"/>
    </row>
    <row r="896" ht="15.75" customHeight="1">
      <c r="U896" s="105"/>
      <c r="V896" s="105"/>
      <c r="W896" s="105"/>
    </row>
    <row r="897" ht="15.75" customHeight="1">
      <c r="U897" s="105"/>
      <c r="V897" s="105"/>
      <c r="W897" s="105"/>
    </row>
    <row r="898" ht="15.75" customHeight="1">
      <c r="U898" s="105"/>
      <c r="V898" s="105"/>
      <c r="W898" s="105"/>
    </row>
    <row r="899" ht="15.75" customHeight="1">
      <c r="U899" s="105"/>
      <c r="V899" s="105"/>
      <c r="W899" s="105"/>
    </row>
    <row r="900" ht="15.75" customHeight="1">
      <c r="U900" s="105"/>
      <c r="V900" s="105"/>
      <c r="W900" s="105"/>
    </row>
    <row r="901" ht="15.75" customHeight="1">
      <c r="U901" s="105"/>
      <c r="V901" s="105"/>
      <c r="W901" s="105"/>
    </row>
    <row r="902" ht="15.75" customHeight="1">
      <c r="U902" s="105"/>
      <c r="V902" s="105"/>
      <c r="W902" s="105"/>
    </row>
    <row r="903" ht="15.75" customHeight="1">
      <c r="U903" s="105"/>
      <c r="V903" s="105"/>
      <c r="W903" s="105"/>
    </row>
    <row r="904" ht="15.75" customHeight="1">
      <c r="U904" s="105"/>
      <c r="V904" s="105"/>
      <c r="W904" s="105"/>
    </row>
    <row r="905" ht="15.75" customHeight="1">
      <c r="U905" s="105"/>
      <c r="V905" s="105"/>
      <c r="W905" s="105"/>
    </row>
    <row r="906" ht="15.75" customHeight="1">
      <c r="U906" s="105"/>
      <c r="V906" s="105"/>
      <c r="W906" s="105"/>
    </row>
    <row r="907" ht="15.75" customHeight="1">
      <c r="U907" s="105"/>
      <c r="V907" s="105"/>
      <c r="W907" s="105"/>
    </row>
    <row r="908" ht="15.75" customHeight="1">
      <c r="U908" s="105"/>
      <c r="V908" s="105"/>
      <c r="W908" s="105"/>
    </row>
    <row r="909" ht="15.75" customHeight="1">
      <c r="U909" s="105"/>
      <c r="V909" s="105"/>
      <c r="W909" s="105"/>
    </row>
    <row r="910" ht="15.75" customHeight="1">
      <c r="U910" s="105"/>
      <c r="V910" s="105"/>
      <c r="W910" s="105"/>
    </row>
    <row r="911" ht="15.75" customHeight="1">
      <c r="U911" s="105"/>
      <c r="V911" s="105"/>
      <c r="W911" s="105"/>
    </row>
    <row r="912" ht="15.75" customHeight="1">
      <c r="U912" s="105"/>
      <c r="V912" s="105"/>
      <c r="W912" s="105"/>
    </row>
    <row r="913" ht="15.75" customHeight="1">
      <c r="U913" s="105"/>
      <c r="V913" s="105"/>
      <c r="W913" s="105"/>
    </row>
    <row r="914" ht="15.75" customHeight="1">
      <c r="U914" s="105"/>
      <c r="V914" s="105"/>
      <c r="W914" s="105"/>
    </row>
    <row r="915" ht="15.75" customHeight="1">
      <c r="U915" s="105"/>
      <c r="V915" s="105"/>
      <c r="W915" s="105"/>
    </row>
    <row r="916" ht="15.75" customHeight="1">
      <c r="U916" s="105"/>
      <c r="V916" s="105"/>
      <c r="W916" s="105"/>
    </row>
    <row r="917" ht="15.75" customHeight="1">
      <c r="U917" s="105"/>
      <c r="V917" s="105"/>
      <c r="W917" s="105"/>
    </row>
    <row r="918" ht="15.75" customHeight="1">
      <c r="U918" s="105"/>
      <c r="V918" s="105"/>
      <c r="W918" s="105"/>
    </row>
    <row r="919" ht="15.75" customHeight="1">
      <c r="U919" s="105"/>
      <c r="V919" s="105"/>
      <c r="W919" s="105"/>
    </row>
    <row r="920" ht="15.75" customHeight="1">
      <c r="U920" s="105"/>
      <c r="V920" s="105"/>
      <c r="W920" s="105"/>
    </row>
    <row r="921" ht="15.75" customHeight="1">
      <c r="U921" s="105"/>
      <c r="V921" s="105"/>
      <c r="W921" s="105"/>
    </row>
    <row r="922" ht="15.75" customHeight="1">
      <c r="U922" s="105"/>
      <c r="V922" s="105"/>
      <c r="W922" s="105"/>
    </row>
    <row r="923" ht="15.75" customHeight="1">
      <c r="U923" s="105"/>
      <c r="V923" s="105"/>
      <c r="W923" s="105"/>
    </row>
    <row r="924" ht="15.75" customHeight="1">
      <c r="U924" s="105"/>
      <c r="V924" s="105"/>
      <c r="W924" s="105"/>
    </row>
    <row r="925" ht="15.75" customHeight="1">
      <c r="U925" s="105"/>
      <c r="V925" s="105"/>
      <c r="W925" s="105"/>
    </row>
    <row r="926" ht="15.75" customHeight="1">
      <c r="U926" s="105"/>
      <c r="V926" s="105"/>
      <c r="W926" s="105"/>
    </row>
    <row r="927" ht="15.75" customHeight="1">
      <c r="U927" s="105"/>
      <c r="V927" s="105"/>
      <c r="W927" s="105"/>
    </row>
    <row r="928" ht="15.75" customHeight="1">
      <c r="U928" s="105"/>
      <c r="V928" s="105"/>
      <c r="W928" s="105"/>
    </row>
    <row r="929" ht="15.75" customHeight="1">
      <c r="U929" s="105"/>
      <c r="V929" s="105"/>
      <c r="W929" s="105"/>
    </row>
    <row r="930" ht="15.75" customHeight="1">
      <c r="U930" s="105"/>
      <c r="V930" s="105"/>
      <c r="W930" s="105"/>
    </row>
    <row r="931" ht="15.75" customHeight="1">
      <c r="U931" s="105"/>
      <c r="V931" s="105"/>
      <c r="W931" s="105"/>
    </row>
    <row r="932" ht="15.75" customHeight="1">
      <c r="U932" s="105"/>
      <c r="V932" s="105"/>
      <c r="W932" s="105"/>
    </row>
    <row r="933" ht="15.75" customHeight="1">
      <c r="U933" s="105"/>
      <c r="V933" s="105"/>
      <c r="W933" s="105"/>
    </row>
    <row r="934" ht="15.75" customHeight="1">
      <c r="U934" s="105"/>
      <c r="V934" s="105"/>
      <c r="W934" s="105"/>
    </row>
    <row r="935" ht="15.75" customHeight="1">
      <c r="U935" s="105"/>
      <c r="V935" s="105"/>
      <c r="W935" s="105"/>
    </row>
    <row r="936" ht="15.75" customHeight="1">
      <c r="U936" s="105"/>
      <c r="V936" s="105"/>
      <c r="W936" s="105"/>
    </row>
    <row r="937" ht="15.75" customHeight="1">
      <c r="U937" s="105"/>
      <c r="V937" s="105"/>
      <c r="W937" s="105"/>
    </row>
    <row r="938" ht="15.75" customHeight="1">
      <c r="U938" s="105"/>
      <c r="V938" s="105"/>
      <c r="W938" s="105"/>
    </row>
    <row r="939" ht="15.75" customHeight="1">
      <c r="U939" s="105"/>
      <c r="V939" s="105"/>
      <c r="W939" s="105"/>
    </row>
    <row r="940" ht="15.75" customHeight="1">
      <c r="U940" s="105"/>
      <c r="V940" s="105"/>
      <c r="W940" s="105"/>
    </row>
    <row r="941" ht="15.75" customHeight="1">
      <c r="U941" s="105"/>
      <c r="V941" s="105"/>
      <c r="W941" s="105"/>
    </row>
    <row r="942" ht="15.75" customHeight="1">
      <c r="U942" s="105"/>
      <c r="V942" s="105"/>
      <c r="W942" s="105"/>
    </row>
    <row r="943" ht="15.75" customHeight="1">
      <c r="U943" s="105"/>
      <c r="V943" s="105"/>
      <c r="W943" s="105"/>
    </row>
    <row r="944" ht="15.75" customHeight="1">
      <c r="U944" s="105"/>
      <c r="V944" s="105"/>
      <c r="W944" s="105"/>
    </row>
    <row r="945" ht="15.75" customHeight="1">
      <c r="U945" s="105"/>
      <c r="V945" s="105"/>
      <c r="W945" s="105"/>
    </row>
    <row r="946" ht="15.75" customHeight="1">
      <c r="U946" s="105"/>
      <c r="V946" s="105"/>
      <c r="W946" s="105"/>
    </row>
    <row r="947" ht="15.75" customHeight="1">
      <c r="U947" s="105"/>
      <c r="V947" s="105"/>
      <c r="W947" s="105"/>
    </row>
    <row r="948" ht="15.75" customHeight="1">
      <c r="U948" s="105"/>
      <c r="V948" s="105"/>
      <c r="W948" s="105"/>
    </row>
    <row r="949" ht="15.75" customHeight="1">
      <c r="U949" s="105"/>
      <c r="V949" s="105"/>
      <c r="W949" s="105"/>
    </row>
    <row r="950" ht="15.75" customHeight="1">
      <c r="U950" s="105"/>
      <c r="V950" s="105"/>
      <c r="W950" s="105"/>
    </row>
    <row r="951" ht="15.75" customHeight="1">
      <c r="U951" s="105"/>
      <c r="V951" s="105"/>
      <c r="W951" s="105"/>
    </row>
    <row r="952" ht="15.75" customHeight="1">
      <c r="U952" s="105"/>
      <c r="V952" s="105"/>
      <c r="W952" s="105"/>
    </row>
    <row r="953" ht="15.75" customHeight="1">
      <c r="U953" s="105"/>
      <c r="V953" s="105"/>
      <c r="W953" s="105"/>
    </row>
    <row r="954" ht="15.75" customHeight="1">
      <c r="U954" s="105"/>
      <c r="V954" s="105"/>
      <c r="W954" s="105"/>
    </row>
    <row r="955" ht="15.75" customHeight="1">
      <c r="U955" s="105"/>
      <c r="V955" s="105"/>
      <c r="W955" s="105"/>
    </row>
    <row r="956" ht="15.75" customHeight="1">
      <c r="U956" s="105"/>
      <c r="V956" s="105"/>
      <c r="W956" s="105"/>
    </row>
    <row r="957" ht="15.75" customHeight="1">
      <c r="U957" s="105"/>
      <c r="V957" s="105"/>
      <c r="W957" s="105"/>
    </row>
    <row r="958" ht="15.75" customHeight="1">
      <c r="U958" s="105"/>
      <c r="V958" s="105"/>
      <c r="W958" s="105"/>
    </row>
    <row r="959" ht="15.75" customHeight="1">
      <c r="U959" s="105"/>
      <c r="V959" s="105"/>
      <c r="W959" s="105"/>
    </row>
    <row r="960" ht="15.75" customHeight="1">
      <c r="U960" s="105"/>
      <c r="V960" s="105"/>
      <c r="W960" s="105"/>
    </row>
    <row r="961" ht="15.75" customHeight="1">
      <c r="U961" s="105"/>
      <c r="V961" s="105"/>
      <c r="W961" s="105"/>
    </row>
    <row r="962" ht="15.75" customHeight="1">
      <c r="U962" s="105"/>
      <c r="V962" s="105"/>
      <c r="W962" s="105"/>
    </row>
    <row r="963" ht="15.75" customHeight="1">
      <c r="U963" s="105"/>
      <c r="V963" s="105"/>
      <c r="W963" s="105"/>
    </row>
    <row r="964" ht="15.75" customHeight="1">
      <c r="U964" s="105"/>
      <c r="V964" s="105"/>
      <c r="W964" s="105"/>
    </row>
    <row r="965" ht="15.75" customHeight="1">
      <c r="U965" s="105"/>
      <c r="V965" s="105"/>
      <c r="W965" s="105"/>
    </row>
    <row r="966" ht="15.75" customHeight="1">
      <c r="U966" s="105"/>
      <c r="V966" s="105"/>
      <c r="W966" s="105"/>
    </row>
    <row r="967" ht="15.75" customHeight="1">
      <c r="U967" s="105"/>
      <c r="V967" s="105"/>
      <c r="W967" s="105"/>
    </row>
    <row r="968" ht="15.75" customHeight="1">
      <c r="U968" s="105"/>
      <c r="V968" s="105"/>
      <c r="W968" s="105"/>
    </row>
    <row r="969" ht="15.75" customHeight="1">
      <c r="U969" s="105"/>
      <c r="V969" s="105"/>
      <c r="W969" s="105"/>
    </row>
    <row r="970" ht="15.75" customHeight="1">
      <c r="U970" s="105"/>
      <c r="V970" s="105"/>
      <c r="W970" s="105"/>
    </row>
    <row r="971" ht="15.75" customHeight="1">
      <c r="U971" s="105"/>
      <c r="V971" s="105"/>
      <c r="W971" s="105"/>
    </row>
    <row r="972" ht="15.75" customHeight="1">
      <c r="U972" s="105"/>
      <c r="V972" s="105"/>
      <c r="W972" s="105"/>
    </row>
    <row r="973" ht="15.75" customHeight="1">
      <c r="U973" s="105"/>
      <c r="V973" s="105"/>
      <c r="W973" s="105"/>
    </row>
    <row r="974" ht="15.75" customHeight="1">
      <c r="U974" s="105"/>
      <c r="V974" s="105"/>
      <c r="W974" s="105"/>
    </row>
    <row r="975" ht="15.75" customHeight="1">
      <c r="U975" s="105"/>
      <c r="V975" s="105"/>
      <c r="W975" s="105"/>
    </row>
    <row r="976" ht="15.75" customHeight="1">
      <c r="U976" s="105"/>
      <c r="V976" s="105"/>
      <c r="W976" s="105"/>
    </row>
    <row r="977" ht="15.75" customHeight="1">
      <c r="U977" s="105"/>
      <c r="V977" s="105"/>
      <c r="W977" s="105"/>
    </row>
    <row r="978" ht="15.75" customHeight="1">
      <c r="U978" s="105"/>
      <c r="V978" s="105"/>
      <c r="W978" s="105"/>
    </row>
    <row r="979" ht="15.75" customHeight="1">
      <c r="U979" s="105"/>
      <c r="V979" s="105"/>
      <c r="W979" s="105"/>
    </row>
    <row r="980" ht="15.75" customHeight="1">
      <c r="U980" s="105"/>
      <c r="V980" s="105"/>
      <c r="W980" s="105"/>
    </row>
    <row r="981" ht="15.75" customHeight="1">
      <c r="U981" s="105"/>
      <c r="V981" s="105"/>
      <c r="W981" s="105"/>
    </row>
    <row r="982" ht="15.75" customHeight="1">
      <c r="U982" s="105"/>
      <c r="V982" s="105"/>
      <c r="W982" s="105"/>
    </row>
    <row r="983" ht="15.75" customHeight="1">
      <c r="U983" s="105"/>
      <c r="V983" s="105"/>
      <c r="W983" s="105"/>
    </row>
    <row r="984" ht="15.75" customHeight="1">
      <c r="U984" s="105"/>
      <c r="V984" s="105"/>
      <c r="W984" s="105"/>
    </row>
    <row r="985" ht="15.75" customHeight="1">
      <c r="U985" s="105"/>
      <c r="V985" s="105"/>
      <c r="W985" s="105"/>
    </row>
    <row r="986" ht="15.75" customHeight="1">
      <c r="U986" s="105"/>
      <c r="V986" s="105"/>
      <c r="W986" s="105"/>
    </row>
    <row r="987" ht="15.75" customHeight="1">
      <c r="U987" s="105"/>
      <c r="V987" s="105"/>
      <c r="W987" s="105"/>
    </row>
    <row r="988" ht="15.75" customHeight="1">
      <c r="U988" s="105"/>
      <c r="V988" s="105"/>
      <c r="W988" s="105"/>
    </row>
    <row r="989" ht="15.75" customHeight="1">
      <c r="U989" s="105"/>
      <c r="V989" s="105"/>
      <c r="W989" s="105"/>
    </row>
    <row r="990" ht="15.75" customHeight="1">
      <c r="U990" s="105"/>
      <c r="V990" s="105"/>
      <c r="W990" s="105"/>
    </row>
    <row r="991" ht="15.75" customHeight="1">
      <c r="U991" s="105"/>
      <c r="V991" s="105"/>
      <c r="W991" s="105"/>
    </row>
    <row r="992" ht="15.75" customHeight="1">
      <c r="U992" s="105"/>
      <c r="V992" s="105"/>
      <c r="W992" s="105"/>
    </row>
    <row r="993" ht="15.75" customHeight="1">
      <c r="U993" s="105"/>
      <c r="V993" s="105"/>
      <c r="W993" s="105"/>
    </row>
    <row r="994" ht="15.75" customHeight="1">
      <c r="U994" s="105"/>
      <c r="V994" s="105"/>
      <c r="W994" s="105"/>
    </row>
    <row r="995" ht="15.75" customHeight="1">
      <c r="U995" s="105"/>
      <c r="V995" s="105"/>
      <c r="W995" s="105"/>
    </row>
    <row r="996" ht="15.75" customHeight="1">
      <c r="U996" s="105"/>
      <c r="V996" s="105"/>
      <c r="W996" s="105"/>
    </row>
    <row r="997" ht="15.75" customHeight="1">
      <c r="U997" s="105"/>
      <c r="V997" s="105"/>
      <c r="W997" s="105"/>
    </row>
    <row r="998" ht="15.75" customHeight="1">
      <c r="U998" s="105"/>
      <c r="V998" s="105"/>
      <c r="W998" s="105"/>
    </row>
    <row r="999" ht="15.75" customHeight="1">
      <c r="U999" s="105"/>
      <c r="V999" s="105"/>
      <c r="W999" s="105"/>
    </row>
    <row r="1000" ht="15.75" customHeight="1">
      <c r="U1000" s="105"/>
      <c r="V1000" s="105"/>
      <c r="W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1.9081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541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3.8162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542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509</v>
      </c>
      <c r="G12" s="4"/>
      <c r="H12" s="2"/>
      <c r="I12" s="29">
        <v>2.25</v>
      </c>
      <c r="J12" s="2"/>
      <c r="K12" s="7">
        <v>0.09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510</v>
      </c>
      <c r="V12" s="32" t="s">
        <v>543</v>
      </c>
      <c r="W12" s="7" t="s">
        <v>16</v>
      </c>
      <c r="X12" s="2"/>
      <c r="Y12" s="7">
        <v>1.0</v>
      </c>
      <c r="Z12" s="2"/>
      <c r="AA12" s="10">
        <f>I12*K12*Y12</f>
        <v>0.2025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SUM(AA12)</f>
        <v>0.2025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13.52</v>
      </c>
      <c r="N18" s="2"/>
      <c r="O18" s="7" t="s">
        <v>155</v>
      </c>
      <c r="P18" s="2"/>
      <c r="Q18" s="7">
        <v>3.0</v>
      </c>
      <c r="R18" s="2"/>
      <c r="S18" s="10">
        <f t="shared" si="1"/>
        <v>0.4056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1.7056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/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1.9306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493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544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3.8612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545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509</v>
      </c>
      <c r="G12" s="4"/>
      <c r="H12" s="2"/>
      <c r="I12" s="29">
        <v>2.25</v>
      </c>
      <c r="J12" s="2"/>
      <c r="K12" s="7">
        <v>0.1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510</v>
      </c>
      <c r="V12" s="32" t="s">
        <v>548</v>
      </c>
      <c r="W12" s="7" t="s">
        <v>16</v>
      </c>
      <c r="X12" s="2"/>
      <c r="Y12" s="7">
        <v>1.0</v>
      </c>
      <c r="Z12" s="2"/>
      <c r="AA12" s="10">
        <f>I12*K12*Y12</f>
        <v>0.225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SUM(AA12)</f>
        <v>0.225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13.52</v>
      </c>
      <c r="N18" s="2"/>
      <c r="O18" s="7" t="s">
        <v>155</v>
      </c>
      <c r="P18" s="2"/>
      <c r="Q18" s="7">
        <v>3.0</v>
      </c>
      <c r="R18" s="2"/>
      <c r="S18" s="10">
        <f t="shared" si="1"/>
        <v>0.4056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1.7056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/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4.0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0">
        <f>Y10+AA15+S20+U25+S30</f>
        <v>5.724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546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5.724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8" t="s">
        <v>547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7" t="s">
        <v>549</v>
      </c>
      <c r="O8" s="4"/>
      <c r="P8" s="4"/>
      <c r="Q8" s="2"/>
      <c r="R8" s="9">
        <f>'FR 00501-AA'!V1</f>
        <v>2.797</v>
      </c>
      <c r="S8" s="4"/>
      <c r="T8" s="4"/>
      <c r="U8" s="4"/>
      <c r="V8" s="2"/>
      <c r="W8" s="7">
        <f>'FR 00501-AA'!V2</f>
        <v>2</v>
      </c>
      <c r="X8" s="2"/>
      <c r="Y8" s="10">
        <f>R8*W8</f>
        <v>5.594</v>
      </c>
      <c r="Z8" s="2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3"/>
      <c r="M9" s="2"/>
      <c r="N9" s="7"/>
      <c r="O9" s="4"/>
      <c r="P9" s="4"/>
      <c r="Q9" s="2"/>
      <c r="R9" s="9"/>
      <c r="S9" s="4"/>
      <c r="T9" s="4"/>
      <c r="U9" s="4"/>
      <c r="V9" s="2"/>
      <c r="W9" s="7"/>
      <c r="X9" s="2"/>
      <c r="Y9" s="10"/>
      <c r="Z9" s="2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45" t="s">
        <v>33</v>
      </c>
      <c r="X10" s="2"/>
      <c r="Y10" s="10">
        <f>SUM(Y8:Y9)</f>
        <v>5.594</v>
      </c>
      <c r="Z10" s="2"/>
      <c r="AA10" s="6"/>
      <c r="AB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37"/>
      <c r="J11" s="3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20" t="s">
        <v>25</v>
      </c>
      <c r="B12" s="2"/>
      <c r="C12" s="20" t="s">
        <v>26</v>
      </c>
      <c r="D12" s="4"/>
      <c r="E12" s="2"/>
      <c r="F12" s="20" t="s">
        <v>27</v>
      </c>
      <c r="G12" s="4"/>
      <c r="H12" s="2"/>
      <c r="I12" s="21" t="s">
        <v>28</v>
      </c>
      <c r="J12" s="2"/>
      <c r="K12" s="20" t="s">
        <v>30</v>
      </c>
      <c r="L12" s="2"/>
      <c r="M12" s="20" t="s">
        <v>31</v>
      </c>
      <c r="N12" s="2"/>
      <c r="O12" s="20" t="s">
        <v>32</v>
      </c>
      <c r="P12" s="2"/>
      <c r="Q12" s="20" t="s">
        <v>34</v>
      </c>
      <c r="R12" s="2"/>
      <c r="S12" s="20" t="s">
        <v>35</v>
      </c>
      <c r="T12" s="2"/>
      <c r="U12" s="22" t="s">
        <v>36</v>
      </c>
      <c r="V12" s="22" t="s">
        <v>37</v>
      </c>
      <c r="W12" s="20" t="s">
        <v>38</v>
      </c>
      <c r="X12" s="2"/>
      <c r="Y12" s="20" t="s">
        <v>29</v>
      </c>
      <c r="Z12" s="2"/>
      <c r="AA12" s="20" t="s">
        <v>39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4"/>
      <c r="B14" s="2"/>
      <c r="C14" s="15"/>
      <c r="D14" s="4"/>
      <c r="E14" s="2"/>
      <c r="F14" s="15"/>
      <c r="G14" s="4"/>
      <c r="H14" s="2"/>
      <c r="I14" s="36"/>
      <c r="J14" s="2"/>
      <c r="K14" s="15"/>
      <c r="L14" s="2"/>
      <c r="M14" s="15"/>
      <c r="N14" s="2"/>
      <c r="O14" s="15"/>
      <c r="P14" s="2"/>
      <c r="Q14" s="15"/>
      <c r="R14" s="2"/>
      <c r="S14" s="15"/>
      <c r="T14" s="2"/>
      <c r="U14" s="38"/>
      <c r="V14" s="38"/>
      <c r="W14" s="15"/>
      <c r="X14" s="2"/>
      <c r="Y14" s="15"/>
      <c r="Z14" s="2"/>
      <c r="AA14" s="10"/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40" t="s">
        <v>39</v>
      </c>
      <c r="Z15" s="2"/>
      <c r="AA15" s="10"/>
      <c r="AB15" s="2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37"/>
      <c r="J16" s="3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0" t="s">
        <v>25</v>
      </c>
      <c r="B17" s="2"/>
      <c r="C17" s="20" t="s">
        <v>46</v>
      </c>
      <c r="D17" s="4"/>
      <c r="E17" s="2"/>
      <c r="F17" s="20" t="s">
        <v>27</v>
      </c>
      <c r="G17" s="4"/>
      <c r="H17" s="2"/>
      <c r="I17" s="21" t="s">
        <v>28</v>
      </c>
      <c r="J17" s="2"/>
      <c r="K17" s="20" t="s">
        <v>47</v>
      </c>
      <c r="L17" s="2"/>
      <c r="M17" s="20" t="s">
        <v>29</v>
      </c>
      <c r="N17" s="2"/>
      <c r="O17" s="20" t="s">
        <v>49</v>
      </c>
      <c r="P17" s="2"/>
      <c r="Q17" s="20" t="s">
        <v>50</v>
      </c>
      <c r="R17" s="2"/>
      <c r="S17" s="20" t="s">
        <v>39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1.0</v>
      </c>
      <c r="B18" s="2"/>
      <c r="C18" s="51" t="s">
        <v>552</v>
      </c>
      <c r="D18" s="27"/>
      <c r="E18" s="28"/>
      <c r="F18" s="11" t="s">
        <v>553</v>
      </c>
      <c r="G18" s="4"/>
      <c r="H18" s="2"/>
      <c r="I18" s="29">
        <v>0.13</v>
      </c>
      <c r="J18" s="2"/>
      <c r="K18" s="7" t="s">
        <v>88</v>
      </c>
      <c r="L18" s="2"/>
      <c r="M18" s="7">
        <v>1.0</v>
      </c>
      <c r="N18" s="2"/>
      <c r="O18" s="7" t="s">
        <v>16</v>
      </c>
      <c r="P18" s="2"/>
      <c r="Q18" s="7">
        <v>1.0</v>
      </c>
      <c r="R18" s="2"/>
      <c r="S18" s="10">
        <f>I18*M18*Q18</f>
        <v>0.13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50"/>
      <c r="B19" s="2"/>
      <c r="C19" s="52"/>
      <c r="D19" s="27"/>
      <c r="E19" s="28"/>
      <c r="F19" s="11"/>
      <c r="G19" s="4"/>
      <c r="H19" s="2"/>
      <c r="I19" s="29"/>
      <c r="J19" s="2"/>
      <c r="K19" s="7"/>
      <c r="L19" s="2"/>
      <c r="M19" s="7"/>
      <c r="N19" s="2"/>
      <c r="O19" s="7"/>
      <c r="P19" s="2"/>
      <c r="Q19" s="7"/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40" t="s">
        <v>39</v>
      </c>
      <c r="R20" s="2"/>
      <c r="S20" s="10">
        <f>SUM(S18:T19)</f>
        <v>0.13</v>
      </c>
      <c r="T20" s="2"/>
      <c r="U20" s="6"/>
      <c r="V20" s="6"/>
      <c r="W20" s="6"/>
      <c r="X20" s="6"/>
      <c r="Y20" s="6"/>
      <c r="Z20" s="6"/>
      <c r="AA20" s="6"/>
      <c r="AB20" s="6"/>
    </row>
    <row r="21" ht="15.75" customHeight="1"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 t="s">
        <v>25</v>
      </c>
      <c r="B22" s="2"/>
      <c r="C22" s="20" t="s">
        <v>58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29</v>
      </c>
      <c r="T22" s="2"/>
      <c r="U22" s="20" t="s">
        <v>39</v>
      </c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4"/>
      <c r="B24" s="2"/>
      <c r="C24" s="15"/>
      <c r="D24" s="4"/>
      <c r="E24" s="2"/>
      <c r="F24" s="15"/>
      <c r="G24" s="4"/>
      <c r="H24" s="2"/>
      <c r="I24" s="36"/>
      <c r="J24" s="2"/>
      <c r="K24" s="15"/>
      <c r="L24" s="2"/>
      <c r="M24" s="15"/>
      <c r="N24" s="2"/>
      <c r="O24" s="15"/>
      <c r="P24" s="2"/>
      <c r="Q24" s="15"/>
      <c r="R24" s="2"/>
      <c r="S24" s="15"/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20" t="s">
        <v>39</v>
      </c>
      <c r="T25" s="2"/>
      <c r="U25" s="97"/>
      <c r="V25" s="2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37"/>
      <c r="J26" s="37"/>
      <c r="K26" s="6"/>
      <c r="L26" s="6"/>
      <c r="M26" s="6"/>
      <c r="N26" s="6"/>
      <c r="O26" s="6"/>
      <c r="P26" s="6"/>
      <c r="Q26" s="6"/>
      <c r="R26" s="6"/>
      <c r="S26" s="6"/>
      <c r="T26" s="6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20" t="s">
        <v>25</v>
      </c>
      <c r="B27" s="2"/>
      <c r="C27" s="20" t="s">
        <v>67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70</v>
      </c>
      <c r="P27" s="2"/>
      <c r="Q27" s="20" t="s">
        <v>72</v>
      </c>
      <c r="R27" s="2"/>
      <c r="S27" s="20" t="s">
        <v>39</v>
      </c>
      <c r="T27" s="2"/>
      <c r="U27" s="16"/>
      <c r="V27" s="16"/>
      <c r="W27" s="6"/>
      <c r="X27" s="6"/>
      <c r="Y27" s="6"/>
      <c r="Z27" s="6"/>
      <c r="AA27" s="6"/>
      <c r="AB27" s="6"/>
    </row>
    <row r="28" ht="15.75" customHeight="1">
      <c r="A28" s="64"/>
      <c r="B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4"/>
      <c r="B29" s="2"/>
      <c r="C29" s="15"/>
      <c r="D29" s="4"/>
      <c r="E29" s="2"/>
      <c r="F29" s="15"/>
      <c r="G29" s="4"/>
      <c r="H29" s="2"/>
      <c r="I29" s="36"/>
      <c r="J29" s="2"/>
      <c r="K29" s="15"/>
      <c r="L29" s="2"/>
      <c r="M29" s="15"/>
      <c r="N29" s="2"/>
      <c r="O29" s="15"/>
      <c r="P29" s="2"/>
      <c r="Q29" s="15"/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15"/>
      <c r="B30" s="4"/>
      <c r="C30" s="2"/>
      <c r="D30" s="15"/>
      <c r="E30" s="4"/>
      <c r="F30" s="2"/>
      <c r="G30" s="6"/>
      <c r="H30" s="6"/>
      <c r="I30" s="37"/>
      <c r="J30" s="37"/>
      <c r="K30" s="6"/>
      <c r="L30" s="6"/>
      <c r="M30" s="6"/>
      <c r="N30" s="6"/>
      <c r="O30" s="6"/>
      <c r="P30" s="6"/>
      <c r="Q30" s="20" t="s">
        <v>39</v>
      </c>
      <c r="R30" s="2"/>
      <c r="S30" s="97"/>
      <c r="T30" s="2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16"/>
      <c r="T32" s="1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4:R24"/>
    <mergeCell ref="S24:T24"/>
    <mergeCell ref="U24:V24"/>
    <mergeCell ref="S25:T25"/>
    <mergeCell ref="U25:V25"/>
    <mergeCell ref="A24:B24"/>
    <mergeCell ref="C24:E24"/>
    <mergeCell ref="F24:H24"/>
    <mergeCell ref="I24:J24"/>
    <mergeCell ref="K24:L24"/>
    <mergeCell ref="M24:N24"/>
    <mergeCell ref="O24:P24"/>
    <mergeCell ref="I27:J27"/>
    <mergeCell ref="I28:J28"/>
    <mergeCell ref="K28:L28"/>
    <mergeCell ref="M28:N28"/>
    <mergeCell ref="O28:P28"/>
    <mergeCell ref="Q28:R28"/>
    <mergeCell ref="S28:T28"/>
    <mergeCell ref="A27:B27"/>
    <mergeCell ref="C27:E27"/>
    <mergeCell ref="F27:H27"/>
    <mergeCell ref="K27:L27"/>
    <mergeCell ref="M27:N27"/>
    <mergeCell ref="O27:P27"/>
    <mergeCell ref="A28:B28"/>
    <mergeCell ref="Q29:R29"/>
    <mergeCell ref="S29:T29"/>
    <mergeCell ref="Q30:R30"/>
    <mergeCell ref="S30:T30"/>
    <mergeCell ref="A30:C30"/>
    <mergeCell ref="D30:F30"/>
    <mergeCell ref="A29:B29"/>
    <mergeCell ref="C29:E29"/>
    <mergeCell ref="F29:H29"/>
    <mergeCell ref="I29:J29"/>
    <mergeCell ref="K29:L29"/>
    <mergeCell ref="M29:N29"/>
    <mergeCell ref="O29:P29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A13:B13"/>
    <mergeCell ref="C13:E13"/>
    <mergeCell ref="F13:H13"/>
    <mergeCell ref="I13:J13"/>
    <mergeCell ref="K13:L13"/>
    <mergeCell ref="M13:N13"/>
    <mergeCell ref="O13:P13"/>
    <mergeCell ref="Q14:R14"/>
    <mergeCell ref="S14:T14"/>
    <mergeCell ref="W14:X14"/>
    <mergeCell ref="Y14:Z14"/>
    <mergeCell ref="AA14:AB14"/>
    <mergeCell ref="Y15:Z15"/>
    <mergeCell ref="AA15:AB15"/>
    <mergeCell ref="A14:B14"/>
    <mergeCell ref="C14:E14"/>
    <mergeCell ref="F14:H14"/>
    <mergeCell ref="I14:J14"/>
    <mergeCell ref="K14:L14"/>
    <mergeCell ref="M14:N14"/>
    <mergeCell ref="O14:P14"/>
    <mergeCell ref="Q27:R27"/>
    <mergeCell ref="S27:T27"/>
    <mergeCell ref="N9:Q9"/>
    <mergeCell ref="R9:V9"/>
    <mergeCell ref="W10:X10"/>
    <mergeCell ref="Y10:Z10"/>
    <mergeCell ref="L5:M5"/>
    <mergeCell ref="L8:M8"/>
    <mergeCell ref="N8:Q8"/>
    <mergeCell ref="R8:V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Q20:R20"/>
    <mergeCell ref="S20:T20"/>
    <mergeCell ref="A19:B19"/>
    <mergeCell ref="C19:E19"/>
    <mergeCell ref="F19:H19"/>
    <mergeCell ref="I19:J19"/>
    <mergeCell ref="K19:L19"/>
    <mergeCell ref="M19:N19"/>
    <mergeCell ref="O19:P19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</mergeCells>
  <printOptions/>
  <pageMargins bottom="1.0" footer="0.0" header="0.0" left="0.75" right="0.75" top="1.0"/>
  <pageSetup paperSize="9"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2.797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550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549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5.594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551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554</v>
      </c>
      <c r="G12" s="4"/>
      <c r="H12" s="2"/>
      <c r="I12" s="29">
        <v>2.25</v>
      </c>
      <c r="J12" s="2"/>
      <c r="K12" s="7">
        <v>0.31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555</v>
      </c>
      <c r="T12" s="2"/>
      <c r="U12" s="32" t="s">
        <v>556</v>
      </c>
      <c r="V12" s="32" t="s">
        <v>557</v>
      </c>
      <c r="W12" s="7" t="s">
        <v>16</v>
      </c>
      <c r="X12" s="2"/>
      <c r="Y12" s="7">
        <v>1.0</v>
      </c>
      <c r="Z12" s="2"/>
      <c r="AA12" s="10">
        <f>I12*K12*Y12</f>
        <v>0.6975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SUM(AA12)</f>
        <v>0.6975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26.65</v>
      </c>
      <c r="N18" s="2"/>
      <c r="O18" s="7" t="s">
        <v>155</v>
      </c>
      <c r="P18" s="2"/>
      <c r="Q18" s="7">
        <v>3.0</v>
      </c>
      <c r="R18" s="2"/>
      <c r="S18" s="10">
        <f t="shared" si="1"/>
        <v>0.7995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2.0995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/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9.0625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558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9.0625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559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7" t="s">
        <v>530</v>
      </c>
      <c r="G12" s="4"/>
      <c r="H12" s="2"/>
      <c r="I12" s="29">
        <v>2.25</v>
      </c>
      <c r="J12" s="2"/>
      <c r="K12" s="7">
        <v>1.53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>
        <v>129600.0</v>
      </c>
      <c r="V12" s="32">
        <v>1.5</v>
      </c>
      <c r="W12" s="7" t="s">
        <v>16</v>
      </c>
      <c r="X12" s="2"/>
      <c r="Y12" s="7">
        <v>1.0</v>
      </c>
      <c r="Z12" s="2"/>
      <c r="AA12" s="10">
        <f t="shared" ref="AA12:AA13" si="1">I12*K12*Y12</f>
        <v>3.4425</v>
      </c>
      <c r="AB12" s="2"/>
    </row>
    <row r="13" ht="15.75" customHeight="1">
      <c r="A13" s="50"/>
      <c r="B13" s="2"/>
      <c r="C13" s="11"/>
      <c r="D13" s="4"/>
      <c r="E13" s="2"/>
      <c r="F13" s="7"/>
      <c r="G13" s="4"/>
      <c r="H13" s="2"/>
      <c r="I13" s="29"/>
      <c r="J13" s="2"/>
      <c r="K13" s="7"/>
      <c r="L13" s="2"/>
      <c r="M13" s="7"/>
      <c r="N13" s="2"/>
      <c r="O13" s="7"/>
      <c r="P13" s="2"/>
      <c r="Q13" s="7"/>
      <c r="R13" s="2"/>
      <c r="S13" s="7"/>
      <c r="T13" s="2"/>
      <c r="U13" s="32"/>
      <c r="V13" s="32"/>
      <c r="W13" s="7"/>
      <c r="X13" s="2"/>
      <c r="Y13" s="7"/>
      <c r="Z13" s="2"/>
      <c r="AA13" s="10">
        <f t="shared" si="1"/>
        <v>0</v>
      </c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SUM(AA12+AA13)</f>
        <v>3.4425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2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144.0</v>
      </c>
      <c r="N18" s="2"/>
      <c r="O18" s="7" t="s">
        <v>155</v>
      </c>
      <c r="P18" s="2"/>
      <c r="Q18" s="7">
        <v>3.0</v>
      </c>
      <c r="R18" s="2"/>
      <c r="S18" s="10">
        <f t="shared" si="2"/>
        <v>4.32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5.62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/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Y15+AA20+S25+U30+S35</f>
        <v>2206.677363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57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2206.677363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560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25" t="s">
        <v>561</v>
      </c>
      <c r="O8" s="4"/>
      <c r="P8" s="4"/>
      <c r="Q8" s="2"/>
      <c r="R8" s="9">
        <f>'FR 00701-AA'!V1</f>
        <v>1050.488</v>
      </c>
      <c r="S8" s="4"/>
      <c r="T8" s="4"/>
      <c r="U8" s="4"/>
      <c r="V8" s="2"/>
      <c r="W8" s="7">
        <f>'FR 00701-AA'!V2</f>
        <v>1</v>
      </c>
      <c r="X8" s="2"/>
      <c r="Y8" s="10">
        <f t="shared" ref="Y8:Y14" si="1">R8*W8</f>
        <v>1050.488</v>
      </c>
      <c r="Z8" s="2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3">
        <v>2.0</v>
      </c>
      <c r="M9" s="2"/>
      <c r="N9" s="25" t="s">
        <v>562</v>
      </c>
      <c r="O9" s="4"/>
      <c r="P9" s="4"/>
      <c r="Q9" s="2"/>
      <c r="R9" s="9">
        <f>'FR 00702-AA'!V1</f>
        <v>104.5066211</v>
      </c>
      <c r="S9" s="4"/>
      <c r="T9" s="4"/>
      <c r="U9" s="4"/>
      <c r="V9" s="2"/>
      <c r="W9" s="7">
        <f>'FR 00702-AA'!V2</f>
        <v>2</v>
      </c>
      <c r="X9" s="2"/>
      <c r="Y9" s="10">
        <f t="shared" si="1"/>
        <v>209.0132423</v>
      </c>
      <c r="Z9" s="2"/>
      <c r="AA9" s="6"/>
      <c r="AB9" s="6"/>
    </row>
    <row r="10" ht="15.75" customHeight="1">
      <c r="L10" s="23">
        <v>3.0</v>
      </c>
      <c r="M10" s="2"/>
      <c r="N10" s="25" t="s">
        <v>563</v>
      </c>
      <c r="O10" s="4"/>
      <c r="P10" s="4"/>
      <c r="Q10" s="2"/>
      <c r="R10" s="9">
        <f>'FR 00703-AA'!V1</f>
        <v>115.1884819</v>
      </c>
      <c r="S10" s="4"/>
      <c r="T10" s="4"/>
      <c r="U10" s="4"/>
      <c r="V10" s="2"/>
      <c r="W10" s="7">
        <f>'FR 00703-AA'!V2</f>
        <v>2</v>
      </c>
      <c r="X10" s="2"/>
      <c r="Y10" s="10">
        <f t="shared" si="1"/>
        <v>230.3769638</v>
      </c>
      <c r="Z10" s="2"/>
    </row>
    <row r="11" ht="15.75" customHeight="1">
      <c r="L11" s="23">
        <v>4.0</v>
      </c>
      <c r="M11" s="2"/>
      <c r="N11" s="25" t="s">
        <v>564</v>
      </c>
      <c r="O11" s="4"/>
      <c r="P11" s="4"/>
      <c r="Q11" s="2"/>
      <c r="R11" s="9">
        <f>'FR 00704-AA'!V1</f>
        <v>91.80748275</v>
      </c>
      <c r="S11" s="4"/>
      <c r="T11" s="4"/>
      <c r="U11" s="4"/>
      <c r="V11" s="2"/>
      <c r="W11" s="7">
        <f>'FR 00704-AA'!V2</f>
        <v>2</v>
      </c>
      <c r="X11" s="2"/>
      <c r="Y11" s="10">
        <f t="shared" si="1"/>
        <v>183.6149655</v>
      </c>
      <c r="Z11" s="2"/>
    </row>
    <row r="12" ht="15.75" customHeight="1">
      <c r="L12" s="23">
        <v>5.0</v>
      </c>
      <c r="M12" s="2"/>
      <c r="N12" s="25" t="s">
        <v>565</v>
      </c>
      <c r="O12" s="4"/>
      <c r="P12" s="4"/>
      <c r="Q12" s="2"/>
      <c r="R12" s="9">
        <f>'FR 00705-AA'!V1</f>
        <v>77.48163948</v>
      </c>
      <c r="S12" s="4"/>
      <c r="T12" s="4"/>
      <c r="U12" s="4"/>
      <c r="V12" s="2"/>
      <c r="W12" s="7">
        <f>'FR 00705-AA'!V2</f>
        <v>2</v>
      </c>
      <c r="X12" s="2"/>
      <c r="Y12" s="10">
        <f t="shared" si="1"/>
        <v>154.963279</v>
      </c>
      <c r="Z12" s="2"/>
    </row>
    <row r="13" ht="15.75" customHeight="1">
      <c r="L13" s="23">
        <v>6.0</v>
      </c>
      <c r="M13" s="2"/>
      <c r="N13" s="25" t="s">
        <v>566</v>
      </c>
      <c r="O13" s="4"/>
      <c r="P13" s="4"/>
      <c r="Q13" s="2"/>
      <c r="R13" s="9">
        <f>'FR 00706-AA'!V1</f>
        <v>187.2354561</v>
      </c>
      <c r="S13" s="4"/>
      <c r="T13" s="4"/>
      <c r="U13" s="4"/>
      <c r="V13" s="2"/>
      <c r="W13" s="7">
        <f>'FR 00706-AA'!V2</f>
        <v>1</v>
      </c>
      <c r="X13" s="2"/>
      <c r="Y13" s="10">
        <f t="shared" si="1"/>
        <v>187.2354561</v>
      </c>
      <c r="Z13" s="2"/>
    </row>
    <row r="14" ht="15.75" customHeight="1">
      <c r="L14" s="23">
        <v>7.0</v>
      </c>
      <c r="M14" s="2"/>
      <c r="N14" s="25" t="s">
        <v>567</v>
      </c>
      <c r="O14" s="4"/>
      <c r="P14" s="4"/>
      <c r="Q14" s="2"/>
      <c r="R14" s="9">
        <f>'FR 00707-AA'!V1</f>
        <v>187.2354561</v>
      </c>
      <c r="S14" s="4"/>
      <c r="T14" s="4"/>
      <c r="U14" s="4"/>
      <c r="V14" s="2"/>
      <c r="W14" s="7">
        <f>'FR 00707-AA'!V2</f>
        <v>1</v>
      </c>
      <c r="X14" s="2"/>
      <c r="Y14" s="10">
        <f t="shared" si="1"/>
        <v>187.2354561</v>
      </c>
      <c r="Z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45" t="s">
        <v>33</v>
      </c>
      <c r="X15" s="2"/>
      <c r="Y15" s="10">
        <f>SUM(Y8:Y14)</f>
        <v>2202.927363</v>
      </c>
      <c r="Z15" s="2"/>
      <c r="AA15" s="6"/>
      <c r="AB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37"/>
      <c r="J16" s="3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0" t="s">
        <v>25</v>
      </c>
      <c r="B17" s="2"/>
      <c r="C17" s="20" t="s">
        <v>26</v>
      </c>
      <c r="D17" s="4"/>
      <c r="E17" s="2"/>
      <c r="F17" s="20" t="s">
        <v>27</v>
      </c>
      <c r="G17" s="4"/>
      <c r="H17" s="2"/>
      <c r="I17" s="21" t="s">
        <v>28</v>
      </c>
      <c r="J17" s="2"/>
      <c r="K17" s="20" t="s">
        <v>30</v>
      </c>
      <c r="L17" s="2"/>
      <c r="M17" s="20" t="s">
        <v>31</v>
      </c>
      <c r="N17" s="2"/>
      <c r="O17" s="20" t="s">
        <v>32</v>
      </c>
      <c r="P17" s="2"/>
      <c r="Q17" s="20" t="s">
        <v>34</v>
      </c>
      <c r="R17" s="2"/>
      <c r="S17" s="20" t="s">
        <v>35</v>
      </c>
      <c r="T17" s="2"/>
      <c r="U17" s="22" t="s">
        <v>36</v>
      </c>
      <c r="V17" s="22" t="s">
        <v>37</v>
      </c>
      <c r="W17" s="20" t="s">
        <v>38</v>
      </c>
      <c r="X17" s="2"/>
      <c r="Y17" s="20" t="s">
        <v>29</v>
      </c>
      <c r="Z17" s="2"/>
      <c r="AA17" s="20" t="s">
        <v>39</v>
      </c>
      <c r="AB17" s="2"/>
    </row>
    <row r="18" ht="15.75" customHeight="1">
      <c r="A18" s="64"/>
      <c r="B18" s="2"/>
      <c r="C18" s="15"/>
      <c r="D18" s="4"/>
      <c r="E18" s="2"/>
      <c r="F18" s="15"/>
      <c r="G18" s="4"/>
      <c r="H18" s="2"/>
      <c r="I18" s="36"/>
      <c r="J18" s="2"/>
      <c r="K18" s="15"/>
      <c r="L18" s="2"/>
      <c r="M18" s="15"/>
      <c r="N18" s="2"/>
      <c r="O18" s="15"/>
      <c r="P18" s="2"/>
      <c r="Q18" s="15"/>
      <c r="R18" s="2"/>
      <c r="S18" s="15"/>
      <c r="T18" s="2"/>
      <c r="U18" s="38"/>
      <c r="V18" s="38"/>
      <c r="W18" s="15"/>
      <c r="X18" s="2"/>
      <c r="Y18" s="15"/>
      <c r="Z18" s="2"/>
      <c r="AA18" s="10"/>
      <c r="AB18" s="2"/>
    </row>
    <row r="19" ht="15.75" customHeight="1">
      <c r="A19" s="64"/>
      <c r="B19" s="2"/>
      <c r="C19" s="15"/>
      <c r="D19" s="4"/>
      <c r="E19" s="2"/>
      <c r="F19" s="15"/>
      <c r="G19" s="4"/>
      <c r="H19" s="2"/>
      <c r="I19" s="36"/>
      <c r="J19" s="2"/>
      <c r="K19" s="15"/>
      <c r="L19" s="2"/>
      <c r="M19" s="15"/>
      <c r="N19" s="2"/>
      <c r="O19" s="15"/>
      <c r="P19" s="2"/>
      <c r="Q19" s="15"/>
      <c r="R19" s="2"/>
      <c r="S19" s="15"/>
      <c r="T19" s="2"/>
      <c r="U19" s="38"/>
      <c r="V19" s="38"/>
      <c r="W19" s="15"/>
      <c r="X19" s="2"/>
      <c r="Y19" s="15"/>
      <c r="Z19" s="2"/>
      <c r="AA19" s="10"/>
      <c r="AB19" s="2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40" t="s">
        <v>39</v>
      </c>
      <c r="Z20" s="2"/>
      <c r="AA20" s="10"/>
      <c r="AB20" s="2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37"/>
      <c r="J21" s="3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 t="s">
        <v>25</v>
      </c>
      <c r="B22" s="2"/>
      <c r="C22" s="20" t="s">
        <v>46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47</v>
      </c>
      <c r="L22" s="2"/>
      <c r="M22" s="20" t="s">
        <v>29</v>
      </c>
      <c r="N22" s="2"/>
      <c r="O22" s="20" t="s">
        <v>49</v>
      </c>
      <c r="P22" s="2"/>
      <c r="Q22" s="20" t="s">
        <v>50</v>
      </c>
      <c r="R22" s="2"/>
      <c r="S22" s="20" t="s">
        <v>39</v>
      </c>
      <c r="T22" s="2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50">
        <v>1.0</v>
      </c>
      <c r="B23" s="2"/>
      <c r="C23" s="51" t="s">
        <v>85</v>
      </c>
      <c r="D23" s="27"/>
      <c r="E23" s="28"/>
      <c r="F23" s="11" t="s">
        <v>570</v>
      </c>
      <c r="G23" s="4"/>
      <c r="H23" s="2"/>
      <c r="I23" s="29">
        <v>3.75</v>
      </c>
      <c r="J23" s="2"/>
      <c r="K23" s="7" t="s">
        <v>88</v>
      </c>
      <c r="L23" s="2"/>
      <c r="M23" s="7">
        <v>1.0</v>
      </c>
      <c r="N23" s="2"/>
      <c r="O23" s="7" t="s">
        <v>16</v>
      </c>
      <c r="P23" s="2"/>
      <c r="Q23" s="7">
        <v>1.0</v>
      </c>
      <c r="R23" s="2"/>
      <c r="S23" s="10">
        <f>I23*M23*Q23</f>
        <v>3.75</v>
      </c>
      <c r="T23" s="2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50"/>
      <c r="B24" s="2"/>
      <c r="C24" s="52"/>
      <c r="D24" s="27"/>
      <c r="E24" s="28"/>
      <c r="F24" s="11"/>
      <c r="G24" s="4"/>
      <c r="H24" s="2"/>
      <c r="I24" s="29"/>
      <c r="J24" s="2"/>
      <c r="K24" s="7"/>
      <c r="L24" s="2"/>
      <c r="M24" s="7"/>
      <c r="N24" s="2"/>
      <c r="O24" s="7"/>
      <c r="P24" s="2"/>
      <c r="Q24" s="7"/>
      <c r="R24" s="2"/>
      <c r="S24" s="10"/>
      <c r="T24" s="2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40" t="s">
        <v>39</v>
      </c>
      <c r="R25" s="2"/>
      <c r="S25" s="10">
        <f>SUM(S23:T24)</f>
        <v>3.75</v>
      </c>
      <c r="T25" s="2"/>
      <c r="U25" s="6"/>
      <c r="V25" s="6"/>
      <c r="W25" s="6"/>
      <c r="X25" s="6"/>
      <c r="Y25" s="6"/>
      <c r="Z25" s="6"/>
      <c r="AA25" s="6"/>
      <c r="AB25" s="6"/>
    </row>
    <row r="26" ht="15.75" customHeight="1"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 t="s">
        <v>25</v>
      </c>
      <c r="B27" s="2"/>
      <c r="C27" s="20" t="s">
        <v>58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30</v>
      </c>
      <c r="L27" s="2"/>
      <c r="M27" s="20" t="s">
        <v>31</v>
      </c>
      <c r="N27" s="2"/>
      <c r="O27" s="20" t="s">
        <v>32</v>
      </c>
      <c r="P27" s="2"/>
      <c r="Q27" s="20" t="s">
        <v>34</v>
      </c>
      <c r="R27" s="2"/>
      <c r="S27" s="20" t="s">
        <v>29</v>
      </c>
      <c r="T27" s="2"/>
      <c r="U27" s="20" t="s">
        <v>39</v>
      </c>
      <c r="V27" s="2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5"/>
      <c r="T28" s="2"/>
      <c r="U28" s="97"/>
      <c r="V28" s="2"/>
      <c r="W28" s="6"/>
      <c r="X28" s="6"/>
      <c r="Y28" s="6"/>
      <c r="Z28" s="6"/>
      <c r="AA28" s="6"/>
      <c r="AB28" s="6"/>
    </row>
    <row r="29" ht="15.75" customHeight="1">
      <c r="A29" s="64"/>
      <c r="B29" s="2"/>
      <c r="C29" s="15"/>
      <c r="D29" s="4"/>
      <c r="E29" s="2"/>
      <c r="F29" s="15"/>
      <c r="G29" s="4"/>
      <c r="H29" s="2"/>
      <c r="I29" s="36"/>
      <c r="J29" s="2"/>
      <c r="K29" s="15"/>
      <c r="L29" s="2"/>
      <c r="M29" s="15"/>
      <c r="N29" s="2"/>
      <c r="O29" s="15"/>
      <c r="P29" s="2"/>
      <c r="Q29" s="15"/>
      <c r="R29" s="2"/>
      <c r="S29" s="15"/>
      <c r="T29" s="2"/>
      <c r="U29" s="97"/>
      <c r="V29" s="2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20" t="s">
        <v>39</v>
      </c>
      <c r="T30" s="2"/>
      <c r="U30" s="97"/>
      <c r="V30" s="2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16"/>
      <c r="V31" s="16"/>
      <c r="W31" s="6"/>
      <c r="X31" s="6"/>
      <c r="Y31" s="6"/>
      <c r="Z31" s="6"/>
      <c r="AA31" s="6"/>
      <c r="AB31" s="6"/>
    </row>
    <row r="32" ht="15.75" customHeight="1">
      <c r="A32" s="20" t="s">
        <v>25</v>
      </c>
      <c r="B32" s="2"/>
      <c r="C32" s="20" t="s">
        <v>67</v>
      </c>
      <c r="D32" s="4"/>
      <c r="E32" s="2"/>
      <c r="F32" s="20" t="s">
        <v>27</v>
      </c>
      <c r="G32" s="4"/>
      <c r="H32" s="2"/>
      <c r="I32" s="21" t="s">
        <v>28</v>
      </c>
      <c r="J32" s="2"/>
      <c r="K32" s="20" t="s">
        <v>47</v>
      </c>
      <c r="L32" s="2"/>
      <c r="M32" s="20" t="s">
        <v>29</v>
      </c>
      <c r="N32" s="2"/>
      <c r="O32" s="20" t="s">
        <v>70</v>
      </c>
      <c r="P32" s="2"/>
      <c r="Q32" s="20" t="s">
        <v>72</v>
      </c>
      <c r="R32" s="2"/>
      <c r="S32" s="20" t="s">
        <v>39</v>
      </c>
      <c r="T32" s="2"/>
      <c r="U32" s="16"/>
      <c r="V32" s="16"/>
      <c r="W32" s="6"/>
      <c r="X32" s="6"/>
      <c r="Y32" s="6"/>
      <c r="Z32" s="6"/>
      <c r="AA32" s="6"/>
      <c r="AB32" s="6"/>
    </row>
    <row r="33" ht="15.75" customHeight="1">
      <c r="A33" s="64"/>
      <c r="B33" s="2"/>
      <c r="C33" s="15"/>
      <c r="D33" s="4"/>
      <c r="E33" s="2"/>
      <c r="F33" s="15"/>
      <c r="G33" s="4"/>
      <c r="H33" s="2"/>
      <c r="I33" s="36"/>
      <c r="J33" s="2"/>
      <c r="K33" s="15"/>
      <c r="L33" s="2"/>
      <c r="M33" s="15"/>
      <c r="N33" s="2"/>
      <c r="O33" s="15"/>
      <c r="P33" s="2"/>
      <c r="Q33" s="15"/>
      <c r="R33" s="2"/>
      <c r="S33" s="97"/>
      <c r="T33" s="2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4"/>
      <c r="B34" s="2"/>
      <c r="C34" s="15"/>
      <c r="D34" s="4"/>
      <c r="E34" s="2"/>
      <c r="F34" s="15"/>
      <c r="G34" s="4"/>
      <c r="H34" s="2"/>
      <c r="I34" s="36"/>
      <c r="J34" s="2"/>
      <c r="K34" s="15"/>
      <c r="L34" s="2"/>
      <c r="M34" s="15"/>
      <c r="N34" s="2"/>
      <c r="O34" s="15"/>
      <c r="P34" s="2"/>
      <c r="Q34" s="15"/>
      <c r="R34" s="2"/>
      <c r="S34" s="97"/>
      <c r="T34" s="2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20" t="s">
        <v>39</v>
      </c>
      <c r="R35" s="2"/>
      <c r="S35" s="97"/>
      <c r="T35" s="2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16"/>
      <c r="T36" s="1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16"/>
      <c r="T37" s="1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6"/>
      <c r="B60" s="6"/>
      <c r="C60" s="6"/>
      <c r="D60" s="6"/>
      <c r="E60" s="6"/>
      <c r="F60" s="6"/>
      <c r="G60" s="6"/>
      <c r="H60" s="6"/>
      <c r="I60" s="37"/>
      <c r="J60" s="37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37"/>
      <c r="J61" s="37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37"/>
      <c r="J62" s="37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37"/>
      <c r="J63" s="37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37"/>
      <c r="J64" s="37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37"/>
      <c r="J65" s="37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37"/>
      <c r="J66" s="37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37"/>
      <c r="J67" s="37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37"/>
      <c r="J68" s="37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37"/>
      <c r="J69" s="37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37"/>
      <c r="J70" s="37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37"/>
      <c r="J71" s="37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8">
    <mergeCell ref="Q27:R27"/>
    <mergeCell ref="S27:T27"/>
    <mergeCell ref="U27:V27"/>
    <mergeCell ref="U28:V28"/>
    <mergeCell ref="U29:V29"/>
    <mergeCell ref="U30:V30"/>
    <mergeCell ref="A27:B27"/>
    <mergeCell ref="C27:E27"/>
    <mergeCell ref="F27:H27"/>
    <mergeCell ref="I27:J27"/>
    <mergeCell ref="K27:L27"/>
    <mergeCell ref="M27:N27"/>
    <mergeCell ref="O27:P27"/>
    <mergeCell ref="Q33:R33"/>
    <mergeCell ref="S33:T33"/>
    <mergeCell ref="A33:B33"/>
    <mergeCell ref="C33:E33"/>
    <mergeCell ref="F33:H33"/>
    <mergeCell ref="I33:J33"/>
    <mergeCell ref="K33:L33"/>
    <mergeCell ref="M33:N33"/>
    <mergeCell ref="O33:P33"/>
    <mergeCell ref="L12:M12"/>
    <mergeCell ref="L13:M13"/>
    <mergeCell ref="N13:Q13"/>
    <mergeCell ref="L14:M14"/>
    <mergeCell ref="N14:Q14"/>
    <mergeCell ref="A17:B17"/>
    <mergeCell ref="C17:E17"/>
    <mergeCell ref="O17:P17"/>
    <mergeCell ref="F17:H17"/>
    <mergeCell ref="I17:J17"/>
    <mergeCell ref="A18:B18"/>
    <mergeCell ref="C18:E18"/>
    <mergeCell ref="F18:H18"/>
    <mergeCell ref="I18:J18"/>
    <mergeCell ref="K18:L18"/>
    <mergeCell ref="Q19:R19"/>
    <mergeCell ref="S19:T19"/>
    <mergeCell ref="A19:B19"/>
    <mergeCell ref="C19:E19"/>
    <mergeCell ref="F19:H19"/>
    <mergeCell ref="I19:J19"/>
    <mergeCell ref="K19:L19"/>
    <mergeCell ref="M19:N19"/>
    <mergeCell ref="O19:P19"/>
    <mergeCell ref="Q22:R22"/>
    <mergeCell ref="S22:T22"/>
    <mergeCell ref="A22:B22"/>
    <mergeCell ref="C22:E22"/>
    <mergeCell ref="F22:H22"/>
    <mergeCell ref="I22:J22"/>
    <mergeCell ref="K22:L22"/>
    <mergeCell ref="M22:N22"/>
    <mergeCell ref="O22:P22"/>
    <mergeCell ref="Q34:R34"/>
    <mergeCell ref="S34:T34"/>
    <mergeCell ref="Q35:R35"/>
    <mergeCell ref="S35:T35"/>
    <mergeCell ref="A34:B34"/>
    <mergeCell ref="C34:E34"/>
    <mergeCell ref="F34:H34"/>
    <mergeCell ref="I34:J34"/>
    <mergeCell ref="K34:L34"/>
    <mergeCell ref="M34:N34"/>
    <mergeCell ref="O34:P34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A5:B5"/>
    <mergeCell ref="C5:J5"/>
    <mergeCell ref="N5:Q5"/>
    <mergeCell ref="A6:B6"/>
    <mergeCell ref="C6:J6"/>
    <mergeCell ref="A7:B7"/>
    <mergeCell ref="N7:Q7"/>
    <mergeCell ref="W9:X9"/>
    <mergeCell ref="Y9:Z9"/>
    <mergeCell ref="L5:M5"/>
    <mergeCell ref="L8:M8"/>
    <mergeCell ref="N8:Q8"/>
    <mergeCell ref="R8:V8"/>
    <mergeCell ref="W8:X8"/>
    <mergeCell ref="Y8:Z8"/>
    <mergeCell ref="L9:M9"/>
    <mergeCell ref="N9:Q9"/>
    <mergeCell ref="R9:V9"/>
    <mergeCell ref="L10:M10"/>
    <mergeCell ref="N10:Q10"/>
    <mergeCell ref="R10:V10"/>
    <mergeCell ref="W10:X10"/>
    <mergeCell ref="Y10:Z10"/>
    <mergeCell ref="L11:M11"/>
    <mergeCell ref="N11:Q11"/>
    <mergeCell ref="R11:V11"/>
    <mergeCell ref="W11:X11"/>
    <mergeCell ref="Y11:Z11"/>
    <mergeCell ref="N12:Q12"/>
    <mergeCell ref="Y12:Z12"/>
    <mergeCell ref="W14:X14"/>
    <mergeCell ref="W15:X15"/>
    <mergeCell ref="Y15:Z15"/>
    <mergeCell ref="R12:V12"/>
    <mergeCell ref="W12:X12"/>
    <mergeCell ref="R13:V13"/>
    <mergeCell ref="W13:X13"/>
    <mergeCell ref="Y13:Z13"/>
    <mergeCell ref="R14:V14"/>
    <mergeCell ref="Y14:Z14"/>
    <mergeCell ref="K17:L17"/>
    <mergeCell ref="M17:N17"/>
    <mergeCell ref="Q17:R17"/>
    <mergeCell ref="S17:T17"/>
    <mergeCell ref="W17:X17"/>
    <mergeCell ref="Y17:Z17"/>
    <mergeCell ref="AA17:AB17"/>
    <mergeCell ref="W19:X19"/>
    <mergeCell ref="Y19:Z19"/>
    <mergeCell ref="AA19:AB19"/>
    <mergeCell ref="Y20:Z20"/>
    <mergeCell ref="AA20:AB20"/>
    <mergeCell ref="M18:N18"/>
    <mergeCell ref="O18:P18"/>
    <mergeCell ref="Q18:R18"/>
    <mergeCell ref="S18:T18"/>
    <mergeCell ref="W18:X18"/>
    <mergeCell ref="Y18:Z18"/>
    <mergeCell ref="AA18:AB18"/>
    <mergeCell ref="Q23:R23"/>
    <mergeCell ref="S23:T23"/>
    <mergeCell ref="A23:B23"/>
    <mergeCell ref="C23:E23"/>
    <mergeCell ref="F23:H23"/>
    <mergeCell ref="I23:J23"/>
    <mergeCell ref="K23:L23"/>
    <mergeCell ref="M23:N23"/>
    <mergeCell ref="O23:P23"/>
    <mergeCell ref="Q24:R24"/>
    <mergeCell ref="S24:T24"/>
    <mergeCell ref="Q25:R25"/>
    <mergeCell ref="S25:T25"/>
    <mergeCell ref="A24:B24"/>
    <mergeCell ref="C24:E24"/>
    <mergeCell ref="F24:H24"/>
    <mergeCell ref="I24:J24"/>
    <mergeCell ref="K24:L24"/>
    <mergeCell ref="M24:N24"/>
    <mergeCell ref="O24:P24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29:R29"/>
    <mergeCell ref="S29:T29"/>
    <mergeCell ref="S30:T30"/>
    <mergeCell ref="A29:B29"/>
    <mergeCell ref="C29:E29"/>
    <mergeCell ref="F29:H29"/>
    <mergeCell ref="I29:J29"/>
    <mergeCell ref="K29:L29"/>
    <mergeCell ref="M29:N29"/>
    <mergeCell ref="O29:P29"/>
    <mergeCell ref="Q32:R32"/>
    <mergeCell ref="S32:T32"/>
    <mergeCell ref="A32:B32"/>
    <mergeCell ref="C32:E32"/>
    <mergeCell ref="F32:H32"/>
    <mergeCell ref="I32:J32"/>
    <mergeCell ref="K32:L32"/>
    <mergeCell ref="M32:N32"/>
    <mergeCell ref="O32:P32"/>
  </mergeCells>
  <printOptions/>
  <pageMargins bottom="1.0" footer="0.0" header="0.0" left="0.75" right="0.75" top="1.0"/>
  <pageSetup paperSize="9"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5" t="s">
        <v>0</v>
      </c>
      <c r="B1" s="2"/>
      <c r="C1" s="116" t="s">
        <v>568</v>
      </c>
      <c r="D1" s="4"/>
      <c r="E1" s="4"/>
      <c r="F1" s="4"/>
      <c r="G1" s="4"/>
      <c r="H1" s="4"/>
      <c r="I1" s="4"/>
      <c r="J1" s="2"/>
      <c r="K1" s="117"/>
      <c r="L1" s="115" t="s">
        <v>3</v>
      </c>
      <c r="M1" s="2"/>
      <c r="N1" s="57" t="s">
        <v>4</v>
      </c>
      <c r="O1" s="4"/>
      <c r="P1" s="4"/>
      <c r="Q1" s="2"/>
      <c r="R1" s="117"/>
      <c r="S1" s="117"/>
      <c r="T1" s="118" t="s">
        <v>5</v>
      </c>
      <c r="U1" s="2"/>
      <c r="V1" s="119">
        <f>AA14+S24+U29+S34</f>
        <v>1050.488</v>
      </c>
      <c r="W1" s="2"/>
      <c r="X1" s="117"/>
      <c r="Y1" s="117"/>
      <c r="Z1" s="117"/>
      <c r="AA1" s="120"/>
      <c r="AB1" s="120"/>
    </row>
    <row r="2" ht="15.75" customHeight="1">
      <c r="A2" s="115" t="s">
        <v>6</v>
      </c>
      <c r="B2" s="2"/>
      <c r="C2" s="80" t="s">
        <v>7</v>
      </c>
      <c r="D2" s="4"/>
      <c r="E2" s="4"/>
      <c r="F2" s="4"/>
      <c r="G2" s="4"/>
      <c r="H2" s="4"/>
      <c r="I2" s="4"/>
      <c r="J2" s="2"/>
      <c r="K2" s="117"/>
      <c r="L2" s="117"/>
      <c r="M2" s="117"/>
      <c r="N2" s="121"/>
      <c r="O2" s="117"/>
      <c r="P2" s="117"/>
      <c r="Q2" s="117"/>
      <c r="R2" s="117"/>
      <c r="S2" s="117"/>
      <c r="T2" s="118" t="s">
        <v>8</v>
      </c>
      <c r="U2" s="2"/>
      <c r="V2" s="59">
        <v>1.0</v>
      </c>
      <c r="W2" s="2"/>
      <c r="X2" s="117"/>
      <c r="Y2" s="117"/>
      <c r="Z2" s="117"/>
      <c r="AA2" s="120"/>
      <c r="AB2" s="120"/>
    </row>
    <row r="3" ht="15.75" customHeight="1">
      <c r="A3" s="115" t="s">
        <v>9</v>
      </c>
      <c r="B3" s="2"/>
      <c r="C3" s="80" t="s">
        <v>569</v>
      </c>
      <c r="D3" s="4"/>
      <c r="E3" s="4"/>
      <c r="F3" s="4"/>
      <c r="G3" s="4"/>
      <c r="H3" s="4"/>
      <c r="I3" s="4"/>
      <c r="J3" s="2"/>
      <c r="K3" s="117"/>
      <c r="L3" s="115" t="s">
        <v>10</v>
      </c>
      <c r="M3" s="2"/>
      <c r="N3" s="122"/>
      <c r="O3" s="4"/>
      <c r="P3" s="4"/>
      <c r="Q3" s="2"/>
      <c r="R3" s="117"/>
      <c r="S3" s="117"/>
      <c r="T3" s="117"/>
      <c r="U3" s="117"/>
      <c r="V3" s="123"/>
      <c r="W3" s="123"/>
      <c r="X3" s="117"/>
      <c r="Y3" s="117"/>
      <c r="Z3" s="117"/>
      <c r="AA3" s="120"/>
      <c r="AB3" s="120"/>
    </row>
    <row r="4" ht="15.75" customHeight="1">
      <c r="A4" s="115" t="s">
        <v>12</v>
      </c>
      <c r="B4" s="2"/>
      <c r="C4" s="80" t="s">
        <v>571</v>
      </c>
      <c r="D4" s="4"/>
      <c r="E4" s="4"/>
      <c r="F4" s="4"/>
      <c r="G4" s="4"/>
      <c r="H4" s="4"/>
      <c r="I4" s="4"/>
      <c r="J4" s="2"/>
      <c r="K4" s="117"/>
      <c r="L4" s="115" t="s">
        <v>14</v>
      </c>
      <c r="M4" s="2"/>
      <c r="N4" s="122"/>
      <c r="O4" s="4"/>
      <c r="P4" s="4"/>
      <c r="Q4" s="2"/>
      <c r="R4" s="117"/>
      <c r="S4" s="117"/>
      <c r="T4" s="118" t="s">
        <v>15</v>
      </c>
      <c r="U4" s="2"/>
      <c r="V4" s="119">
        <f>V1*V2</f>
        <v>1050.488</v>
      </c>
      <c r="W4" s="2"/>
      <c r="X4" s="117"/>
      <c r="Y4" s="117"/>
      <c r="Z4" s="117"/>
      <c r="AA4" s="120"/>
      <c r="AB4" s="120"/>
    </row>
    <row r="5" ht="15.75" customHeight="1">
      <c r="A5" s="115" t="s">
        <v>17</v>
      </c>
      <c r="B5" s="2"/>
      <c r="C5" s="80" t="s">
        <v>572</v>
      </c>
      <c r="D5" s="4"/>
      <c r="E5" s="4"/>
      <c r="F5" s="4"/>
      <c r="G5" s="4"/>
      <c r="H5" s="4"/>
      <c r="I5" s="4"/>
      <c r="J5" s="2"/>
      <c r="K5" s="117"/>
      <c r="L5" s="115" t="s">
        <v>19</v>
      </c>
      <c r="M5" s="2"/>
      <c r="N5" s="122"/>
      <c r="O5" s="4"/>
      <c r="P5" s="4"/>
      <c r="Q5" s="2"/>
      <c r="R5" s="117"/>
      <c r="S5" s="117"/>
      <c r="T5" s="117"/>
      <c r="U5" s="117"/>
      <c r="V5" s="117"/>
      <c r="W5" s="117"/>
      <c r="X5" s="117"/>
      <c r="Y5" s="117"/>
      <c r="Z5" s="117"/>
      <c r="AA5" s="120"/>
      <c r="AB5" s="120"/>
    </row>
    <row r="6" ht="15.75" customHeight="1">
      <c r="A6" s="115" t="s">
        <v>20</v>
      </c>
      <c r="B6" s="2"/>
      <c r="C6" s="80" t="s">
        <v>24</v>
      </c>
      <c r="D6" s="4"/>
      <c r="E6" s="4"/>
      <c r="F6" s="4"/>
      <c r="G6" s="4"/>
      <c r="H6" s="4"/>
      <c r="I6" s="4"/>
      <c r="J6" s="2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20"/>
      <c r="AB6" s="120"/>
    </row>
    <row r="7" ht="15.75" customHeight="1">
      <c r="A7" s="115" t="s">
        <v>21</v>
      </c>
      <c r="B7" s="2"/>
      <c r="C7" s="122"/>
      <c r="D7" s="4"/>
      <c r="E7" s="4"/>
      <c r="F7" s="4"/>
      <c r="G7" s="4"/>
      <c r="H7" s="4"/>
      <c r="I7" s="4"/>
      <c r="J7" s="2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20"/>
      <c r="AB7" s="120"/>
    </row>
    <row r="8" ht="15.75" customHeight="1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25"/>
      <c r="W8" s="117"/>
      <c r="X8" s="117"/>
      <c r="Y8" s="125"/>
      <c r="Z8" s="125"/>
      <c r="AA8" s="120"/>
      <c r="AB8" s="120"/>
    </row>
    <row r="9" ht="15.75" customHeight="1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25"/>
      <c r="S9" s="125"/>
      <c r="T9" s="125"/>
      <c r="U9" s="125"/>
      <c r="V9" s="125"/>
      <c r="W9" s="117"/>
      <c r="X9" s="117"/>
      <c r="Y9" s="125"/>
      <c r="Z9" s="125"/>
      <c r="AA9" s="120"/>
      <c r="AB9" s="120"/>
    </row>
    <row r="10" ht="15.75" customHeight="1">
      <c r="A10" s="117"/>
      <c r="B10" s="117"/>
      <c r="C10" s="117"/>
      <c r="D10" s="117"/>
      <c r="E10" s="117"/>
      <c r="F10" s="117"/>
      <c r="G10" s="117"/>
      <c r="H10" s="117"/>
      <c r="I10" s="126"/>
      <c r="J10" s="126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25"/>
      <c r="Z10" s="125"/>
      <c r="AA10" s="120"/>
      <c r="AB10" s="120"/>
    </row>
    <row r="11" ht="15.75" customHeight="1">
      <c r="A11" s="128" t="s">
        <v>25</v>
      </c>
      <c r="B11" s="2"/>
      <c r="C11" s="129" t="s">
        <v>26</v>
      </c>
      <c r="D11" s="4"/>
      <c r="E11" s="2"/>
      <c r="F11" s="129" t="s">
        <v>27</v>
      </c>
      <c r="G11" s="4"/>
      <c r="H11" s="2"/>
      <c r="I11" s="130" t="s">
        <v>28</v>
      </c>
      <c r="J11" s="2"/>
      <c r="K11" s="129" t="s">
        <v>30</v>
      </c>
      <c r="L11" s="2"/>
      <c r="M11" s="129" t="s">
        <v>31</v>
      </c>
      <c r="N11" s="2"/>
      <c r="O11" s="129" t="s">
        <v>32</v>
      </c>
      <c r="P11" s="2"/>
      <c r="Q11" s="129" t="s">
        <v>34</v>
      </c>
      <c r="R11" s="2"/>
      <c r="S11" s="129" t="s">
        <v>35</v>
      </c>
      <c r="T11" s="2"/>
      <c r="U11" s="131" t="s">
        <v>36</v>
      </c>
      <c r="V11" s="131" t="s">
        <v>37</v>
      </c>
      <c r="W11" s="129" t="s">
        <v>38</v>
      </c>
      <c r="X11" s="2"/>
      <c r="Y11" s="129" t="s">
        <v>29</v>
      </c>
      <c r="Z11" s="2"/>
      <c r="AA11" s="129" t="s">
        <v>39</v>
      </c>
      <c r="AB11" s="2"/>
    </row>
    <row r="12" ht="15.75" customHeight="1">
      <c r="A12" s="56">
        <v>1.0</v>
      </c>
      <c r="B12" s="2"/>
      <c r="C12" s="80" t="s">
        <v>575</v>
      </c>
      <c r="D12" s="4"/>
      <c r="E12" s="2"/>
      <c r="F12" s="59"/>
      <c r="G12" s="4"/>
      <c r="H12" s="2"/>
      <c r="I12" s="58">
        <v>200.0</v>
      </c>
      <c r="J12" s="2"/>
      <c r="K12" s="59">
        <v>0.3</v>
      </c>
      <c r="L12" s="2"/>
      <c r="M12" s="59" t="s">
        <v>147</v>
      </c>
      <c r="N12" s="2"/>
      <c r="O12" s="132"/>
      <c r="P12" s="2"/>
      <c r="Q12" s="132"/>
      <c r="R12" s="2"/>
      <c r="S12" s="59"/>
      <c r="T12" s="2"/>
      <c r="U12" s="76"/>
      <c r="V12" s="76"/>
      <c r="W12" s="59">
        <v>1580.0</v>
      </c>
      <c r="X12" s="2"/>
      <c r="Y12" s="59">
        <v>1.0</v>
      </c>
      <c r="Z12" s="2"/>
      <c r="AA12" s="10">
        <f t="shared" ref="AA12:AA13" si="1">I12*K12*Y12</f>
        <v>60</v>
      </c>
      <c r="AB12" s="2"/>
    </row>
    <row r="13" ht="15.75" customHeight="1">
      <c r="A13" s="56">
        <v>2.0</v>
      </c>
      <c r="B13" s="2"/>
      <c r="C13" s="80" t="s">
        <v>576</v>
      </c>
      <c r="D13" s="4"/>
      <c r="E13" s="2"/>
      <c r="F13" s="122"/>
      <c r="G13" s="4"/>
      <c r="H13" s="2"/>
      <c r="I13" s="58">
        <v>100.0</v>
      </c>
      <c r="J13" s="2"/>
      <c r="K13" s="59">
        <v>0.3</v>
      </c>
      <c r="L13" s="2"/>
      <c r="M13" s="59" t="s">
        <v>147</v>
      </c>
      <c r="N13" s="2"/>
      <c r="O13" s="132"/>
      <c r="P13" s="2"/>
      <c r="Q13" s="132"/>
      <c r="R13" s="2"/>
      <c r="S13" s="122"/>
      <c r="T13" s="2"/>
      <c r="U13" s="134"/>
      <c r="V13" s="134"/>
      <c r="W13" s="122"/>
      <c r="X13" s="2"/>
      <c r="Y13" s="59">
        <v>1.0</v>
      </c>
      <c r="Z13" s="2"/>
      <c r="AA13" s="10">
        <f t="shared" si="1"/>
        <v>30</v>
      </c>
      <c r="AB13" s="2"/>
    </row>
    <row r="14" ht="15.75" customHeight="1">
      <c r="A14" s="135"/>
      <c r="B14" s="135"/>
      <c r="C14" s="117"/>
      <c r="D14" s="117"/>
      <c r="E14" s="117"/>
      <c r="F14" s="117"/>
      <c r="G14" s="117"/>
      <c r="H14" s="117"/>
      <c r="I14" s="137"/>
      <c r="J14" s="137"/>
      <c r="K14" s="123"/>
      <c r="L14" s="123"/>
      <c r="M14" s="123"/>
      <c r="N14" s="123"/>
      <c r="O14" s="123"/>
      <c r="P14" s="123"/>
      <c r="Q14" s="123"/>
      <c r="R14" s="123"/>
      <c r="S14" s="117"/>
      <c r="T14" s="117"/>
      <c r="U14" s="117"/>
      <c r="V14" s="117"/>
      <c r="W14" s="117"/>
      <c r="X14" s="117"/>
      <c r="Y14" s="139" t="s">
        <v>39</v>
      </c>
      <c r="Z14" s="2"/>
      <c r="AA14" s="10">
        <f>sum(AA12:AB13)</f>
        <v>90</v>
      </c>
      <c r="AB14" s="2"/>
    </row>
    <row r="15" ht="15.75" customHeight="1">
      <c r="A15" s="135"/>
      <c r="B15" s="135"/>
      <c r="C15" s="117"/>
      <c r="D15" s="117"/>
      <c r="E15" s="117"/>
      <c r="F15" s="117"/>
      <c r="G15" s="117"/>
      <c r="H15" s="117"/>
      <c r="I15" s="137"/>
      <c r="J15" s="137"/>
      <c r="K15" s="123"/>
      <c r="L15" s="123"/>
      <c r="M15" s="123"/>
      <c r="N15" s="123"/>
      <c r="O15" s="123"/>
      <c r="P15" s="123"/>
      <c r="Q15" s="123"/>
      <c r="R15" s="123"/>
      <c r="S15" s="117"/>
      <c r="T15" s="117"/>
      <c r="U15" s="117"/>
      <c r="V15" s="117"/>
      <c r="W15" s="117"/>
      <c r="X15" s="117"/>
      <c r="Y15" s="117"/>
      <c r="Z15" s="117"/>
      <c r="AA15" s="140"/>
      <c r="AB15" s="140"/>
    </row>
    <row r="16" ht="15.75" customHeight="1">
      <c r="A16" s="128" t="s">
        <v>25</v>
      </c>
      <c r="B16" s="2"/>
      <c r="C16" s="129" t="s">
        <v>46</v>
      </c>
      <c r="D16" s="4"/>
      <c r="E16" s="2"/>
      <c r="F16" s="129" t="s">
        <v>27</v>
      </c>
      <c r="G16" s="4"/>
      <c r="H16" s="2"/>
      <c r="I16" s="130" t="s">
        <v>28</v>
      </c>
      <c r="J16" s="2"/>
      <c r="K16" s="129" t="s">
        <v>47</v>
      </c>
      <c r="L16" s="2"/>
      <c r="M16" s="129" t="s">
        <v>29</v>
      </c>
      <c r="N16" s="2"/>
      <c r="O16" s="129" t="s">
        <v>49</v>
      </c>
      <c r="P16" s="2"/>
      <c r="Q16" s="129" t="s">
        <v>50</v>
      </c>
      <c r="R16" s="2"/>
      <c r="S16" s="129" t="s">
        <v>39</v>
      </c>
      <c r="T16" s="2"/>
      <c r="U16" s="117"/>
      <c r="V16" s="117"/>
      <c r="W16" s="117"/>
      <c r="X16" s="117"/>
      <c r="Y16" s="117"/>
      <c r="Z16" s="117"/>
      <c r="AA16" s="120"/>
      <c r="AB16" s="120"/>
    </row>
    <row r="17" ht="15.75" customHeight="1">
      <c r="A17" s="56">
        <v>1.0</v>
      </c>
      <c r="B17" s="2"/>
      <c r="C17" s="80" t="s">
        <v>580</v>
      </c>
      <c r="D17" s="4"/>
      <c r="E17" s="2"/>
      <c r="F17" s="80" t="s">
        <v>581</v>
      </c>
      <c r="G17" s="4"/>
      <c r="H17" s="2"/>
      <c r="I17" s="58">
        <v>35.0</v>
      </c>
      <c r="J17" s="2"/>
      <c r="K17" s="59" t="s">
        <v>582</v>
      </c>
      <c r="L17" s="2"/>
      <c r="M17" s="59">
        <v>3.03</v>
      </c>
      <c r="N17" s="2"/>
      <c r="O17" s="59" t="s">
        <v>583</v>
      </c>
      <c r="P17" s="2"/>
      <c r="Q17" s="59">
        <v>3.0</v>
      </c>
      <c r="R17" s="2"/>
      <c r="S17" s="10">
        <f t="shared" ref="S17:S23" si="2">I17*M17*Q17</f>
        <v>318.15</v>
      </c>
      <c r="T17" s="2"/>
      <c r="U17" s="117"/>
      <c r="V17" s="117"/>
      <c r="W17" s="117"/>
      <c r="X17" s="117"/>
      <c r="Y17" s="117"/>
      <c r="Z17" s="117"/>
      <c r="AA17" s="120"/>
      <c r="AB17" s="120"/>
    </row>
    <row r="18" ht="15.75" customHeight="1">
      <c r="A18" s="56">
        <v>2.0</v>
      </c>
      <c r="B18" s="2"/>
      <c r="C18" s="80" t="s">
        <v>580</v>
      </c>
      <c r="D18" s="4"/>
      <c r="E18" s="2"/>
      <c r="F18" s="80" t="s">
        <v>584</v>
      </c>
      <c r="G18" s="4"/>
      <c r="H18" s="2"/>
      <c r="I18" s="58">
        <v>35.0</v>
      </c>
      <c r="J18" s="2"/>
      <c r="K18" s="59" t="s">
        <v>582</v>
      </c>
      <c r="L18" s="2"/>
      <c r="M18" s="59">
        <v>3.03</v>
      </c>
      <c r="N18" s="2"/>
      <c r="O18" s="59" t="s">
        <v>583</v>
      </c>
      <c r="P18" s="2"/>
      <c r="Q18" s="59">
        <v>3.0</v>
      </c>
      <c r="R18" s="2"/>
      <c r="S18" s="10">
        <f t="shared" si="2"/>
        <v>318.15</v>
      </c>
      <c r="T18" s="2"/>
      <c r="U18" s="117"/>
      <c r="V18" s="117"/>
      <c r="W18" s="117"/>
      <c r="X18" s="117"/>
      <c r="Y18" s="117"/>
      <c r="Z18" s="117"/>
      <c r="AA18" s="120"/>
      <c r="AB18" s="120"/>
    </row>
    <row r="19" ht="15.75" customHeight="1">
      <c r="A19" s="56">
        <v>3.0</v>
      </c>
      <c r="B19" s="2"/>
      <c r="C19" s="80" t="s">
        <v>580</v>
      </c>
      <c r="D19" s="4"/>
      <c r="E19" s="2"/>
      <c r="F19" s="80" t="s">
        <v>585</v>
      </c>
      <c r="G19" s="4"/>
      <c r="H19" s="2"/>
      <c r="I19" s="58">
        <v>35.0</v>
      </c>
      <c r="J19" s="2"/>
      <c r="K19" s="59" t="s">
        <v>582</v>
      </c>
      <c r="L19" s="2"/>
      <c r="M19" s="59">
        <v>3.03</v>
      </c>
      <c r="N19" s="2"/>
      <c r="O19" s="59"/>
      <c r="P19" s="2"/>
      <c r="Q19" s="59">
        <v>1.0</v>
      </c>
      <c r="R19" s="2"/>
      <c r="S19" s="10">
        <f t="shared" si="2"/>
        <v>106.05</v>
      </c>
      <c r="T19" s="2"/>
      <c r="U19" s="117"/>
      <c r="V19" s="117"/>
      <c r="W19" s="117"/>
      <c r="X19" s="117"/>
      <c r="Y19" s="117"/>
      <c r="Z19" s="117"/>
      <c r="AA19" s="120"/>
      <c r="AB19" s="120"/>
    </row>
    <row r="20" ht="15.75" customHeight="1">
      <c r="A20" s="56">
        <v>4.0</v>
      </c>
      <c r="B20" s="2"/>
      <c r="C20" s="80" t="s">
        <v>587</v>
      </c>
      <c r="D20" s="4"/>
      <c r="E20" s="2"/>
      <c r="F20" s="80" t="s">
        <v>588</v>
      </c>
      <c r="G20" s="4"/>
      <c r="H20" s="2"/>
      <c r="I20" s="58">
        <v>20.0</v>
      </c>
      <c r="J20" s="2"/>
      <c r="K20" s="59" t="s">
        <v>582</v>
      </c>
      <c r="L20" s="2"/>
      <c r="M20" s="59">
        <v>3.03</v>
      </c>
      <c r="N20" s="2"/>
      <c r="O20" s="59"/>
      <c r="P20" s="2"/>
      <c r="Q20" s="59">
        <v>1.0</v>
      </c>
      <c r="R20" s="2"/>
      <c r="S20" s="10">
        <f t="shared" si="2"/>
        <v>60.6</v>
      </c>
      <c r="T20" s="2"/>
      <c r="U20" s="117"/>
      <c r="V20" s="117"/>
      <c r="W20" s="117"/>
      <c r="X20" s="117"/>
      <c r="Y20" s="117"/>
      <c r="Z20" s="117"/>
      <c r="AA20" s="120"/>
      <c r="AB20" s="120"/>
    </row>
    <row r="21" ht="15.75" customHeight="1">
      <c r="A21" s="56">
        <v>5.0</v>
      </c>
      <c r="B21" s="2"/>
      <c r="C21" s="80" t="s">
        <v>151</v>
      </c>
      <c r="D21" s="4"/>
      <c r="E21" s="2"/>
      <c r="F21" s="80"/>
      <c r="G21" s="4"/>
      <c r="H21" s="2"/>
      <c r="I21" s="59">
        <v>1.3</v>
      </c>
      <c r="J21" s="2"/>
      <c r="K21" s="59" t="s">
        <v>88</v>
      </c>
      <c r="L21" s="2"/>
      <c r="M21" s="59">
        <v>1.0</v>
      </c>
      <c r="N21" s="2"/>
      <c r="O21" s="59"/>
      <c r="P21" s="2"/>
      <c r="Q21" s="59">
        <v>1.0</v>
      </c>
      <c r="R21" s="2"/>
      <c r="S21" s="10">
        <f t="shared" si="2"/>
        <v>1.3</v>
      </c>
      <c r="T21" s="2"/>
      <c r="U21" s="117"/>
      <c r="V21" s="117"/>
      <c r="W21" s="117"/>
      <c r="X21" s="117"/>
      <c r="Y21" s="117"/>
      <c r="Z21" s="117"/>
      <c r="AA21" s="120"/>
      <c r="AB21" s="120"/>
    </row>
    <row r="22" ht="15.75" customHeight="1">
      <c r="A22" s="56">
        <v>6.0</v>
      </c>
      <c r="B22" s="2"/>
      <c r="C22" s="80" t="s">
        <v>590</v>
      </c>
      <c r="D22" s="4"/>
      <c r="E22" s="2"/>
      <c r="F22" s="80" t="s">
        <v>591</v>
      </c>
      <c r="G22" s="4"/>
      <c r="H22" s="2"/>
      <c r="I22" s="58">
        <v>0.2</v>
      </c>
      <c r="J22" s="2"/>
      <c r="K22" s="59" t="s">
        <v>592</v>
      </c>
      <c r="L22" s="2"/>
      <c r="M22" s="59">
        <v>478.14</v>
      </c>
      <c r="N22" s="2"/>
      <c r="O22" s="59"/>
      <c r="P22" s="2"/>
      <c r="Q22" s="59">
        <v>1.0</v>
      </c>
      <c r="R22" s="2"/>
      <c r="S22" s="10">
        <f t="shared" si="2"/>
        <v>95.628</v>
      </c>
      <c r="T22" s="2"/>
      <c r="U22" s="117"/>
      <c r="V22" s="117"/>
      <c r="W22" s="117"/>
      <c r="X22" s="117"/>
      <c r="Y22" s="117"/>
      <c r="Z22" s="117"/>
      <c r="AA22" s="120"/>
      <c r="AB22" s="120"/>
    </row>
    <row r="23" ht="15.75" customHeight="1">
      <c r="A23" s="56">
        <v>7.0</v>
      </c>
      <c r="B23" s="2"/>
      <c r="C23" s="80" t="s">
        <v>595</v>
      </c>
      <c r="D23" s="4"/>
      <c r="E23" s="2"/>
      <c r="F23" s="80" t="s">
        <v>596</v>
      </c>
      <c r="G23" s="4"/>
      <c r="H23" s="2"/>
      <c r="I23" s="58">
        <v>0.35</v>
      </c>
      <c r="J23" s="2"/>
      <c r="K23" s="59" t="s">
        <v>597</v>
      </c>
      <c r="L23" s="2"/>
      <c r="M23" s="59">
        <v>6.0</v>
      </c>
      <c r="N23" s="2"/>
      <c r="O23" s="59"/>
      <c r="P23" s="2"/>
      <c r="Q23" s="59">
        <v>1.0</v>
      </c>
      <c r="R23" s="2"/>
      <c r="S23" s="10">
        <f t="shared" si="2"/>
        <v>2.1</v>
      </c>
      <c r="T23" s="2"/>
      <c r="U23" s="125"/>
      <c r="V23" s="125"/>
      <c r="W23" s="117"/>
      <c r="X23" s="117"/>
      <c r="Y23" s="117"/>
      <c r="Z23" s="117"/>
      <c r="AA23" s="120"/>
      <c r="AB23" s="120"/>
    </row>
    <row r="24" ht="15.75" customHeight="1">
      <c r="A24" s="135"/>
      <c r="B24" s="135"/>
      <c r="C24" s="117"/>
      <c r="D24" s="117"/>
      <c r="E24" s="117"/>
      <c r="F24" s="117"/>
      <c r="G24" s="117"/>
      <c r="H24" s="117"/>
      <c r="I24" s="137"/>
      <c r="J24" s="137"/>
      <c r="K24" s="123"/>
      <c r="L24" s="123"/>
      <c r="M24" s="123"/>
      <c r="N24" s="123"/>
      <c r="O24" s="123"/>
      <c r="P24" s="123"/>
      <c r="Q24" s="139" t="s">
        <v>39</v>
      </c>
      <c r="R24" s="2"/>
      <c r="S24" s="60">
        <f>SUM(S17:S23)</f>
        <v>901.978</v>
      </c>
      <c r="T24" s="2"/>
      <c r="U24" s="125"/>
      <c r="V24" s="125"/>
      <c r="W24" s="117"/>
      <c r="X24" s="117"/>
      <c r="Y24" s="117"/>
      <c r="Z24" s="117"/>
      <c r="AA24" s="120"/>
      <c r="AB24" s="120"/>
    </row>
    <row r="25" ht="15.75" customHeight="1">
      <c r="A25" s="135"/>
      <c r="B25" s="135"/>
      <c r="C25" s="117"/>
      <c r="D25" s="117"/>
      <c r="E25" s="117"/>
      <c r="F25" s="117"/>
      <c r="G25" s="117"/>
      <c r="H25" s="117"/>
      <c r="I25" s="137"/>
      <c r="J25" s="137"/>
      <c r="K25" s="123"/>
      <c r="L25" s="123"/>
      <c r="M25" s="123"/>
      <c r="N25" s="123"/>
      <c r="O25" s="123"/>
      <c r="P25" s="123"/>
      <c r="Q25" s="123"/>
      <c r="R25" s="123"/>
      <c r="S25" s="117"/>
      <c r="T25" s="117"/>
      <c r="U25" s="125"/>
      <c r="V25" s="125"/>
      <c r="W25" s="117"/>
      <c r="X25" s="117"/>
      <c r="Y25" s="117"/>
      <c r="Z25" s="117"/>
      <c r="AA25" s="120"/>
      <c r="AB25" s="120"/>
    </row>
    <row r="26" ht="15.75" customHeight="1">
      <c r="A26" s="128" t="s">
        <v>25</v>
      </c>
      <c r="B26" s="2"/>
      <c r="C26" s="129" t="s">
        <v>58</v>
      </c>
      <c r="D26" s="4"/>
      <c r="E26" s="2"/>
      <c r="F26" s="129" t="s">
        <v>27</v>
      </c>
      <c r="G26" s="4"/>
      <c r="H26" s="2"/>
      <c r="I26" s="130" t="s">
        <v>28</v>
      </c>
      <c r="J26" s="2"/>
      <c r="K26" s="129" t="s">
        <v>30</v>
      </c>
      <c r="L26" s="2"/>
      <c r="M26" s="129" t="s">
        <v>31</v>
      </c>
      <c r="N26" s="2"/>
      <c r="O26" s="129" t="s">
        <v>32</v>
      </c>
      <c r="P26" s="2"/>
      <c r="Q26" s="129" t="s">
        <v>34</v>
      </c>
      <c r="R26" s="2"/>
      <c r="S26" s="129" t="s">
        <v>29</v>
      </c>
      <c r="T26" s="2"/>
      <c r="U26" s="154" t="s">
        <v>39</v>
      </c>
      <c r="V26" s="2"/>
      <c r="W26" s="127"/>
      <c r="X26" s="127"/>
      <c r="Y26" s="117"/>
      <c r="Z26" s="117"/>
      <c r="AA26" s="120"/>
      <c r="AB26" s="120"/>
    </row>
    <row r="27" ht="15.75" customHeight="1">
      <c r="A27" s="56">
        <v>1.0</v>
      </c>
      <c r="B27" s="2"/>
      <c r="C27" s="57" t="s">
        <v>115</v>
      </c>
      <c r="D27" s="4"/>
      <c r="E27" s="2"/>
      <c r="F27" s="57"/>
      <c r="G27" s="4"/>
      <c r="H27" s="2"/>
      <c r="I27" s="58">
        <v>0.03</v>
      </c>
      <c r="J27" s="2"/>
      <c r="K27" s="59"/>
      <c r="L27" s="2"/>
      <c r="M27" s="59"/>
      <c r="N27" s="2"/>
      <c r="O27" s="59"/>
      <c r="P27" s="2"/>
      <c r="Q27" s="59"/>
      <c r="R27" s="2"/>
      <c r="S27" s="59">
        <v>6.0</v>
      </c>
      <c r="T27" s="2"/>
      <c r="U27" s="60">
        <f>I27*S27</f>
        <v>0.18</v>
      </c>
      <c r="V27" s="2"/>
      <c r="W27" s="127"/>
      <c r="X27" s="127"/>
      <c r="Y27" s="117"/>
      <c r="Z27" s="117"/>
      <c r="AA27" s="120"/>
      <c r="AB27" s="120"/>
    </row>
    <row r="28" ht="15.75" customHeight="1">
      <c r="A28" s="56"/>
      <c r="B28" s="2"/>
      <c r="C28" s="57"/>
      <c r="D28" s="4"/>
      <c r="E28" s="2"/>
      <c r="F28" s="57"/>
      <c r="G28" s="4"/>
      <c r="H28" s="2"/>
      <c r="I28" s="58"/>
      <c r="J28" s="2"/>
      <c r="K28" s="59"/>
      <c r="L28" s="2"/>
      <c r="M28" s="59"/>
      <c r="N28" s="2"/>
      <c r="O28" s="59"/>
      <c r="P28" s="2"/>
      <c r="Q28" s="59"/>
      <c r="R28" s="2"/>
      <c r="S28" s="159"/>
      <c r="T28" s="2"/>
      <c r="U28" s="60"/>
      <c r="V28" s="2"/>
      <c r="W28" s="127"/>
      <c r="X28" s="127"/>
      <c r="Y28" s="117"/>
      <c r="Z28" s="117"/>
      <c r="AA28" s="120"/>
      <c r="AB28" s="120"/>
    </row>
    <row r="29" ht="15.75" customHeight="1">
      <c r="A29" s="135"/>
      <c r="B29" s="135"/>
      <c r="C29" s="127"/>
      <c r="D29" s="127"/>
      <c r="E29" s="127"/>
      <c r="F29" s="127"/>
      <c r="G29" s="127"/>
      <c r="H29" s="127"/>
      <c r="I29" s="148"/>
      <c r="J29" s="148"/>
      <c r="K29" s="135"/>
      <c r="L29" s="135"/>
      <c r="M29" s="135"/>
      <c r="N29" s="135"/>
      <c r="O29" s="135"/>
      <c r="P29" s="135"/>
      <c r="Q29" s="135"/>
      <c r="R29" s="135"/>
      <c r="S29" s="161" t="s">
        <v>39</v>
      </c>
      <c r="T29" s="2"/>
      <c r="U29" s="60">
        <f>U27</f>
        <v>0.18</v>
      </c>
      <c r="V29" s="2"/>
      <c r="W29" s="127"/>
      <c r="X29" s="127"/>
      <c r="Y29" s="117"/>
      <c r="Z29" s="117"/>
      <c r="AA29" s="120"/>
      <c r="AB29" s="120"/>
    </row>
    <row r="30" ht="15.75" customHeight="1">
      <c r="A30" s="135"/>
      <c r="B30" s="135"/>
      <c r="C30" s="127"/>
      <c r="D30" s="127"/>
      <c r="E30" s="127"/>
      <c r="F30" s="127"/>
      <c r="G30" s="127"/>
      <c r="H30" s="127"/>
      <c r="I30" s="148"/>
      <c r="J30" s="148"/>
      <c r="K30" s="135"/>
      <c r="L30" s="135"/>
      <c r="M30" s="135"/>
      <c r="N30" s="135"/>
      <c r="O30" s="135"/>
      <c r="P30" s="135"/>
      <c r="Q30" s="135"/>
      <c r="R30" s="135"/>
      <c r="S30" s="147"/>
      <c r="T30" s="147"/>
      <c r="U30" s="127"/>
      <c r="V30" s="127"/>
      <c r="W30" s="127"/>
      <c r="X30" s="127"/>
      <c r="Y30" s="117"/>
      <c r="Z30" s="117"/>
      <c r="AA30" s="120"/>
      <c r="AB30" s="120"/>
    </row>
    <row r="31" ht="15.75" customHeight="1">
      <c r="A31" s="128" t="s">
        <v>25</v>
      </c>
      <c r="B31" s="2"/>
      <c r="C31" s="129" t="s">
        <v>67</v>
      </c>
      <c r="D31" s="4"/>
      <c r="E31" s="2"/>
      <c r="F31" s="129" t="s">
        <v>27</v>
      </c>
      <c r="G31" s="4"/>
      <c r="H31" s="2"/>
      <c r="I31" s="130" t="s">
        <v>28</v>
      </c>
      <c r="J31" s="2"/>
      <c r="K31" s="129" t="s">
        <v>47</v>
      </c>
      <c r="L31" s="2"/>
      <c r="M31" s="129" t="s">
        <v>29</v>
      </c>
      <c r="N31" s="2"/>
      <c r="O31" s="129" t="s">
        <v>70</v>
      </c>
      <c r="P31" s="2"/>
      <c r="Q31" s="129" t="s">
        <v>72</v>
      </c>
      <c r="R31" s="2"/>
      <c r="S31" s="154" t="s">
        <v>39</v>
      </c>
      <c r="T31" s="2"/>
      <c r="U31" s="127"/>
      <c r="V31" s="127"/>
      <c r="W31" s="127"/>
      <c r="X31" s="127"/>
      <c r="Y31" s="117"/>
      <c r="Z31" s="117"/>
      <c r="AA31" s="117"/>
      <c r="AB31" s="117"/>
    </row>
    <row r="32" ht="15.75" customHeight="1">
      <c r="A32" s="56">
        <v>1.0</v>
      </c>
      <c r="B32" s="2"/>
      <c r="C32" s="80" t="s">
        <v>600</v>
      </c>
      <c r="D32" s="4"/>
      <c r="E32" s="2"/>
      <c r="F32" s="57" t="s">
        <v>601</v>
      </c>
      <c r="G32" s="4"/>
      <c r="H32" s="2"/>
      <c r="I32" s="58">
        <v>20000.0</v>
      </c>
      <c r="J32" s="2"/>
      <c r="K32" s="59" t="s">
        <v>582</v>
      </c>
      <c r="L32" s="2"/>
      <c r="M32" s="59">
        <v>8.75</v>
      </c>
      <c r="N32" s="2"/>
      <c r="O32" s="59">
        <v>3000.0</v>
      </c>
      <c r="P32" s="2"/>
      <c r="Q32" s="59">
        <v>1.0</v>
      </c>
      <c r="R32" s="2"/>
      <c r="S32" s="60">
        <v>58.33</v>
      </c>
      <c r="T32" s="2"/>
      <c r="U32" s="127"/>
      <c r="V32" s="127"/>
      <c r="W32" s="127"/>
      <c r="X32" s="127"/>
      <c r="Y32" s="117"/>
      <c r="Z32" s="117"/>
      <c r="AA32" s="117"/>
      <c r="AB32" s="117"/>
    </row>
    <row r="33" ht="15.75" customHeight="1">
      <c r="A33" s="56"/>
      <c r="B33" s="2"/>
      <c r="C33" s="57"/>
      <c r="D33" s="4"/>
      <c r="E33" s="2"/>
      <c r="F33" s="57"/>
      <c r="G33" s="4"/>
      <c r="H33" s="2"/>
      <c r="I33" s="58"/>
      <c r="J33" s="2"/>
      <c r="K33" s="59"/>
      <c r="L33" s="2"/>
      <c r="M33" s="59"/>
      <c r="N33" s="2"/>
      <c r="O33" s="59"/>
      <c r="P33" s="2"/>
      <c r="Q33" s="59"/>
      <c r="R33" s="2"/>
      <c r="S33" s="60"/>
      <c r="T33" s="2"/>
      <c r="U33" s="127"/>
      <c r="V33" s="127"/>
      <c r="W33" s="127"/>
      <c r="X33" s="127"/>
      <c r="Y33" s="117"/>
      <c r="Z33" s="117"/>
      <c r="AA33" s="117"/>
      <c r="AB33" s="117"/>
    </row>
    <row r="34" ht="15.75" customHeight="1">
      <c r="A34" s="127"/>
      <c r="B34" s="127"/>
      <c r="C34" s="127"/>
      <c r="D34" s="127"/>
      <c r="E34" s="127"/>
      <c r="F34" s="127"/>
      <c r="G34" s="127"/>
      <c r="H34" s="127"/>
      <c r="I34" s="162"/>
      <c r="J34" s="162"/>
      <c r="K34" s="127"/>
      <c r="L34" s="127"/>
      <c r="M34" s="127"/>
      <c r="N34" s="127"/>
      <c r="O34" s="127"/>
      <c r="P34" s="127"/>
      <c r="Q34" s="128" t="s">
        <v>39</v>
      </c>
      <c r="R34" s="2"/>
      <c r="S34" s="60">
        <f>SUM(S32:T33)</f>
        <v>58.33</v>
      </c>
      <c r="T34" s="2"/>
      <c r="U34" s="127"/>
      <c r="V34" s="127"/>
      <c r="W34" s="127"/>
      <c r="X34" s="127"/>
      <c r="Y34" s="117"/>
      <c r="Z34" s="117"/>
      <c r="AA34" s="117"/>
      <c r="AB34" s="117"/>
    </row>
    <row r="35" ht="15.75" customHeight="1">
      <c r="A35" s="117"/>
      <c r="B35" s="117"/>
      <c r="C35" s="117"/>
      <c r="D35" s="117"/>
      <c r="E35" s="117"/>
      <c r="F35" s="117"/>
      <c r="G35" s="117"/>
      <c r="H35" s="117"/>
      <c r="I35" s="126"/>
      <c r="J35" s="126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</row>
    <row r="36" ht="15.75" customHeight="1">
      <c r="A36" s="117"/>
      <c r="C36" s="117"/>
      <c r="F36" s="117"/>
      <c r="I36" s="126"/>
      <c r="K36" s="117"/>
      <c r="M36" s="117"/>
      <c r="O36" s="117"/>
      <c r="Q36" s="117"/>
      <c r="S36" s="117"/>
      <c r="U36" s="117"/>
      <c r="V36" s="117"/>
      <c r="W36" s="117"/>
      <c r="X36" s="117"/>
      <c r="Y36" s="117"/>
      <c r="Z36" s="117"/>
      <c r="AA36" s="117"/>
      <c r="AB36" s="117"/>
    </row>
    <row r="37" ht="15.75" customHeight="1">
      <c r="A37" s="117"/>
      <c r="C37" s="117"/>
      <c r="F37" s="117"/>
      <c r="I37" s="126"/>
      <c r="K37" s="117"/>
      <c r="M37" s="117"/>
      <c r="O37" s="117"/>
      <c r="Q37" s="117"/>
      <c r="S37" s="117"/>
      <c r="U37" s="117"/>
      <c r="V37" s="117"/>
      <c r="W37" s="117"/>
      <c r="X37" s="117"/>
      <c r="Y37" s="117"/>
      <c r="Z37" s="117"/>
      <c r="AA37" s="117"/>
      <c r="AB37" s="117"/>
    </row>
    <row r="38" ht="15.75" customHeight="1">
      <c r="A38" s="117"/>
      <c r="C38" s="117"/>
      <c r="F38" s="117"/>
      <c r="I38" s="126"/>
      <c r="K38" s="117"/>
      <c r="M38" s="117"/>
      <c r="O38" s="117"/>
      <c r="Q38" s="117"/>
      <c r="S38" s="117"/>
      <c r="U38" s="117"/>
      <c r="V38" s="117"/>
      <c r="W38" s="117"/>
      <c r="X38" s="117"/>
      <c r="Y38" s="117"/>
      <c r="Z38" s="117"/>
      <c r="AA38" s="117"/>
      <c r="AB38" s="117"/>
    </row>
    <row r="39" ht="15.75" customHeight="1">
      <c r="A39" s="117"/>
      <c r="B39" s="117"/>
      <c r="C39" s="117"/>
      <c r="D39" s="117"/>
      <c r="E39" s="117"/>
      <c r="F39" s="117"/>
      <c r="G39" s="117"/>
      <c r="H39" s="117"/>
      <c r="I39" s="126"/>
      <c r="J39" s="126"/>
      <c r="K39" s="117"/>
      <c r="L39" s="117"/>
      <c r="M39" s="117"/>
      <c r="N39" s="117"/>
      <c r="O39" s="117"/>
      <c r="P39" s="117"/>
      <c r="Q39" s="117"/>
      <c r="S39" s="117"/>
      <c r="U39" s="117"/>
      <c r="V39" s="117"/>
      <c r="W39" s="117"/>
      <c r="X39" s="117"/>
      <c r="Y39" s="117"/>
      <c r="Z39" s="117"/>
      <c r="AA39" s="117"/>
      <c r="AB39" s="117"/>
    </row>
    <row r="40" ht="15.75" customHeight="1">
      <c r="A40" s="117"/>
      <c r="B40" s="117"/>
      <c r="C40" s="117"/>
      <c r="D40" s="117"/>
      <c r="E40" s="117"/>
      <c r="F40" s="117"/>
      <c r="G40" s="117"/>
      <c r="H40" s="117"/>
      <c r="I40" s="126"/>
      <c r="J40" s="126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</row>
    <row r="41" ht="15.75" customHeight="1">
      <c r="A41" s="117"/>
      <c r="B41" s="117"/>
      <c r="C41" s="117"/>
      <c r="D41" s="117"/>
      <c r="E41" s="117"/>
      <c r="F41" s="117"/>
      <c r="G41" s="117"/>
      <c r="H41" s="117"/>
      <c r="I41" s="126"/>
      <c r="J41" s="126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</row>
    <row r="42" ht="15.75" customHeight="1">
      <c r="A42" s="117"/>
      <c r="B42" s="117"/>
      <c r="C42" s="117"/>
      <c r="D42" s="117"/>
      <c r="E42" s="117"/>
      <c r="F42" s="117"/>
      <c r="G42" s="117"/>
      <c r="H42" s="117"/>
      <c r="I42" s="126"/>
      <c r="J42" s="126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</row>
    <row r="43" ht="15.75" customHeight="1">
      <c r="A43" s="117"/>
      <c r="B43" s="117"/>
      <c r="C43" s="117"/>
      <c r="D43" s="117"/>
      <c r="E43" s="117"/>
      <c r="F43" s="117"/>
      <c r="G43" s="117"/>
      <c r="H43" s="117"/>
      <c r="I43" s="126"/>
      <c r="J43" s="126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</row>
    <row r="44" ht="15.75" customHeight="1">
      <c r="A44" s="117"/>
      <c r="B44" s="117"/>
      <c r="C44" s="117"/>
      <c r="D44" s="117"/>
      <c r="E44" s="117"/>
      <c r="F44" s="117"/>
      <c r="G44" s="117"/>
      <c r="H44" s="117"/>
      <c r="I44" s="126"/>
      <c r="J44" s="126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</row>
    <row r="45" ht="15.75" customHeight="1">
      <c r="A45" s="117"/>
      <c r="B45" s="117"/>
      <c r="C45" s="117"/>
      <c r="D45" s="117"/>
      <c r="E45" s="117"/>
      <c r="F45" s="117"/>
      <c r="G45" s="117"/>
      <c r="H45" s="117"/>
      <c r="I45" s="126"/>
      <c r="J45" s="126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</row>
    <row r="46" ht="15.75" customHeight="1">
      <c r="A46" s="117"/>
      <c r="C46" s="117"/>
      <c r="F46" s="117"/>
      <c r="I46" s="117"/>
      <c r="K46" s="117"/>
      <c r="M46" s="117"/>
      <c r="O46" s="117"/>
      <c r="Q46" s="117"/>
      <c r="S46" s="117"/>
      <c r="U46" s="117"/>
      <c r="W46" s="117"/>
      <c r="X46" s="117"/>
      <c r="Y46" s="117"/>
      <c r="Z46" s="117"/>
      <c r="AA46" s="117"/>
      <c r="AB46" s="117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0"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A19:B19"/>
    <mergeCell ref="C19:E19"/>
    <mergeCell ref="F19:H19"/>
    <mergeCell ref="I19:J19"/>
    <mergeCell ref="K19:L19"/>
    <mergeCell ref="M19:N19"/>
    <mergeCell ref="O19:P19"/>
    <mergeCell ref="Q20:R20"/>
    <mergeCell ref="S20:T20"/>
    <mergeCell ref="A20:B20"/>
    <mergeCell ref="C20:E20"/>
    <mergeCell ref="F20:H20"/>
    <mergeCell ref="I20:J20"/>
    <mergeCell ref="K20:L20"/>
    <mergeCell ref="M20:N20"/>
    <mergeCell ref="O20:P20"/>
    <mergeCell ref="Q21:R21"/>
    <mergeCell ref="S21:T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A22:B22"/>
    <mergeCell ref="C22:E22"/>
    <mergeCell ref="F22:H22"/>
    <mergeCell ref="I22:J22"/>
    <mergeCell ref="K22:L22"/>
    <mergeCell ref="M22:N22"/>
    <mergeCell ref="O22:P22"/>
    <mergeCell ref="Q28:R28"/>
    <mergeCell ref="S28:T28"/>
    <mergeCell ref="U28:V28"/>
    <mergeCell ref="S29:T29"/>
    <mergeCell ref="U29:V29"/>
    <mergeCell ref="A28:B28"/>
    <mergeCell ref="C28:E28"/>
    <mergeCell ref="F28:H28"/>
    <mergeCell ref="I28:J28"/>
    <mergeCell ref="K28:L28"/>
    <mergeCell ref="M28:N28"/>
    <mergeCell ref="O28:P28"/>
    <mergeCell ref="Q37:R37"/>
    <mergeCell ref="S37:T37"/>
    <mergeCell ref="A37:B37"/>
    <mergeCell ref="C37:E37"/>
    <mergeCell ref="F37:H37"/>
    <mergeCell ref="I37:J37"/>
    <mergeCell ref="K37:L37"/>
    <mergeCell ref="M37:N37"/>
    <mergeCell ref="O37:P37"/>
    <mergeCell ref="Q46:R46"/>
    <mergeCell ref="S46:T46"/>
    <mergeCell ref="U46:V46"/>
    <mergeCell ref="A46:B46"/>
    <mergeCell ref="C46:E46"/>
    <mergeCell ref="F46:H46"/>
    <mergeCell ref="I46:J46"/>
    <mergeCell ref="K46:L46"/>
    <mergeCell ref="M46:N46"/>
    <mergeCell ref="O46:P46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38:R38"/>
    <mergeCell ref="S38:T38"/>
    <mergeCell ref="Q39:R39"/>
    <mergeCell ref="S39:T39"/>
    <mergeCell ref="A38:B38"/>
    <mergeCell ref="C38:E38"/>
    <mergeCell ref="F38:H38"/>
    <mergeCell ref="I38:J38"/>
    <mergeCell ref="K38:L38"/>
    <mergeCell ref="M38:N38"/>
    <mergeCell ref="O38:P38"/>
    <mergeCell ref="Q23:R23"/>
    <mergeCell ref="S23:T23"/>
    <mergeCell ref="Q24:R24"/>
    <mergeCell ref="S24:T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U26:V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U27:V27"/>
    <mergeCell ref="A27:B27"/>
    <mergeCell ref="C27:E27"/>
    <mergeCell ref="F27:H27"/>
    <mergeCell ref="I27:J27"/>
    <mergeCell ref="K27:L27"/>
    <mergeCell ref="M27:N27"/>
    <mergeCell ref="O27:P27"/>
    <mergeCell ref="Q31:R31"/>
    <mergeCell ref="S31:T31"/>
    <mergeCell ref="A31:B31"/>
    <mergeCell ref="C31:E31"/>
    <mergeCell ref="F31:H31"/>
    <mergeCell ref="I31:J31"/>
    <mergeCell ref="K31:L31"/>
    <mergeCell ref="M31:N31"/>
    <mergeCell ref="O31:P31"/>
    <mergeCell ref="Q32:R32"/>
    <mergeCell ref="S32:T32"/>
    <mergeCell ref="A32:B32"/>
    <mergeCell ref="C32:E32"/>
    <mergeCell ref="F32:H32"/>
    <mergeCell ref="I32:J32"/>
    <mergeCell ref="K32:L32"/>
    <mergeCell ref="M32:N32"/>
    <mergeCell ref="O32:P32"/>
    <mergeCell ref="Q33:R33"/>
    <mergeCell ref="S33:T33"/>
    <mergeCell ref="Q34:R34"/>
    <mergeCell ref="S34:T34"/>
    <mergeCell ref="A33:B33"/>
    <mergeCell ref="C33:E33"/>
    <mergeCell ref="F33:H33"/>
    <mergeCell ref="I33:J33"/>
    <mergeCell ref="K33:L33"/>
    <mergeCell ref="M33:N33"/>
    <mergeCell ref="O33:P33"/>
    <mergeCell ref="Q36:R36"/>
    <mergeCell ref="S36:T36"/>
    <mergeCell ref="A36:B36"/>
    <mergeCell ref="C36:E36"/>
    <mergeCell ref="F36:H36"/>
    <mergeCell ref="I36:J36"/>
    <mergeCell ref="K36:L36"/>
    <mergeCell ref="M36:N36"/>
    <mergeCell ref="O36:P36"/>
  </mergeCells>
  <printOptions/>
  <pageMargins bottom="1.0" footer="0.0" header="0.0" left="0.75" right="0.75" top="1.0"/>
  <pageSetup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5" t="s">
        <v>0</v>
      </c>
      <c r="B1" s="2"/>
      <c r="C1" s="116" t="s">
        <v>568</v>
      </c>
      <c r="D1" s="4"/>
      <c r="E1" s="4"/>
      <c r="F1" s="4"/>
      <c r="G1" s="4"/>
      <c r="H1" s="4"/>
      <c r="I1" s="4"/>
      <c r="J1" s="2"/>
      <c r="K1" s="117"/>
      <c r="L1" s="115" t="s">
        <v>3</v>
      </c>
      <c r="M1" s="2"/>
      <c r="N1" s="57" t="s">
        <v>4</v>
      </c>
      <c r="O1" s="4"/>
      <c r="P1" s="4"/>
      <c r="Q1" s="2"/>
      <c r="R1" s="117"/>
      <c r="S1" s="117"/>
      <c r="T1" s="118" t="s">
        <v>5</v>
      </c>
      <c r="U1" s="2"/>
      <c r="V1" s="124">
        <f>AA14+S22+U27+S32</f>
        <v>104.5066211</v>
      </c>
      <c r="W1" s="2"/>
      <c r="X1" s="117"/>
      <c r="Y1" s="117"/>
      <c r="Z1" s="117"/>
      <c r="AA1" s="117"/>
      <c r="AB1" s="117"/>
      <c r="AC1" s="117"/>
    </row>
    <row r="2" ht="15.75" customHeight="1">
      <c r="A2" s="115" t="s">
        <v>6</v>
      </c>
      <c r="B2" s="2"/>
      <c r="C2" s="59" t="s">
        <v>7</v>
      </c>
      <c r="D2" s="4"/>
      <c r="E2" s="4"/>
      <c r="F2" s="4"/>
      <c r="G2" s="4"/>
      <c r="H2" s="4"/>
      <c r="I2" s="4"/>
      <c r="J2" s="2"/>
      <c r="K2" s="120"/>
      <c r="L2" s="117"/>
      <c r="M2" s="117"/>
      <c r="N2" s="121"/>
      <c r="O2" s="117"/>
      <c r="P2" s="117"/>
      <c r="Q2" s="117"/>
      <c r="R2" s="117"/>
      <c r="S2" s="117"/>
      <c r="T2" s="118" t="s">
        <v>8</v>
      </c>
      <c r="U2" s="2"/>
      <c r="V2" s="59">
        <v>2.0</v>
      </c>
      <c r="W2" s="2"/>
      <c r="X2" s="117"/>
      <c r="Y2" s="117"/>
      <c r="Z2" s="117"/>
      <c r="AA2" s="117"/>
      <c r="AB2" s="117"/>
      <c r="AC2" s="117"/>
    </row>
    <row r="3" ht="15.75" customHeight="1">
      <c r="A3" s="115" t="s">
        <v>9</v>
      </c>
      <c r="B3" s="2"/>
      <c r="C3" s="59" t="s">
        <v>569</v>
      </c>
      <c r="D3" s="4"/>
      <c r="E3" s="4"/>
      <c r="F3" s="4"/>
      <c r="G3" s="4"/>
      <c r="H3" s="4"/>
      <c r="I3" s="4"/>
      <c r="J3" s="2"/>
      <c r="K3" s="120"/>
      <c r="L3" s="115" t="s">
        <v>10</v>
      </c>
      <c r="M3" s="2"/>
      <c r="N3" s="122"/>
      <c r="O3" s="4"/>
      <c r="P3" s="4"/>
      <c r="Q3" s="2"/>
      <c r="R3" s="117"/>
      <c r="S3" s="117"/>
      <c r="T3" s="117"/>
      <c r="U3" s="117"/>
      <c r="V3" s="127"/>
      <c r="W3" s="127"/>
      <c r="X3" s="117"/>
      <c r="Y3" s="117"/>
      <c r="Z3" s="117"/>
      <c r="AA3" s="117"/>
      <c r="AB3" s="117"/>
      <c r="AC3" s="117"/>
    </row>
    <row r="4" ht="15.75" customHeight="1">
      <c r="A4" s="115" t="s">
        <v>12</v>
      </c>
      <c r="B4" s="2"/>
      <c r="C4" s="59" t="s">
        <v>573</v>
      </c>
      <c r="D4" s="4"/>
      <c r="E4" s="4"/>
      <c r="F4" s="4"/>
      <c r="G4" s="4"/>
      <c r="H4" s="4"/>
      <c r="I4" s="4"/>
      <c r="J4" s="2"/>
      <c r="K4" s="120"/>
      <c r="L4" s="115" t="s">
        <v>14</v>
      </c>
      <c r="M4" s="2"/>
      <c r="N4" s="122"/>
      <c r="O4" s="4"/>
      <c r="P4" s="4"/>
      <c r="Q4" s="2"/>
      <c r="R4" s="117"/>
      <c r="S4" s="117"/>
      <c r="T4" s="118" t="s">
        <v>15</v>
      </c>
      <c r="U4" s="2"/>
      <c r="V4" s="124">
        <f>V1*V2</f>
        <v>209.0132423</v>
      </c>
      <c r="W4" s="2"/>
      <c r="X4" s="117"/>
      <c r="Y4" s="117"/>
      <c r="Z4" s="117"/>
      <c r="AA4" s="117"/>
      <c r="AB4" s="117"/>
      <c r="AC4" s="117"/>
    </row>
    <row r="5" ht="15.75" customHeight="1">
      <c r="A5" s="115" t="s">
        <v>17</v>
      </c>
      <c r="B5" s="2"/>
      <c r="C5" s="59" t="s">
        <v>574</v>
      </c>
      <c r="D5" s="4"/>
      <c r="E5" s="4"/>
      <c r="F5" s="4"/>
      <c r="G5" s="4"/>
      <c r="H5" s="4"/>
      <c r="I5" s="4"/>
      <c r="J5" s="2"/>
      <c r="K5" s="120"/>
      <c r="L5" s="115" t="s">
        <v>19</v>
      </c>
      <c r="M5" s="2"/>
      <c r="N5" s="122"/>
      <c r="O5" s="4"/>
      <c r="P5" s="4"/>
      <c r="Q5" s="2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</row>
    <row r="6" ht="15.75" customHeight="1">
      <c r="A6" s="115" t="s">
        <v>20</v>
      </c>
      <c r="B6" s="2"/>
      <c r="C6" s="59" t="s">
        <v>24</v>
      </c>
      <c r="D6" s="4"/>
      <c r="E6" s="4"/>
      <c r="F6" s="4"/>
      <c r="G6" s="4"/>
      <c r="H6" s="4"/>
      <c r="I6" s="4"/>
      <c r="J6" s="2"/>
      <c r="K6" s="120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</row>
    <row r="7" ht="15.75" customHeight="1">
      <c r="A7" s="115" t="s">
        <v>21</v>
      </c>
      <c r="B7" s="2"/>
      <c r="C7" s="122"/>
      <c r="D7" s="4"/>
      <c r="E7" s="4"/>
      <c r="F7" s="4"/>
      <c r="G7" s="4"/>
      <c r="H7" s="4"/>
      <c r="I7" s="4"/>
      <c r="J7" s="2"/>
      <c r="K7" s="120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</row>
    <row r="8" ht="15.75" customHeight="1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25"/>
      <c r="W8" s="117"/>
      <c r="X8" s="117"/>
      <c r="Y8" s="125"/>
      <c r="Z8" s="125"/>
      <c r="AA8" s="117"/>
      <c r="AB8" s="117"/>
      <c r="AC8" s="117"/>
    </row>
    <row r="9" ht="15.75" customHeight="1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25"/>
      <c r="S9" s="125"/>
      <c r="T9" s="125"/>
      <c r="U9" s="125"/>
      <c r="V9" s="125"/>
      <c r="W9" s="117"/>
      <c r="X9" s="117"/>
      <c r="Y9" s="125"/>
      <c r="Z9" s="125"/>
      <c r="AA9" s="117"/>
      <c r="AB9" s="117"/>
      <c r="AC9" s="117"/>
    </row>
    <row r="10" ht="15.75" customHeight="1">
      <c r="A10" s="117"/>
      <c r="B10" s="117"/>
      <c r="C10" s="117"/>
      <c r="D10" s="117"/>
      <c r="E10" s="117"/>
      <c r="F10" s="117"/>
      <c r="G10" s="117"/>
      <c r="H10" s="117"/>
      <c r="I10" s="126"/>
      <c r="J10" s="126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25"/>
      <c r="Z10" s="125"/>
      <c r="AA10" s="117"/>
      <c r="AB10" s="117"/>
      <c r="AC10" s="117"/>
    </row>
    <row r="11" ht="15.75" customHeight="1">
      <c r="A11" s="128" t="s">
        <v>25</v>
      </c>
      <c r="B11" s="2"/>
      <c r="C11" s="129" t="s">
        <v>26</v>
      </c>
      <c r="D11" s="4"/>
      <c r="E11" s="2"/>
      <c r="F11" s="129" t="s">
        <v>27</v>
      </c>
      <c r="G11" s="4"/>
      <c r="H11" s="2"/>
      <c r="I11" s="130" t="s">
        <v>28</v>
      </c>
      <c r="J11" s="2"/>
      <c r="K11" s="133" t="s">
        <v>30</v>
      </c>
      <c r="L11" s="2"/>
      <c r="M11" s="133" t="s">
        <v>31</v>
      </c>
      <c r="N11" s="2"/>
      <c r="O11" s="129" t="s">
        <v>32</v>
      </c>
      <c r="P11" s="2"/>
      <c r="Q11" s="129" t="s">
        <v>34</v>
      </c>
      <c r="R11" s="2"/>
      <c r="S11" s="129" t="s">
        <v>35</v>
      </c>
      <c r="T11" s="2"/>
      <c r="U11" s="131" t="s">
        <v>36</v>
      </c>
      <c r="V11" s="131" t="s">
        <v>37</v>
      </c>
      <c r="W11" s="129" t="s">
        <v>38</v>
      </c>
      <c r="X11" s="2"/>
      <c r="Y11" s="129" t="s">
        <v>29</v>
      </c>
      <c r="Z11" s="2"/>
      <c r="AA11" s="129" t="s">
        <v>39</v>
      </c>
      <c r="AB11" s="2"/>
      <c r="AC11" s="127"/>
    </row>
    <row r="12" ht="15.75" customHeight="1">
      <c r="A12" s="136">
        <v>1.0</v>
      </c>
      <c r="B12" s="2"/>
      <c r="C12" s="59" t="s">
        <v>577</v>
      </c>
      <c r="D12" s="4"/>
      <c r="E12" s="2"/>
      <c r="F12" s="59"/>
      <c r="G12" s="4"/>
      <c r="H12" s="2"/>
      <c r="I12" s="58">
        <v>200.0</v>
      </c>
      <c r="J12" s="2"/>
      <c r="K12" s="138">
        <v>0.26159</v>
      </c>
      <c r="L12" s="2"/>
      <c r="M12" s="138" t="s">
        <v>578</v>
      </c>
      <c r="N12" s="2"/>
      <c r="O12" s="59"/>
      <c r="P12" s="2"/>
      <c r="Q12" s="57"/>
      <c r="R12" s="2"/>
      <c r="S12" s="59"/>
      <c r="T12" s="2"/>
      <c r="U12" s="76"/>
      <c r="V12" s="76"/>
      <c r="W12" s="59" t="s">
        <v>579</v>
      </c>
      <c r="X12" s="2"/>
      <c r="Y12" s="59">
        <v>1.0</v>
      </c>
      <c r="Z12" s="2"/>
      <c r="AA12" s="10">
        <f>I12*K12*Y12</f>
        <v>52.318</v>
      </c>
      <c r="AB12" s="2"/>
      <c r="AC12" s="127"/>
    </row>
    <row r="13" ht="15.75" customHeight="1">
      <c r="A13" s="141"/>
      <c r="B13" s="2"/>
      <c r="C13" s="142"/>
      <c r="D13" s="4"/>
      <c r="E13" s="2"/>
      <c r="F13" s="142"/>
      <c r="G13" s="4"/>
      <c r="H13" s="2"/>
      <c r="I13" s="143"/>
      <c r="J13" s="2"/>
      <c r="K13" s="144"/>
      <c r="L13" s="2"/>
      <c r="M13" s="144"/>
      <c r="N13" s="2"/>
      <c r="O13" s="145"/>
      <c r="P13" s="2"/>
      <c r="Q13" s="142"/>
      <c r="R13" s="2"/>
      <c r="S13" s="142"/>
      <c r="T13" s="2"/>
      <c r="U13" s="146"/>
      <c r="V13" s="146"/>
      <c r="W13" s="142"/>
      <c r="X13" s="2"/>
      <c r="Y13" s="142"/>
      <c r="Z13" s="2"/>
      <c r="AA13" s="10"/>
      <c r="AB13" s="2"/>
      <c r="AC13" s="147"/>
    </row>
    <row r="14" ht="15.75" customHeight="1">
      <c r="A14" s="127"/>
      <c r="B14" s="127"/>
      <c r="C14" s="127"/>
      <c r="D14" s="127"/>
      <c r="E14" s="127"/>
      <c r="F14" s="127"/>
      <c r="G14" s="127"/>
      <c r="H14" s="127"/>
      <c r="I14" s="148"/>
      <c r="J14" s="148"/>
      <c r="K14" s="149"/>
      <c r="L14" s="149"/>
      <c r="M14" s="149"/>
      <c r="N14" s="149"/>
      <c r="O14" s="135"/>
      <c r="P14" s="135"/>
      <c r="Q14" s="127"/>
      <c r="R14" s="127"/>
      <c r="S14" s="127"/>
      <c r="T14" s="127"/>
      <c r="U14" s="127"/>
      <c r="V14" s="127"/>
      <c r="W14" s="127"/>
      <c r="X14" s="127"/>
      <c r="Y14" s="139" t="s">
        <v>39</v>
      </c>
      <c r="Z14" s="2"/>
      <c r="AA14" s="10">
        <f>sum(AA12:AB13)</f>
        <v>52.318</v>
      </c>
      <c r="AB14" s="2"/>
      <c r="AC14" s="147"/>
    </row>
    <row r="15" ht="15.75" customHeight="1">
      <c r="A15" s="127"/>
      <c r="B15" s="127"/>
      <c r="C15" s="127"/>
      <c r="D15" s="127"/>
      <c r="E15" s="127"/>
      <c r="F15" s="127"/>
      <c r="G15" s="127"/>
      <c r="H15" s="127"/>
      <c r="I15" s="148"/>
      <c r="J15" s="148"/>
      <c r="K15" s="149"/>
      <c r="L15" s="149"/>
      <c r="M15" s="149"/>
      <c r="N15" s="149"/>
      <c r="O15" s="135"/>
      <c r="P15" s="135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47"/>
      <c r="AB15" s="147"/>
      <c r="AC15" s="147"/>
    </row>
    <row r="16" ht="15.75" customHeight="1">
      <c r="A16" s="128" t="s">
        <v>25</v>
      </c>
      <c r="B16" s="2"/>
      <c r="C16" s="129" t="s">
        <v>46</v>
      </c>
      <c r="D16" s="4"/>
      <c r="E16" s="2"/>
      <c r="F16" s="129" t="s">
        <v>27</v>
      </c>
      <c r="G16" s="4"/>
      <c r="H16" s="2"/>
      <c r="I16" s="130" t="s">
        <v>28</v>
      </c>
      <c r="J16" s="2"/>
      <c r="K16" s="133" t="s">
        <v>47</v>
      </c>
      <c r="L16" s="2"/>
      <c r="M16" s="133" t="s">
        <v>29</v>
      </c>
      <c r="N16" s="2"/>
      <c r="O16" s="129" t="s">
        <v>49</v>
      </c>
      <c r="P16" s="2"/>
      <c r="Q16" s="129" t="s">
        <v>50</v>
      </c>
      <c r="R16" s="2"/>
      <c r="S16" s="129" t="s">
        <v>39</v>
      </c>
      <c r="T16" s="2"/>
      <c r="U16" s="127"/>
      <c r="V16" s="127"/>
      <c r="W16" s="127"/>
      <c r="X16" s="127"/>
      <c r="Y16" s="127"/>
      <c r="Z16" s="127"/>
      <c r="AA16" s="127"/>
      <c r="AB16" s="127"/>
      <c r="AC16" s="127"/>
    </row>
    <row r="17" ht="15.75" customHeight="1">
      <c r="A17" s="136">
        <v>1.0</v>
      </c>
      <c r="B17" s="2"/>
      <c r="C17" s="59" t="s">
        <v>586</v>
      </c>
      <c r="D17" s="4"/>
      <c r="E17" s="2"/>
      <c r="F17" s="59" t="s">
        <v>584</v>
      </c>
      <c r="G17" s="4"/>
      <c r="H17" s="2"/>
      <c r="I17" s="58">
        <v>2.5</v>
      </c>
      <c r="J17" s="2"/>
      <c r="K17" s="138" t="s">
        <v>582</v>
      </c>
      <c r="L17" s="2"/>
      <c r="M17" s="138">
        <v>0.13370457</v>
      </c>
      <c r="N17" s="2"/>
      <c r="O17" s="59"/>
      <c r="P17" s="2"/>
      <c r="Q17" s="59">
        <v>1.0</v>
      </c>
      <c r="R17" s="2"/>
      <c r="S17" s="10">
        <f t="shared" ref="S17:S21" si="1">I17*M17*Q17</f>
        <v>0.334261425</v>
      </c>
      <c r="T17" s="2"/>
      <c r="U17" s="127"/>
      <c r="V17" s="127"/>
      <c r="W17" s="127"/>
      <c r="X17" s="127"/>
      <c r="Y17" s="127"/>
      <c r="Z17" s="127"/>
      <c r="AA17" s="127"/>
      <c r="AB17" s="127"/>
      <c r="AC17" s="127"/>
    </row>
    <row r="18" ht="15.75" customHeight="1">
      <c r="A18" s="136">
        <v>2.0</v>
      </c>
      <c r="B18" s="2"/>
      <c r="C18" s="59" t="s">
        <v>589</v>
      </c>
      <c r="D18" s="4"/>
      <c r="E18" s="2"/>
      <c r="F18" s="57"/>
      <c r="G18" s="4"/>
      <c r="H18" s="2"/>
      <c r="I18" s="58">
        <v>10.0</v>
      </c>
      <c r="J18" s="2"/>
      <c r="K18" s="138" t="s">
        <v>582</v>
      </c>
      <c r="L18" s="2"/>
      <c r="M18" s="138">
        <v>0.13370457</v>
      </c>
      <c r="N18" s="2"/>
      <c r="O18" s="59"/>
      <c r="P18" s="2"/>
      <c r="Q18" s="59">
        <v>1.0</v>
      </c>
      <c r="R18" s="2"/>
      <c r="S18" s="10">
        <f t="shared" si="1"/>
        <v>1.3370457</v>
      </c>
      <c r="T18" s="2"/>
      <c r="U18" s="127"/>
      <c r="V18" s="127"/>
      <c r="W18" s="127"/>
      <c r="X18" s="127"/>
      <c r="Y18" s="127"/>
      <c r="Z18" s="127"/>
      <c r="AA18" s="127"/>
      <c r="AB18" s="127"/>
      <c r="AC18" s="127"/>
    </row>
    <row r="19" ht="15.75" customHeight="1">
      <c r="A19" s="136">
        <v>3.0</v>
      </c>
      <c r="B19" s="2"/>
      <c r="C19" s="59" t="s">
        <v>593</v>
      </c>
      <c r="D19" s="4"/>
      <c r="E19" s="2"/>
      <c r="F19" s="57"/>
      <c r="G19" s="4"/>
      <c r="H19" s="2"/>
      <c r="I19" s="58">
        <v>0.02</v>
      </c>
      <c r="J19" s="2"/>
      <c r="K19" s="138" t="s">
        <v>594</v>
      </c>
      <c r="L19" s="2"/>
      <c r="M19" s="138">
        <v>1337.0457</v>
      </c>
      <c r="N19" s="2"/>
      <c r="O19" s="150"/>
      <c r="P19" s="2"/>
      <c r="Q19" s="59">
        <v>1.0</v>
      </c>
      <c r="R19" s="2"/>
      <c r="S19" s="10">
        <f t="shared" si="1"/>
        <v>26.740914</v>
      </c>
      <c r="T19" s="2"/>
      <c r="U19" s="127"/>
      <c r="V19" s="127"/>
      <c r="W19" s="127"/>
      <c r="X19" s="127"/>
      <c r="Y19" s="127"/>
      <c r="Z19" s="127"/>
      <c r="AA19" s="127"/>
      <c r="AB19" s="127"/>
      <c r="AC19" s="127"/>
    </row>
    <row r="20" ht="15.75" customHeight="1">
      <c r="A20" s="136">
        <v>4.0</v>
      </c>
      <c r="B20" s="2"/>
      <c r="C20" s="59" t="s">
        <v>598</v>
      </c>
      <c r="D20" s="4"/>
      <c r="E20" s="2"/>
      <c r="F20" s="57"/>
      <c r="G20" s="4"/>
      <c r="H20" s="2"/>
      <c r="I20" s="58">
        <v>0.35</v>
      </c>
      <c r="J20" s="2"/>
      <c r="K20" s="138" t="s">
        <v>597</v>
      </c>
      <c r="L20" s="2"/>
      <c r="M20" s="138">
        <v>3.0</v>
      </c>
      <c r="N20" s="2"/>
      <c r="O20" s="59"/>
      <c r="P20" s="2"/>
      <c r="Q20" s="59">
        <v>1.0</v>
      </c>
      <c r="R20" s="2"/>
      <c r="S20" s="10">
        <f t="shared" si="1"/>
        <v>1.05</v>
      </c>
      <c r="T20" s="2"/>
      <c r="U20" s="127"/>
      <c r="V20" s="127"/>
      <c r="W20" s="127"/>
      <c r="X20" s="127"/>
      <c r="Y20" s="127"/>
      <c r="Z20" s="127"/>
      <c r="AA20" s="127"/>
      <c r="AB20" s="127"/>
      <c r="AC20" s="127"/>
    </row>
    <row r="21" ht="15.75" customHeight="1">
      <c r="A21" s="136">
        <v>5.0</v>
      </c>
      <c r="B21" s="2"/>
      <c r="C21" s="151" t="s">
        <v>599</v>
      </c>
      <c r="D21" s="4"/>
      <c r="E21" s="2"/>
      <c r="F21" s="152"/>
      <c r="G21" s="4"/>
      <c r="H21" s="2"/>
      <c r="I21" s="151">
        <v>0.4</v>
      </c>
      <c r="J21" s="2"/>
      <c r="K21" s="153" t="s">
        <v>97</v>
      </c>
      <c r="L21" s="2"/>
      <c r="M21" s="153">
        <v>54.366</v>
      </c>
      <c r="N21" s="2"/>
      <c r="O21" s="151"/>
      <c r="P21" s="2"/>
      <c r="Q21" s="59">
        <v>1.0</v>
      </c>
      <c r="R21" s="2"/>
      <c r="S21" s="10">
        <f t="shared" si="1"/>
        <v>21.7464</v>
      </c>
      <c r="T21" s="2"/>
      <c r="U21" s="127"/>
      <c r="W21" s="127"/>
      <c r="X21" s="127"/>
      <c r="Y21" s="127"/>
      <c r="Z21" s="127"/>
      <c r="AA21" s="127"/>
      <c r="AB21" s="127"/>
      <c r="AC21" s="127"/>
    </row>
    <row r="22" ht="15.75" customHeight="1">
      <c r="A22" s="127"/>
      <c r="C22" s="127"/>
      <c r="F22" s="127"/>
      <c r="I22" s="148"/>
      <c r="K22" s="149"/>
      <c r="M22" s="149"/>
      <c r="O22" s="135"/>
      <c r="Q22" s="139" t="s">
        <v>39</v>
      </c>
      <c r="R22" s="2"/>
      <c r="S22" s="60">
        <f>SUM(S17:S21)</f>
        <v>51.20862113</v>
      </c>
      <c r="T22" s="2"/>
      <c r="U22" s="127"/>
      <c r="W22" s="127"/>
      <c r="X22" s="127"/>
      <c r="Y22" s="127"/>
      <c r="Z22" s="127"/>
      <c r="AA22" s="127"/>
      <c r="AB22" s="127"/>
      <c r="AC22" s="127"/>
    </row>
    <row r="23" ht="15.75" customHeight="1">
      <c r="A23" s="155"/>
      <c r="B23" s="28"/>
      <c r="C23" s="155"/>
      <c r="D23" s="27"/>
      <c r="E23" s="28"/>
      <c r="F23" s="155"/>
      <c r="G23" s="27"/>
      <c r="H23" s="28"/>
      <c r="I23" s="156"/>
      <c r="J23" s="28"/>
      <c r="K23" s="157"/>
      <c r="L23" s="28"/>
      <c r="M23" s="157"/>
      <c r="N23" s="28"/>
      <c r="O23" s="158"/>
      <c r="P23" s="28"/>
      <c r="Q23" s="155"/>
      <c r="R23" s="28"/>
      <c r="S23" s="155"/>
      <c r="T23" s="28"/>
      <c r="U23" s="125"/>
      <c r="W23" s="127"/>
      <c r="X23" s="127"/>
      <c r="Y23" s="127"/>
      <c r="Z23" s="127"/>
      <c r="AA23" s="127"/>
      <c r="AB23" s="127"/>
      <c r="AC23" s="127"/>
    </row>
    <row r="24" ht="15.75" customHeight="1">
      <c r="A24" s="128" t="s">
        <v>25</v>
      </c>
      <c r="B24" s="2"/>
      <c r="C24" s="129" t="s">
        <v>58</v>
      </c>
      <c r="D24" s="4"/>
      <c r="E24" s="2"/>
      <c r="F24" s="129" t="s">
        <v>27</v>
      </c>
      <c r="G24" s="4"/>
      <c r="H24" s="2"/>
      <c r="I24" s="130" t="s">
        <v>28</v>
      </c>
      <c r="J24" s="2"/>
      <c r="K24" s="133" t="s">
        <v>30</v>
      </c>
      <c r="L24" s="2"/>
      <c r="M24" s="133" t="s">
        <v>31</v>
      </c>
      <c r="N24" s="2"/>
      <c r="O24" s="129" t="s">
        <v>32</v>
      </c>
      <c r="P24" s="2"/>
      <c r="Q24" s="129" t="s">
        <v>34</v>
      </c>
      <c r="R24" s="2"/>
      <c r="S24" s="129" t="s">
        <v>29</v>
      </c>
      <c r="T24" s="2"/>
      <c r="U24" s="154" t="s">
        <v>39</v>
      </c>
      <c r="V24" s="2"/>
      <c r="W24" s="127"/>
      <c r="X24" s="127"/>
      <c r="Y24" s="127"/>
      <c r="Z24" s="127"/>
      <c r="AA24" s="127"/>
      <c r="AB24" s="127"/>
      <c r="AC24" s="127"/>
    </row>
    <row r="25" ht="15.75" customHeight="1">
      <c r="A25" s="136">
        <v>1.0</v>
      </c>
      <c r="B25" s="2"/>
      <c r="C25" s="57" t="s">
        <v>115</v>
      </c>
      <c r="D25" s="4"/>
      <c r="E25" s="2"/>
      <c r="F25" s="57"/>
      <c r="G25" s="4"/>
      <c r="H25" s="2"/>
      <c r="I25" s="58">
        <v>0.03</v>
      </c>
      <c r="J25" s="2"/>
      <c r="K25" s="138"/>
      <c r="L25" s="2"/>
      <c r="M25" s="138"/>
      <c r="N25" s="2"/>
      <c r="O25" s="59"/>
      <c r="P25" s="2"/>
      <c r="Q25" s="57"/>
      <c r="R25" s="2"/>
      <c r="S25" s="160">
        <v>3.0</v>
      </c>
      <c r="T25" s="2"/>
      <c r="U25" s="60">
        <f>I25*S25</f>
        <v>0.09</v>
      </c>
      <c r="V25" s="2"/>
      <c r="W25" s="127"/>
      <c r="X25" s="127"/>
      <c r="Y25" s="127"/>
      <c r="Z25" s="127"/>
      <c r="AA25" s="127"/>
      <c r="AB25" s="127"/>
      <c r="AC25" s="127"/>
    </row>
    <row r="26" ht="15.75" customHeight="1">
      <c r="A26" s="141"/>
      <c r="B26" s="2"/>
      <c r="C26" s="61"/>
      <c r="D26" s="26"/>
      <c r="E26" s="62"/>
      <c r="F26" s="57"/>
      <c r="G26" s="4"/>
      <c r="H26" s="2"/>
      <c r="I26" s="58"/>
      <c r="J26" s="2"/>
      <c r="K26" s="138"/>
      <c r="L26" s="2"/>
      <c r="M26" s="138"/>
      <c r="N26" s="2"/>
      <c r="O26" s="59"/>
      <c r="P26" s="2"/>
      <c r="Q26" s="57"/>
      <c r="R26" s="2"/>
      <c r="S26" s="57"/>
      <c r="T26" s="2"/>
      <c r="U26" s="60"/>
      <c r="V26" s="2"/>
      <c r="W26" s="127"/>
      <c r="X26" s="127"/>
      <c r="Y26" s="127"/>
      <c r="Z26" s="127"/>
      <c r="AA26" s="127"/>
      <c r="AB26" s="127"/>
      <c r="AC26" s="127"/>
    </row>
    <row r="27" ht="15.75" customHeight="1">
      <c r="A27" s="127"/>
      <c r="B27" s="127"/>
      <c r="C27" s="127"/>
      <c r="D27" s="127"/>
      <c r="E27" s="127"/>
      <c r="F27" s="127"/>
      <c r="G27" s="127"/>
      <c r="H27" s="127"/>
      <c r="I27" s="148"/>
      <c r="J27" s="148"/>
      <c r="K27" s="149"/>
      <c r="L27" s="149"/>
      <c r="M27" s="149"/>
      <c r="N27" s="149"/>
      <c r="O27" s="135"/>
      <c r="P27" s="135"/>
      <c r="Q27" s="127"/>
      <c r="R27" s="127"/>
      <c r="S27" s="139" t="s">
        <v>39</v>
      </c>
      <c r="T27" s="2"/>
      <c r="U27" s="60">
        <f>U25</f>
        <v>0.09</v>
      </c>
      <c r="V27" s="2"/>
      <c r="W27" s="127"/>
      <c r="X27" s="127"/>
      <c r="Y27" s="127"/>
      <c r="Z27" s="127"/>
      <c r="AA27" s="127"/>
      <c r="AB27" s="127"/>
      <c r="AC27" s="127"/>
    </row>
    <row r="28" ht="15.75" customHeight="1">
      <c r="A28" s="127"/>
      <c r="B28" s="127"/>
      <c r="C28" s="127"/>
      <c r="D28" s="127"/>
      <c r="E28" s="127"/>
      <c r="F28" s="127"/>
      <c r="G28" s="127"/>
      <c r="H28" s="127"/>
      <c r="I28" s="148"/>
      <c r="J28" s="148"/>
      <c r="K28" s="149"/>
      <c r="L28" s="149"/>
      <c r="M28" s="149"/>
      <c r="N28" s="149"/>
      <c r="O28" s="135"/>
      <c r="P28" s="135"/>
      <c r="Q28" s="127"/>
      <c r="R28" s="127"/>
      <c r="S28" s="147"/>
      <c r="T28" s="147"/>
      <c r="U28" s="127"/>
      <c r="V28" s="127"/>
      <c r="W28" s="127"/>
      <c r="X28" s="127"/>
      <c r="Y28" s="127"/>
      <c r="Z28" s="127"/>
      <c r="AA28" s="127"/>
      <c r="AB28" s="127"/>
      <c r="AC28" s="127"/>
    </row>
    <row r="29" ht="15.75" customHeight="1">
      <c r="A29" s="128" t="s">
        <v>25</v>
      </c>
      <c r="B29" s="2"/>
      <c r="C29" s="129" t="s">
        <v>67</v>
      </c>
      <c r="D29" s="4"/>
      <c r="E29" s="2"/>
      <c r="F29" s="129" t="s">
        <v>27</v>
      </c>
      <c r="G29" s="4"/>
      <c r="H29" s="2"/>
      <c r="I29" s="130" t="s">
        <v>28</v>
      </c>
      <c r="J29" s="2"/>
      <c r="K29" s="133" t="s">
        <v>47</v>
      </c>
      <c r="L29" s="2"/>
      <c r="M29" s="133" t="s">
        <v>29</v>
      </c>
      <c r="N29" s="2"/>
      <c r="O29" s="129" t="s">
        <v>70</v>
      </c>
      <c r="P29" s="2"/>
      <c r="Q29" s="129" t="s">
        <v>72</v>
      </c>
      <c r="R29" s="2"/>
      <c r="S29" s="154" t="s">
        <v>39</v>
      </c>
      <c r="T29" s="2"/>
      <c r="U29" s="120"/>
      <c r="V29" s="127"/>
      <c r="W29" s="127"/>
      <c r="X29" s="127"/>
      <c r="Y29" s="127"/>
      <c r="Z29" s="127"/>
      <c r="AA29" s="127"/>
      <c r="AB29" s="127"/>
      <c r="AC29" s="127"/>
    </row>
    <row r="30" ht="15.75" customHeight="1">
      <c r="A30" s="136">
        <v>1.0</v>
      </c>
      <c r="B30" s="2"/>
      <c r="C30" s="57" t="s">
        <v>602</v>
      </c>
      <c r="D30" s="4"/>
      <c r="E30" s="2"/>
      <c r="F30" s="57"/>
      <c r="G30" s="4"/>
      <c r="H30" s="2"/>
      <c r="I30" s="58">
        <v>20000.0</v>
      </c>
      <c r="J30" s="2"/>
      <c r="K30" s="138" t="s">
        <v>582</v>
      </c>
      <c r="L30" s="2"/>
      <c r="M30" s="138">
        <v>0.13370457</v>
      </c>
      <c r="N30" s="2"/>
      <c r="O30" s="59">
        <v>3000.0</v>
      </c>
      <c r="P30" s="2"/>
      <c r="Q30" s="122"/>
      <c r="R30" s="2"/>
      <c r="S30" s="60">
        <v>0.89</v>
      </c>
      <c r="T30" s="2"/>
      <c r="U30" s="120"/>
      <c r="V30" s="127"/>
      <c r="W30" s="127"/>
      <c r="X30" s="127"/>
      <c r="Y30" s="127"/>
      <c r="Z30" s="127"/>
      <c r="AA30" s="127"/>
      <c r="AB30" s="127"/>
      <c r="AC30" s="127"/>
    </row>
    <row r="31" ht="15.75" customHeight="1">
      <c r="A31" s="163"/>
      <c r="B31" s="2"/>
      <c r="C31" s="57"/>
      <c r="D31" s="4"/>
      <c r="E31" s="2"/>
      <c r="F31" s="57"/>
      <c r="G31" s="4"/>
      <c r="H31" s="2"/>
      <c r="I31" s="58"/>
      <c r="J31" s="2"/>
      <c r="K31" s="138"/>
      <c r="L31" s="2"/>
      <c r="M31" s="138"/>
      <c r="N31" s="2"/>
      <c r="O31" s="59"/>
      <c r="P31" s="2"/>
      <c r="Q31" s="122"/>
      <c r="R31" s="2"/>
      <c r="S31" s="60"/>
      <c r="T31" s="2"/>
      <c r="U31" s="120"/>
      <c r="V31" s="127"/>
      <c r="W31" s="127"/>
      <c r="X31" s="127"/>
      <c r="Y31" s="127"/>
      <c r="Z31" s="127"/>
      <c r="AA31" s="127"/>
      <c r="AB31" s="127"/>
      <c r="AC31" s="127"/>
    </row>
    <row r="32" ht="15.75" customHeight="1">
      <c r="A32" s="120"/>
      <c r="B32" s="120"/>
      <c r="C32" s="120"/>
      <c r="D32" s="120"/>
      <c r="E32" s="120"/>
      <c r="F32" s="120"/>
      <c r="G32" s="120"/>
      <c r="H32" s="120"/>
      <c r="I32" s="164"/>
      <c r="J32" s="164"/>
      <c r="K32" s="120"/>
      <c r="L32" s="120"/>
      <c r="M32" s="120"/>
      <c r="N32" s="120"/>
      <c r="O32" s="120"/>
      <c r="P32" s="120"/>
      <c r="Q32" s="128" t="s">
        <v>39</v>
      </c>
      <c r="R32" s="2"/>
      <c r="S32" s="60">
        <f>SUM(S30:T31)</f>
        <v>0.89</v>
      </c>
      <c r="T32" s="2"/>
      <c r="U32" s="120"/>
      <c r="V32" s="127"/>
      <c r="W32" s="127"/>
      <c r="X32" s="127"/>
      <c r="Y32" s="127"/>
      <c r="Z32" s="127"/>
      <c r="AA32" s="127"/>
      <c r="AB32" s="127"/>
      <c r="AC32" s="127"/>
    </row>
    <row r="33" ht="15.75" customHeight="1">
      <c r="A33" s="117"/>
      <c r="B33" s="117"/>
      <c r="C33" s="117"/>
      <c r="D33" s="117"/>
      <c r="E33" s="117"/>
      <c r="F33" s="117"/>
      <c r="G33" s="117"/>
      <c r="H33" s="117"/>
      <c r="I33" s="126"/>
      <c r="J33" s="126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27"/>
      <c r="W33" s="127"/>
      <c r="X33" s="127"/>
      <c r="Y33" s="127"/>
      <c r="Z33" s="127"/>
      <c r="AA33" s="127"/>
      <c r="AB33" s="127"/>
      <c r="AC33" s="127"/>
    </row>
    <row r="34" ht="15.75" customHeight="1">
      <c r="A34" s="117"/>
      <c r="B34" s="117"/>
      <c r="C34" s="117"/>
      <c r="D34" s="117"/>
      <c r="E34" s="117"/>
      <c r="F34" s="117"/>
      <c r="G34" s="117"/>
      <c r="H34" s="117"/>
      <c r="I34" s="126"/>
      <c r="J34" s="126"/>
      <c r="K34" s="117"/>
      <c r="L34" s="117"/>
      <c r="M34" s="117"/>
      <c r="N34" s="117"/>
      <c r="O34" s="117"/>
      <c r="P34" s="117"/>
      <c r="Q34" s="117"/>
      <c r="R34" s="117"/>
      <c r="S34" s="117"/>
      <c r="U34" s="117"/>
      <c r="W34" s="117"/>
      <c r="X34" s="117"/>
      <c r="Y34" s="117"/>
      <c r="Z34" s="117"/>
      <c r="AA34" s="117"/>
      <c r="AB34" s="117"/>
      <c r="AC34" s="117"/>
    </row>
    <row r="35" ht="15.75" customHeight="1">
      <c r="A35" s="117"/>
      <c r="B35" s="117"/>
      <c r="C35" s="117"/>
      <c r="D35" s="117"/>
      <c r="E35" s="117"/>
      <c r="F35" s="117"/>
      <c r="G35" s="117"/>
      <c r="H35" s="117"/>
      <c r="I35" s="126"/>
      <c r="J35" s="126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</row>
    <row r="36" ht="15.75" customHeight="1">
      <c r="A36" s="117"/>
      <c r="C36" s="117"/>
      <c r="F36" s="117"/>
      <c r="I36" s="126"/>
      <c r="K36" s="117"/>
      <c r="M36" s="117"/>
      <c r="O36" s="117"/>
      <c r="Q36" s="117"/>
      <c r="S36" s="117"/>
      <c r="U36" s="117"/>
      <c r="V36" s="117"/>
      <c r="W36" s="117"/>
      <c r="X36" s="117"/>
      <c r="Y36" s="117"/>
      <c r="Z36" s="117"/>
      <c r="AA36" s="117"/>
      <c r="AB36" s="117"/>
      <c r="AC36" s="117"/>
    </row>
    <row r="37" ht="15.75" customHeight="1">
      <c r="A37" s="117"/>
      <c r="C37" s="117"/>
      <c r="F37" s="117"/>
      <c r="I37" s="126"/>
      <c r="K37" s="117"/>
      <c r="M37" s="117"/>
      <c r="O37" s="117"/>
      <c r="Q37" s="117"/>
      <c r="S37" s="117"/>
      <c r="U37" s="117"/>
      <c r="V37" s="117"/>
      <c r="W37" s="117"/>
      <c r="X37" s="117"/>
      <c r="Y37" s="117"/>
      <c r="Z37" s="117"/>
      <c r="AA37" s="117"/>
      <c r="AB37" s="117"/>
      <c r="AC37" s="117"/>
    </row>
    <row r="38" ht="15.75" customHeight="1">
      <c r="A38" s="117"/>
      <c r="C38" s="117"/>
      <c r="F38" s="117"/>
      <c r="I38" s="126"/>
      <c r="K38" s="117"/>
      <c r="M38" s="117"/>
      <c r="O38" s="117"/>
      <c r="Q38" s="117"/>
      <c r="S38" s="117"/>
      <c r="U38" s="117"/>
      <c r="V38" s="117"/>
      <c r="W38" s="117"/>
      <c r="X38" s="117"/>
      <c r="Y38" s="117"/>
      <c r="Z38" s="117"/>
      <c r="AA38" s="117"/>
      <c r="AB38" s="117"/>
      <c r="AC38" s="117"/>
    </row>
    <row r="39" ht="15.75" customHeight="1">
      <c r="A39" s="117"/>
      <c r="B39" s="117"/>
      <c r="C39" s="117"/>
      <c r="D39" s="117"/>
      <c r="E39" s="117"/>
      <c r="F39" s="117"/>
      <c r="G39" s="117"/>
      <c r="H39" s="117"/>
      <c r="I39" s="126"/>
      <c r="J39" s="126"/>
      <c r="K39" s="117"/>
      <c r="L39" s="117"/>
      <c r="M39" s="117"/>
      <c r="N39" s="117"/>
      <c r="O39" s="117"/>
      <c r="P39" s="117"/>
      <c r="Q39" s="117"/>
      <c r="S39" s="117"/>
      <c r="U39" s="117"/>
      <c r="V39" s="117"/>
      <c r="W39" s="117"/>
      <c r="X39" s="117"/>
      <c r="Y39" s="117"/>
      <c r="Z39" s="117"/>
      <c r="AA39" s="117"/>
      <c r="AB39" s="117"/>
      <c r="AC39" s="117"/>
    </row>
    <row r="40" ht="15.75" customHeight="1">
      <c r="A40" s="117"/>
      <c r="B40" s="117"/>
      <c r="C40" s="117"/>
      <c r="D40" s="117"/>
      <c r="E40" s="117"/>
      <c r="F40" s="117"/>
      <c r="G40" s="117"/>
      <c r="H40" s="117"/>
      <c r="I40" s="126"/>
      <c r="J40" s="126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</row>
    <row r="41" ht="15.75" customHeight="1">
      <c r="A41" s="117"/>
      <c r="B41" s="117"/>
      <c r="C41" s="117"/>
      <c r="D41" s="117"/>
      <c r="E41" s="117"/>
      <c r="F41" s="117"/>
      <c r="G41" s="117"/>
      <c r="H41" s="117"/>
      <c r="I41" s="126"/>
      <c r="J41" s="126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</row>
    <row r="42" ht="15.75" customHeight="1">
      <c r="A42" s="117"/>
      <c r="B42" s="117"/>
      <c r="C42" s="117"/>
      <c r="D42" s="117"/>
      <c r="E42" s="117"/>
      <c r="F42" s="117"/>
      <c r="G42" s="117"/>
      <c r="H42" s="117"/>
      <c r="I42" s="126"/>
      <c r="J42" s="126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</row>
    <row r="43" ht="15.75" customHeight="1">
      <c r="A43" s="117"/>
      <c r="B43" s="117"/>
      <c r="C43" s="117"/>
      <c r="D43" s="117"/>
      <c r="E43" s="117"/>
      <c r="F43" s="117"/>
      <c r="G43" s="117"/>
      <c r="H43" s="117"/>
      <c r="I43" s="126"/>
      <c r="J43" s="126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</row>
    <row r="44" ht="15.75" customHeight="1">
      <c r="A44" s="117"/>
      <c r="B44" s="117"/>
      <c r="C44" s="117"/>
      <c r="D44" s="117"/>
      <c r="E44" s="117"/>
      <c r="F44" s="117"/>
      <c r="G44" s="117"/>
      <c r="H44" s="117"/>
      <c r="I44" s="126"/>
      <c r="J44" s="126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</row>
    <row r="45" ht="15.75" customHeight="1">
      <c r="A45" s="117"/>
      <c r="B45" s="117"/>
      <c r="C45" s="117"/>
      <c r="D45" s="117"/>
      <c r="E45" s="117"/>
      <c r="F45" s="117"/>
      <c r="G45" s="117"/>
      <c r="H45" s="117"/>
      <c r="I45" s="126"/>
      <c r="J45" s="126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</row>
    <row r="46" ht="15.75" customHeight="1">
      <c r="A46" s="117"/>
      <c r="C46" s="117"/>
      <c r="F46" s="117"/>
      <c r="I46" s="117"/>
      <c r="K46" s="117"/>
      <c r="M46" s="117"/>
      <c r="O46" s="117"/>
      <c r="Q46" s="117"/>
      <c r="S46" s="117"/>
      <c r="U46" s="117"/>
      <c r="W46" s="117"/>
      <c r="X46" s="117"/>
      <c r="Y46" s="117"/>
      <c r="Z46" s="117"/>
      <c r="AA46" s="117"/>
      <c r="AB46" s="117"/>
      <c r="AC46" s="117"/>
    </row>
    <row r="47" ht="15.75" customHeight="1">
      <c r="A47" s="117"/>
      <c r="C47" s="117"/>
      <c r="F47" s="117"/>
      <c r="I47" s="117"/>
      <c r="K47" s="117"/>
      <c r="M47" s="117"/>
      <c r="O47" s="117"/>
      <c r="Q47" s="117"/>
      <c r="S47" s="117"/>
      <c r="U47" s="117"/>
      <c r="W47" s="117"/>
      <c r="X47" s="117"/>
      <c r="Y47" s="117"/>
      <c r="Z47" s="117"/>
      <c r="AA47" s="117"/>
      <c r="AB47" s="117"/>
      <c r="AC47" s="117"/>
    </row>
    <row r="48" ht="15.75" customHeight="1">
      <c r="A48" s="117"/>
      <c r="C48" s="117"/>
      <c r="F48" s="117"/>
      <c r="I48" s="117"/>
      <c r="K48" s="117"/>
      <c r="M48" s="117"/>
      <c r="O48" s="117"/>
      <c r="Q48" s="117"/>
      <c r="S48" s="117"/>
      <c r="U48" s="117"/>
      <c r="W48" s="117"/>
      <c r="X48" s="117"/>
      <c r="Y48" s="117"/>
      <c r="Z48" s="117"/>
      <c r="AA48" s="117"/>
      <c r="AB48" s="117"/>
      <c r="AC48" s="117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2"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4:R24"/>
    <mergeCell ref="S24:T24"/>
    <mergeCell ref="U24:V24"/>
    <mergeCell ref="A24:B24"/>
    <mergeCell ref="C24:E24"/>
    <mergeCell ref="F24:H24"/>
    <mergeCell ref="I24:J24"/>
    <mergeCell ref="K24:L24"/>
    <mergeCell ref="M24:N24"/>
    <mergeCell ref="O24:P24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5:R25"/>
    <mergeCell ref="S25:T25"/>
    <mergeCell ref="U25:V25"/>
    <mergeCell ref="I26:J26"/>
    <mergeCell ref="K26:L26"/>
    <mergeCell ref="M26:N26"/>
    <mergeCell ref="O26:P26"/>
    <mergeCell ref="Q26:R26"/>
    <mergeCell ref="S26:T26"/>
    <mergeCell ref="U26:V26"/>
    <mergeCell ref="S27:T27"/>
    <mergeCell ref="U27:V27"/>
    <mergeCell ref="A25:B25"/>
    <mergeCell ref="C25:E25"/>
    <mergeCell ref="I25:J25"/>
    <mergeCell ref="K25:L25"/>
    <mergeCell ref="M25:N25"/>
    <mergeCell ref="O25:P25"/>
    <mergeCell ref="A26:B26"/>
    <mergeCell ref="M29:N29"/>
    <mergeCell ref="O29:P29"/>
    <mergeCell ref="Q29:R29"/>
    <mergeCell ref="S29:T29"/>
    <mergeCell ref="F25:H25"/>
    <mergeCell ref="F26:H26"/>
    <mergeCell ref="A29:B29"/>
    <mergeCell ref="C29:E29"/>
    <mergeCell ref="F29:H29"/>
    <mergeCell ref="I29:J29"/>
    <mergeCell ref="K29:L29"/>
    <mergeCell ref="Q30:R30"/>
    <mergeCell ref="S30:T30"/>
    <mergeCell ref="A30:B30"/>
    <mergeCell ref="C30:E30"/>
    <mergeCell ref="F30:H30"/>
    <mergeCell ref="I30:J30"/>
    <mergeCell ref="K30:L30"/>
    <mergeCell ref="M30:N30"/>
    <mergeCell ref="O30:P30"/>
    <mergeCell ref="A37:B37"/>
    <mergeCell ref="C37:E37"/>
    <mergeCell ref="F37:H37"/>
    <mergeCell ref="I37:J37"/>
    <mergeCell ref="K37:L37"/>
    <mergeCell ref="M37:N37"/>
    <mergeCell ref="O37:P37"/>
    <mergeCell ref="A38:B38"/>
    <mergeCell ref="C38:E38"/>
    <mergeCell ref="F38:H38"/>
    <mergeCell ref="I38:J38"/>
    <mergeCell ref="K38:L38"/>
    <mergeCell ref="M38:N38"/>
    <mergeCell ref="O38:P38"/>
    <mergeCell ref="Q46:R46"/>
    <mergeCell ref="S46:T46"/>
    <mergeCell ref="U46:V46"/>
    <mergeCell ref="A46:B46"/>
    <mergeCell ref="C46:E46"/>
    <mergeCell ref="F46:H46"/>
    <mergeCell ref="I46:J46"/>
    <mergeCell ref="K46:L46"/>
    <mergeCell ref="M46:N46"/>
    <mergeCell ref="O46:P46"/>
    <mergeCell ref="Q47:R47"/>
    <mergeCell ref="S47:T47"/>
    <mergeCell ref="U47:V47"/>
    <mergeCell ref="A47:B47"/>
    <mergeCell ref="C47:E47"/>
    <mergeCell ref="F47:H47"/>
    <mergeCell ref="I47:J47"/>
    <mergeCell ref="K47:L47"/>
    <mergeCell ref="M47:N47"/>
    <mergeCell ref="O47:P47"/>
    <mergeCell ref="Q31:R31"/>
    <mergeCell ref="S31:T31"/>
    <mergeCell ref="Q32:R32"/>
    <mergeCell ref="S32:T32"/>
    <mergeCell ref="S34:T34"/>
    <mergeCell ref="U34:V34"/>
    <mergeCell ref="A31:B31"/>
    <mergeCell ref="C31:E31"/>
    <mergeCell ref="F31:H31"/>
    <mergeCell ref="I31:J31"/>
    <mergeCell ref="K31:L31"/>
    <mergeCell ref="M31:N31"/>
    <mergeCell ref="O31:P31"/>
    <mergeCell ref="Q36:R36"/>
    <mergeCell ref="S36:T36"/>
    <mergeCell ref="A36:B36"/>
    <mergeCell ref="C36:E36"/>
    <mergeCell ref="F36:H36"/>
    <mergeCell ref="I36:J36"/>
    <mergeCell ref="K36:L36"/>
    <mergeCell ref="M36:N36"/>
    <mergeCell ref="O36:P36"/>
    <mergeCell ref="Q37:R37"/>
    <mergeCell ref="S37:T37"/>
    <mergeCell ref="Q38:R38"/>
    <mergeCell ref="S38:T38"/>
    <mergeCell ref="Q39:R39"/>
    <mergeCell ref="S39:T39"/>
    <mergeCell ref="Q48:R48"/>
    <mergeCell ref="S48:T48"/>
    <mergeCell ref="U48:V48"/>
    <mergeCell ref="A48:B48"/>
    <mergeCell ref="C48:E48"/>
    <mergeCell ref="F48:H48"/>
    <mergeCell ref="I48:J48"/>
    <mergeCell ref="K48:L48"/>
    <mergeCell ref="M48:N48"/>
    <mergeCell ref="O48:P4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A19:B19"/>
    <mergeCell ref="C19:E19"/>
    <mergeCell ref="F19:H19"/>
    <mergeCell ref="I19:J19"/>
    <mergeCell ref="K19:L19"/>
    <mergeCell ref="M19:N19"/>
    <mergeCell ref="O19:P19"/>
    <mergeCell ref="Q20:R20"/>
    <mergeCell ref="S20:T20"/>
    <mergeCell ref="A20:B20"/>
    <mergeCell ref="C20:E20"/>
    <mergeCell ref="F20:H20"/>
    <mergeCell ref="I20:J20"/>
    <mergeCell ref="K20:L20"/>
    <mergeCell ref="M20:N20"/>
    <mergeCell ref="O20:P20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5" t="s">
        <v>0</v>
      </c>
      <c r="B1" s="2"/>
      <c r="C1" s="116" t="s">
        <v>568</v>
      </c>
      <c r="D1" s="4"/>
      <c r="E1" s="4"/>
      <c r="F1" s="4"/>
      <c r="G1" s="4"/>
      <c r="H1" s="4"/>
      <c r="I1" s="4"/>
      <c r="J1" s="2"/>
      <c r="K1" s="127"/>
      <c r="L1" s="115" t="s">
        <v>3</v>
      </c>
      <c r="M1" s="2"/>
      <c r="N1" s="57" t="s">
        <v>4</v>
      </c>
      <c r="O1" s="4"/>
      <c r="P1" s="4"/>
      <c r="Q1" s="2"/>
      <c r="R1" s="127"/>
      <c r="S1" s="127"/>
      <c r="T1" s="118" t="s">
        <v>5</v>
      </c>
      <c r="U1" s="2"/>
      <c r="V1" s="124">
        <f>AA14+S22+U27+S32</f>
        <v>115.1884819</v>
      </c>
      <c r="W1" s="2"/>
      <c r="X1" s="127"/>
      <c r="Y1" s="127"/>
      <c r="Z1" s="127"/>
      <c r="AA1" s="127"/>
      <c r="AB1" s="127"/>
      <c r="AC1" s="117"/>
    </row>
    <row r="2" ht="15.75" customHeight="1">
      <c r="A2" s="115" t="s">
        <v>6</v>
      </c>
      <c r="B2" s="2"/>
      <c r="C2" s="80" t="s">
        <v>7</v>
      </c>
      <c r="D2" s="4"/>
      <c r="E2" s="4"/>
      <c r="F2" s="4"/>
      <c r="G2" s="4"/>
      <c r="H2" s="4"/>
      <c r="I2" s="4"/>
      <c r="J2" s="2"/>
      <c r="K2" s="127"/>
      <c r="L2" s="127"/>
      <c r="M2" s="127"/>
      <c r="N2" s="165"/>
      <c r="O2" s="127"/>
      <c r="P2" s="127"/>
      <c r="Q2" s="127"/>
      <c r="R2" s="127"/>
      <c r="S2" s="127"/>
      <c r="T2" s="118" t="s">
        <v>8</v>
      </c>
      <c r="U2" s="2"/>
      <c r="V2" s="59">
        <v>2.0</v>
      </c>
      <c r="W2" s="2"/>
      <c r="X2" s="127"/>
      <c r="Y2" s="127"/>
      <c r="Z2" s="127"/>
      <c r="AA2" s="127"/>
      <c r="AB2" s="127"/>
      <c r="AC2" s="117"/>
    </row>
    <row r="3" ht="15.75" customHeight="1">
      <c r="A3" s="115" t="s">
        <v>9</v>
      </c>
      <c r="B3" s="2"/>
      <c r="C3" s="80" t="s">
        <v>569</v>
      </c>
      <c r="D3" s="4"/>
      <c r="E3" s="4"/>
      <c r="F3" s="4"/>
      <c r="G3" s="4"/>
      <c r="H3" s="4"/>
      <c r="I3" s="4"/>
      <c r="J3" s="2"/>
      <c r="K3" s="127"/>
      <c r="L3" s="115" t="s">
        <v>10</v>
      </c>
      <c r="M3" s="2"/>
      <c r="N3" s="57"/>
      <c r="O3" s="4"/>
      <c r="P3" s="4"/>
      <c r="Q3" s="2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17"/>
    </row>
    <row r="4" ht="15.75" customHeight="1">
      <c r="A4" s="115" t="s">
        <v>12</v>
      </c>
      <c r="B4" s="2"/>
      <c r="C4" s="80" t="s">
        <v>603</v>
      </c>
      <c r="D4" s="4"/>
      <c r="E4" s="4"/>
      <c r="F4" s="4"/>
      <c r="G4" s="4"/>
      <c r="H4" s="4"/>
      <c r="I4" s="4"/>
      <c r="J4" s="2"/>
      <c r="K4" s="127"/>
      <c r="L4" s="115" t="s">
        <v>14</v>
      </c>
      <c r="M4" s="2"/>
      <c r="N4" s="57"/>
      <c r="O4" s="4"/>
      <c r="P4" s="4"/>
      <c r="Q4" s="2"/>
      <c r="R4" s="127"/>
      <c r="S4" s="127"/>
      <c r="T4" s="118" t="s">
        <v>15</v>
      </c>
      <c r="U4" s="2"/>
      <c r="V4" s="124">
        <f>V1*V2</f>
        <v>230.3769638</v>
      </c>
      <c r="W4" s="2"/>
      <c r="X4" s="127"/>
      <c r="Y4" s="127"/>
      <c r="Z4" s="127"/>
      <c r="AA4" s="127"/>
      <c r="AB4" s="127"/>
      <c r="AC4" s="117"/>
    </row>
    <row r="5" ht="15.75" customHeight="1">
      <c r="A5" s="115" t="s">
        <v>17</v>
      </c>
      <c r="B5" s="2"/>
      <c r="C5" s="80" t="s">
        <v>604</v>
      </c>
      <c r="D5" s="4"/>
      <c r="E5" s="4"/>
      <c r="F5" s="4"/>
      <c r="G5" s="4"/>
      <c r="H5" s="4"/>
      <c r="I5" s="4"/>
      <c r="J5" s="2"/>
      <c r="K5" s="127"/>
      <c r="L5" s="115" t="s">
        <v>19</v>
      </c>
      <c r="M5" s="2"/>
      <c r="N5" s="57"/>
      <c r="O5" s="4"/>
      <c r="P5" s="4"/>
      <c r="Q5" s="2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17"/>
    </row>
    <row r="6" ht="15.75" customHeight="1">
      <c r="A6" s="115" t="s">
        <v>20</v>
      </c>
      <c r="B6" s="2"/>
      <c r="C6" s="80" t="s">
        <v>24</v>
      </c>
      <c r="D6" s="4"/>
      <c r="E6" s="4"/>
      <c r="F6" s="4"/>
      <c r="G6" s="4"/>
      <c r="H6" s="4"/>
      <c r="I6" s="4"/>
      <c r="J6" s="2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17"/>
    </row>
    <row r="7" ht="15.75" customHeight="1">
      <c r="A7" s="115" t="s">
        <v>21</v>
      </c>
      <c r="B7" s="2"/>
      <c r="C7" s="80"/>
      <c r="D7" s="4"/>
      <c r="E7" s="4"/>
      <c r="F7" s="4"/>
      <c r="G7" s="4"/>
      <c r="H7" s="4"/>
      <c r="I7" s="4"/>
      <c r="J7" s="2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17"/>
    </row>
    <row r="8" ht="15.75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47"/>
      <c r="W8" s="127"/>
      <c r="X8" s="127"/>
      <c r="Y8" s="147"/>
      <c r="Z8" s="147"/>
      <c r="AA8" s="127"/>
      <c r="AB8" s="127"/>
      <c r="AC8" s="117"/>
    </row>
    <row r="9" ht="15.75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47"/>
      <c r="S9" s="147"/>
      <c r="T9" s="147"/>
      <c r="U9" s="147"/>
      <c r="V9" s="147"/>
      <c r="W9" s="127"/>
      <c r="X9" s="127"/>
      <c r="Y9" s="147"/>
      <c r="Z9" s="147"/>
      <c r="AA9" s="127"/>
      <c r="AB9" s="127"/>
      <c r="AC9" s="117"/>
    </row>
    <row r="10" ht="15.75" customHeight="1">
      <c r="A10" s="127"/>
      <c r="B10" s="127"/>
      <c r="C10" s="127"/>
      <c r="D10" s="127"/>
      <c r="E10" s="127"/>
      <c r="F10" s="127"/>
      <c r="G10" s="127"/>
      <c r="H10" s="127"/>
      <c r="I10" s="162"/>
      <c r="J10" s="162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47"/>
      <c r="Z10" s="147"/>
      <c r="AA10" s="127"/>
      <c r="AB10" s="127"/>
      <c r="AC10" s="117"/>
    </row>
    <row r="11" ht="15.75" customHeight="1">
      <c r="A11" s="128" t="s">
        <v>25</v>
      </c>
      <c r="B11" s="2"/>
      <c r="C11" s="129" t="s">
        <v>26</v>
      </c>
      <c r="D11" s="4"/>
      <c r="E11" s="2"/>
      <c r="F11" s="129" t="s">
        <v>27</v>
      </c>
      <c r="G11" s="4"/>
      <c r="H11" s="2"/>
      <c r="I11" s="130" t="s">
        <v>28</v>
      </c>
      <c r="J11" s="2"/>
      <c r="K11" s="129" t="s">
        <v>30</v>
      </c>
      <c r="L11" s="2"/>
      <c r="M11" s="129" t="s">
        <v>31</v>
      </c>
      <c r="N11" s="2"/>
      <c r="O11" s="129" t="s">
        <v>32</v>
      </c>
      <c r="P11" s="2"/>
      <c r="Q11" s="129" t="s">
        <v>34</v>
      </c>
      <c r="R11" s="2"/>
      <c r="S11" s="129" t="s">
        <v>35</v>
      </c>
      <c r="T11" s="2"/>
      <c r="U11" s="131" t="s">
        <v>36</v>
      </c>
      <c r="V11" s="131" t="s">
        <v>37</v>
      </c>
      <c r="W11" s="129" t="s">
        <v>38</v>
      </c>
      <c r="X11" s="2"/>
      <c r="Y11" s="129" t="s">
        <v>29</v>
      </c>
      <c r="Z11" s="2"/>
      <c r="AA11" s="129" t="s">
        <v>39</v>
      </c>
      <c r="AB11" s="2"/>
      <c r="AC11" s="127"/>
    </row>
    <row r="12" ht="15.75" customHeight="1">
      <c r="A12" s="56">
        <v>1.0</v>
      </c>
      <c r="B12" s="2"/>
      <c r="C12" s="80" t="s">
        <v>577</v>
      </c>
      <c r="D12" s="4"/>
      <c r="E12" s="2"/>
      <c r="F12" s="59"/>
      <c r="G12" s="4"/>
      <c r="H12" s="2"/>
      <c r="I12" s="58">
        <v>200.0</v>
      </c>
      <c r="J12" s="2"/>
      <c r="K12" s="138">
        <v>0.29043</v>
      </c>
      <c r="L12" s="2"/>
      <c r="M12" s="59" t="s">
        <v>578</v>
      </c>
      <c r="N12" s="2"/>
      <c r="O12" s="59"/>
      <c r="P12" s="2"/>
      <c r="Q12" s="57"/>
      <c r="R12" s="2"/>
      <c r="S12" s="59"/>
      <c r="T12" s="2"/>
      <c r="U12" s="76"/>
      <c r="V12" s="76"/>
      <c r="W12" s="59" t="s">
        <v>579</v>
      </c>
      <c r="X12" s="2"/>
      <c r="Y12" s="59">
        <v>1.0</v>
      </c>
      <c r="Z12" s="2"/>
      <c r="AA12" s="10">
        <f>I12*K12*Y12</f>
        <v>58.086</v>
      </c>
      <c r="AB12" s="2"/>
      <c r="AC12" s="127"/>
    </row>
    <row r="13" ht="15.75" customHeight="1">
      <c r="A13" s="56"/>
      <c r="B13" s="2"/>
      <c r="C13" s="80"/>
      <c r="D13" s="4"/>
      <c r="E13" s="2"/>
      <c r="F13" s="57"/>
      <c r="G13" s="4"/>
      <c r="H13" s="2"/>
      <c r="I13" s="58"/>
      <c r="J13" s="2"/>
      <c r="K13" s="59"/>
      <c r="L13" s="2"/>
      <c r="M13" s="59"/>
      <c r="N13" s="2"/>
      <c r="O13" s="59"/>
      <c r="P13" s="2"/>
      <c r="Q13" s="57"/>
      <c r="R13" s="2"/>
      <c r="S13" s="57"/>
      <c r="T13" s="2"/>
      <c r="U13" s="166"/>
      <c r="V13" s="166"/>
      <c r="W13" s="57"/>
      <c r="X13" s="2"/>
      <c r="Y13" s="57"/>
      <c r="Z13" s="2"/>
      <c r="AA13" s="10"/>
      <c r="AB13" s="2"/>
      <c r="AC13" s="147"/>
    </row>
    <row r="14" ht="15.75" customHeight="1">
      <c r="A14" s="135"/>
      <c r="B14" s="135"/>
      <c r="C14" s="127"/>
      <c r="D14" s="127"/>
      <c r="E14" s="127"/>
      <c r="F14" s="127"/>
      <c r="G14" s="127"/>
      <c r="H14" s="127"/>
      <c r="I14" s="148"/>
      <c r="J14" s="148"/>
      <c r="K14" s="135"/>
      <c r="L14" s="135"/>
      <c r="M14" s="135"/>
      <c r="N14" s="135"/>
      <c r="O14" s="135"/>
      <c r="P14" s="135"/>
      <c r="Q14" s="127"/>
      <c r="R14" s="127"/>
      <c r="S14" s="127"/>
      <c r="T14" s="127"/>
      <c r="U14" s="127"/>
      <c r="V14" s="127"/>
      <c r="W14" s="127"/>
      <c r="X14" s="127"/>
      <c r="Y14" s="139" t="s">
        <v>39</v>
      </c>
      <c r="Z14" s="2"/>
      <c r="AA14" s="10">
        <f>sum(AA12:AB13)</f>
        <v>58.086</v>
      </c>
      <c r="AB14" s="2"/>
      <c r="AC14" s="147"/>
    </row>
    <row r="15" ht="15.75" customHeight="1">
      <c r="A15" s="135"/>
      <c r="B15" s="135"/>
      <c r="C15" s="127"/>
      <c r="D15" s="127"/>
      <c r="E15" s="127"/>
      <c r="F15" s="127"/>
      <c r="G15" s="127"/>
      <c r="H15" s="127"/>
      <c r="I15" s="148"/>
      <c r="J15" s="148"/>
      <c r="K15" s="135"/>
      <c r="L15" s="135"/>
      <c r="M15" s="135"/>
      <c r="N15" s="135"/>
      <c r="O15" s="135"/>
      <c r="P15" s="135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47"/>
      <c r="AB15" s="147"/>
      <c r="AC15" s="147"/>
    </row>
    <row r="16" ht="15.75" customHeight="1">
      <c r="A16" s="128" t="s">
        <v>25</v>
      </c>
      <c r="B16" s="2"/>
      <c r="C16" s="129" t="s">
        <v>46</v>
      </c>
      <c r="D16" s="4"/>
      <c r="E16" s="2"/>
      <c r="F16" s="129" t="s">
        <v>27</v>
      </c>
      <c r="G16" s="4"/>
      <c r="H16" s="2"/>
      <c r="I16" s="130" t="s">
        <v>28</v>
      </c>
      <c r="J16" s="2"/>
      <c r="K16" s="129" t="s">
        <v>47</v>
      </c>
      <c r="L16" s="2"/>
      <c r="M16" s="129" t="s">
        <v>29</v>
      </c>
      <c r="N16" s="2"/>
      <c r="O16" s="129" t="s">
        <v>49</v>
      </c>
      <c r="P16" s="2"/>
      <c r="Q16" s="129" t="s">
        <v>50</v>
      </c>
      <c r="R16" s="2"/>
      <c r="S16" s="129" t="s">
        <v>39</v>
      </c>
      <c r="T16" s="2"/>
      <c r="U16" s="127"/>
      <c r="V16" s="127"/>
      <c r="W16" s="127"/>
      <c r="X16" s="127"/>
      <c r="Y16" s="127"/>
      <c r="Z16" s="127"/>
      <c r="AA16" s="127"/>
      <c r="AB16" s="127"/>
      <c r="AC16" s="127"/>
    </row>
    <row r="17" ht="15.75" customHeight="1">
      <c r="A17" s="56">
        <v>1.0</v>
      </c>
      <c r="B17" s="2"/>
      <c r="C17" s="80" t="s">
        <v>586</v>
      </c>
      <c r="D17" s="4"/>
      <c r="E17" s="2"/>
      <c r="F17" s="80" t="s">
        <v>584</v>
      </c>
      <c r="G17" s="4"/>
      <c r="H17" s="2"/>
      <c r="I17" s="58">
        <v>2.5</v>
      </c>
      <c r="J17" s="2"/>
      <c r="K17" s="59" t="s">
        <v>582</v>
      </c>
      <c r="L17" s="2"/>
      <c r="M17" s="138">
        <v>0.14819615</v>
      </c>
      <c r="N17" s="2"/>
      <c r="O17" s="59"/>
      <c r="P17" s="2"/>
      <c r="Q17" s="59">
        <v>1.0</v>
      </c>
      <c r="R17" s="2"/>
      <c r="S17" s="10">
        <f t="shared" ref="S17:S21" si="1">I17*M17*Q17</f>
        <v>0.370490375</v>
      </c>
      <c r="T17" s="2"/>
      <c r="U17" s="127"/>
      <c r="V17" s="127"/>
      <c r="W17" s="127"/>
      <c r="X17" s="127"/>
      <c r="Y17" s="127"/>
      <c r="Z17" s="127"/>
      <c r="AA17" s="127"/>
      <c r="AB17" s="127"/>
      <c r="AC17" s="127"/>
    </row>
    <row r="18" ht="15.75" customHeight="1">
      <c r="A18" s="56">
        <v>2.0</v>
      </c>
      <c r="B18" s="2"/>
      <c r="C18" s="57" t="s">
        <v>589</v>
      </c>
      <c r="D18" s="4"/>
      <c r="E18" s="2"/>
      <c r="F18" s="80"/>
      <c r="G18" s="4"/>
      <c r="H18" s="2"/>
      <c r="I18" s="58">
        <v>10.0</v>
      </c>
      <c r="J18" s="2"/>
      <c r="K18" s="59" t="s">
        <v>582</v>
      </c>
      <c r="L18" s="2"/>
      <c r="M18" s="138">
        <v>0.14819615</v>
      </c>
      <c r="N18" s="2"/>
      <c r="O18" s="59"/>
      <c r="P18" s="2"/>
      <c r="Q18" s="59">
        <v>1.0</v>
      </c>
      <c r="R18" s="2"/>
      <c r="S18" s="10">
        <f t="shared" si="1"/>
        <v>1.4819615</v>
      </c>
      <c r="T18" s="2"/>
      <c r="U18" s="127"/>
      <c r="V18" s="127"/>
      <c r="W18" s="127"/>
      <c r="X18" s="127"/>
      <c r="Y18" s="127"/>
      <c r="Z18" s="127"/>
      <c r="AA18" s="127"/>
      <c r="AB18" s="127"/>
      <c r="AC18" s="127"/>
    </row>
    <row r="19" ht="15.75" customHeight="1">
      <c r="A19" s="56">
        <v>3.0</v>
      </c>
      <c r="B19" s="2"/>
      <c r="C19" s="57" t="s">
        <v>593</v>
      </c>
      <c r="D19" s="4"/>
      <c r="E19" s="2"/>
      <c r="F19" s="80"/>
      <c r="G19" s="4"/>
      <c r="H19" s="2"/>
      <c r="I19" s="58">
        <v>0.02</v>
      </c>
      <c r="J19" s="2"/>
      <c r="K19" s="59" t="s">
        <v>594</v>
      </c>
      <c r="L19" s="2"/>
      <c r="M19" s="138">
        <v>1481.9615</v>
      </c>
      <c r="N19" s="2"/>
      <c r="O19" s="151"/>
      <c r="P19" s="2"/>
      <c r="Q19" s="59">
        <v>1.0</v>
      </c>
      <c r="R19" s="2"/>
      <c r="S19" s="10">
        <f t="shared" si="1"/>
        <v>29.63923</v>
      </c>
      <c r="T19" s="2"/>
      <c r="U19" s="127"/>
      <c r="V19" s="127"/>
      <c r="W19" s="127"/>
      <c r="X19" s="127"/>
      <c r="Y19" s="127"/>
      <c r="Z19" s="127"/>
      <c r="AA19" s="127"/>
      <c r="AB19" s="127"/>
      <c r="AC19" s="127"/>
    </row>
    <row r="20" ht="15.75" customHeight="1">
      <c r="A20" s="56">
        <v>4.0</v>
      </c>
      <c r="B20" s="2"/>
      <c r="C20" s="57" t="s">
        <v>598</v>
      </c>
      <c r="D20" s="4"/>
      <c r="E20" s="2"/>
      <c r="F20" s="80"/>
      <c r="G20" s="4"/>
      <c r="H20" s="2"/>
      <c r="I20" s="58">
        <v>0.35</v>
      </c>
      <c r="J20" s="2"/>
      <c r="K20" s="59" t="s">
        <v>597</v>
      </c>
      <c r="L20" s="2"/>
      <c r="M20" s="138">
        <v>3.0</v>
      </c>
      <c r="N20" s="2"/>
      <c r="O20" s="59"/>
      <c r="P20" s="2"/>
      <c r="Q20" s="59">
        <v>1.0</v>
      </c>
      <c r="R20" s="2"/>
      <c r="S20" s="10">
        <f t="shared" si="1"/>
        <v>1.05</v>
      </c>
      <c r="T20" s="2"/>
      <c r="U20" s="127"/>
      <c r="V20" s="127"/>
      <c r="W20" s="127"/>
      <c r="X20" s="127"/>
      <c r="Y20" s="127"/>
      <c r="Z20" s="127"/>
      <c r="AA20" s="127"/>
      <c r="AB20" s="127"/>
      <c r="AC20" s="127"/>
    </row>
    <row r="21" ht="15.75" customHeight="1">
      <c r="A21" s="56">
        <v>5.0</v>
      </c>
      <c r="B21" s="2"/>
      <c r="C21" s="152" t="s">
        <v>599</v>
      </c>
      <c r="D21" s="4"/>
      <c r="E21" s="2"/>
      <c r="F21" s="73"/>
      <c r="G21" s="4"/>
      <c r="H21" s="2"/>
      <c r="I21" s="151">
        <v>0.4</v>
      </c>
      <c r="J21" s="2"/>
      <c r="K21" s="151" t="s">
        <v>97</v>
      </c>
      <c r="L21" s="2"/>
      <c r="M21" s="153">
        <v>58.702</v>
      </c>
      <c r="N21" s="2"/>
      <c r="O21" s="151"/>
      <c r="P21" s="2"/>
      <c r="Q21" s="59">
        <v>1.0</v>
      </c>
      <c r="R21" s="2"/>
      <c r="S21" s="10">
        <f t="shared" si="1"/>
        <v>23.4808</v>
      </c>
      <c r="T21" s="2"/>
      <c r="U21" s="127"/>
      <c r="W21" s="127"/>
      <c r="X21" s="127"/>
      <c r="Y21" s="127"/>
      <c r="Z21" s="127"/>
      <c r="AA21" s="127"/>
      <c r="AB21" s="127"/>
      <c r="AC21" s="127"/>
    </row>
    <row r="22" ht="15.75" customHeight="1">
      <c r="A22" s="135"/>
      <c r="C22" s="127"/>
      <c r="F22" s="127"/>
      <c r="I22" s="148"/>
      <c r="K22" s="135"/>
      <c r="M22" s="135"/>
      <c r="O22" s="135"/>
      <c r="Q22" s="139" t="s">
        <v>39</v>
      </c>
      <c r="R22" s="2"/>
      <c r="S22" s="60">
        <f>SUM(S17:T21)</f>
        <v>56.02248188</v>
      </c>
      <c r="T22" s="2"/>
      <c r="U22" s="127"/>
      <c r="W22" s="127"/>
      <c r="X22" s="127"/>
      <c r="Y22" s="127"/>
      <c r="Z22" s="127"/>
      <c r="AA22" s="127"/>
      <c r="AB22" s="127"/>
      <c r="AC22" s="127"/>
    </row>
    <row r="23" ht="15.75" customHeight="1">
      <c r="A23" s="167"/>
      <c r="B23" s="28"/>
      <c r="C23" s="61"/>
      <c r="D23" s="27"/>
      <c r="E23" s="28"/>
      <c r="F23" s="61"/>
      <c r="G23" s="27"/>
      <c r="H23" s="28"/>
      <c r="I23" s="168"/>
      <c r="J23" s="28"/>
      <c r="K23" s="167"/>
      <c r="L23" s="28"/>
      <c r="M23" s="167"/>
      <c r="N23" s="28"/>
      <c r="O23" s="167"/>
      <c r="P23" s="28"/>
      <c r="Q23" s="167"/>
      <c r="R23" s="28"/>
      <c r="S23" s="61"/>
      <c r="T23" s="28"/>
      <c r="U23" s="147"/>
      <c r="W23" s="127"/>
      <c r="X23" s="127"/>
      <c r="Y23" s="127"/>
      <c r="Z23" s="127"/>
      <c r="AA23" s="127"/>
      <c r="AB23" s="127"/>
      <c r="AC23" s="127"/>
    </row>
    <row r="24" ht="15.75" customHeight="1">
      <c r="A24" s="128" t="s">
        <v>25</v>
      </c>
      <c r="B24" s="2"/>
      <c r="C24" s="129" t="s">
        <v>58</v>
      </c>
      <c r="D24" s="4"/>
      <c r="E24" s="2"/>
      <c r="F24" s="129" t="s">
        <v>27</v>
      </c>
      <c r="G24" s="4"/>
      <c r="H24" s="2"/>
      <c r="I24" s="130" t="s">
        <v>28</v>
      </c>
      <c r="J24" s="2"/>
      <c r="K24" s="129" t="s">
        <v>30</v>
      </c>
      <c r="L24" s="2"/>
      <c r="M24" s="129" t="s">
        <v>31</v>
      </c>
      <c r="N24" s="2"/>
      <c r="O24" s="129" t="s">
        <v>32</v>
      </c>
      <c r="P24" s="2"/>
      <c r="Q24" s="129" t="s">
        <v>34</v>
      </c>
      <c r="R24" s="2"/>
      <c r="S24" s="129" t="s">
        <v>29</v>
      </c>
      <c r="T24" s="2"/>
      <c r="U24" s="154" t="s">
        <v>39</v>
      </c>
      <c r="V24" s="2"/>
      <c r="W24" s="127"/>
      <c r="X24" s="127"/>
      <c r="Y24" s="127"/>
      <c r="Z24" s="127"/>
      <c r="AA24" s="127"/>
      <c r="AB24" s="127"/>
      <c r="AC24" s="127"/>
    </row>
    <row r="25" ht="15.75" customHeight="1">
      <c r="A25" s="56">
        <v>1.0</v>
      </c>
      <c r="B25" s="2"/>
      <c r="C25" s="57" t="s">
        <v>115</v>
      </c>
      <c r="D25" s="4"/>
      <c r="E25" s="2"/>
      <c r="F25" s="57"/>
      <c r="G25" s="4"/>
      <c r="H25" s="2"/>
      <c r="I25" s="58">
        <v>0.03</v>
      </c>
      <c r="J25" s="2"/>
      <c r="K25" s="59"/>
      <c r="L25" s="2"/>
      <c r="M25" s="59"/>
      <c r="N25" s="2"/>
      <c r="O25" s="59"/>
      <c r="P25" s="2"/>
      <c r="Q25" s="59"/>
      <c r="R25" s="2"/>
      <c r="S25" s="59">
        <v>3.0</v>
      </c>
      <c r="T25" s="2"/>
      <c r="U25" s="60">
        <f>I25*S25</f>
        <v>0.09</v>
      </c>
      <c r="V25" s="2"/>
      <c r="W25" s="127"/>
      <c r="X25" s="127"/>
      <c r="Y25" s="127"/>
      <c r="Z25" s="127"/>
      <c r="AA25" s="127"/>
      <c r="AB25" s="127"/>
      <c r="AC25" s="127"/>
    </row>
    <row r="26" ht="15.75" customHeight="1">
      <c r="A26" s="56"/>
      <c r="B26" s="2"/>
      <c r="C26" s="61"/>
      <c r="D26" s="26"/>
      <c r="E26" s="62"/>
      <c r="F26" s="57"/>
      <c r="G26" s="4"/>
      <c r="H26" s="2"/>
      <c r="I26" s="58"/>
      <c r="J26" s="2"/>
      <c r="K26" s="59"/>
      <c r="L26" s="2"/>
      <c r="M26" s="59"/>
      <c r="N26" s="2"/>
      <c r="O26" s="59"/>
      <c r="P26" s="2"/>
      <c r="Q26" s="59"/>
      <c r="R26" s="2"/>
      <c r="S26" s="57"/>
      <c r="T26" s="2"/>
      <c r="U26" s="60"/>
      <c r="V26" s="2"/>
      <c r="W26" s="127"/>
      <c r="X26" s="127"/>
      <c r="Y26" s="127"/>
      <c r="Z26" s="127"/>
      <c r="AA26" s="127"/>
      <c r="AB26" s="127"/>
      <c r="AC26" s="127"/>
    </row>
    <row r="27" ht="15.75" customHeight="1">
      <c r="A27" s="135"/>
      <c r="B27" s="135"/>
      <c r="C27" s="127"/>
      <c r="D27" s="127"/>
      <c r="E27" s="127"/>
      <c r="F27" s="127"/>
      <c r="G27" s="127"/>
      <c r="H27" s="127"/>
      <c r="I27" s="148"/>
      <c r="J27" s="148"/>
      <c r="K27" s="135"/>
      <c r="L27" s="135"/>
      <c r="M27" s="135"/>
      <c r="N27" s="135"/>
      <c r="O27" s="135"/>
      <c r="P27" s="135"/>
      <c r="Q27" s="135"/>
      <c r="R27" s="135"/>
      <c r="S27" s="139" t="s">
        <v>39</v>
      </c>
      <c r="T27" s="2"/>
      <c r="U27" s="60">
        <f>U25</f>
        <v>0.09</v>
      </c>
      <c r="V27" s="2"/>
      <c r="W27" s="127"/>
      <c r="X27" s="127"/>
      <c r="Y27" s="127"/>
      <c r="Z27" s="127"/>
      <c r="AA27" s="127"/>
      <c r="AB27" s="127"/>
      <c r="AC27" s="127"/>
    </row>
    <row r="28" ht="15.75" customHeight="1">
      <c r="A28" s="135"/>
      <c r="B28" s="135"/>
      <c r="C28" s="127"/>
      <c r="D28" s="127"/>
      <c r="E28" s="127"/>
      <c r="F28" s="127"/>
      <c r="G28" s="127"/>
      <c r="H28" s="127"/>
      <c r="I28" s="148"/>
      <c r="J28" s="148"/>
      <c r="K28" s="135"/>
      <c r="L28" s="135"/>
      <c r="M28" s="135"/>
      <c r="N28" s="135"/>
      <c r="O28" s="135"/>
      <c r="P28" s="135"/>
      <c r="Q28" s="135"/>
      <c r="R28" s="135"/>
      <c r="S28" s="147"/>
      <c r="T28" s="147"/>
      <c r="U28" s="127"/>
      <c r="V28" s="127"/>
      <c r="W28" s="127"/>
      <c r="X28" s="127"/>
      <c r="Y28" s="127"/>
      <c r="Z28" s="127"/>
      <c r="AA28" s="127"/>
      <c r="AB28" s="127"/>
      <c r="AC28" s="127"/>
    </row>
    <row r="29" ht="15.75" customHeight="1">
      <c r="A29" s="128" t="s">
        <v>25</v>
      </c>
      <c r="B29" s="2"/>
      <c r="C29" s="129" t="s">
        <v>67</v>
      </c>
      <c r="D29" s="4"/>
      <c r="E29" s="2"/>
      <c r="F29" s="129" t="s">
        <v>27</v>
      </c>
      <c r="G29" s="4"/>
      <c r="H29" s="2"/>
      <c r="I29" s="130" t="s">
        <v>28</v>
      </c>
      <c r="J29" s="2"/>
      <c r="K29" s="129" t="s">
        <v>47</v>
      </c>
      <c r="L29" s="2"/>
      <c r="M29" s="129" t="s">
        <v>29</v>
      </c>
      <c r="N29" s="2"/>
      <c r="O29" s="129" t="s">
        <v>70</v>
      </c>
      <c r="P29" s="2"/>
      <c r="Q29" s="129" t="s">
        <v>72</v>
      </c>
      <c r="R29" s="2"/>
      <c r="S29" s="154" t="s">
        <v>39</v>
      </c>
      <c r="T29" s="2"/>
      <c r="U29" s="127"/>
      <c r="V29" s="127"/>
      <c r="W29" s="127"/>
      <c r="X29" s="127"/>
      <c r="Y29" s="127"/>
      <c r="Z29" s="127"/>
      <c r="AA29" s="127"/>
      <c r="AB29" s="127"/>
      <c r="AC29" s="127"/>
    </row>
    <row r="30" ht="15.75" customHeight="1">
      <c r="A30" s="56">
        <v>1.0</v>
      </c>
      <c r="B30" s="2"/>
      <c r="C30" s="57" t="s">
        <v>602</v>
      </c>
      <c r="D30" s="4"/>
      <c r="E30" s="2"/>
      <c r="F30" s="57"/>
      <c r="G30" s="4"/>
      <c r="H30" s="2"/>
      <c r="I30" s="58">
        <v>20000.0</v>
      </c>
      <c r="J30" s="2"/>
      <c r="K30" s="59" t="s">
        <v>582</v>
      </c>
      <c r="L30" s="2"/>
      <c r="M30" s="138">
        <v>0.14819615</v>
      </c>
      <c r="N30" s="2"/>
      <c r="O30" s="59">
        <v>3000.0</v>
      </c>
      <c r="P30" s="2"/>
      <c r="Q30" s="59"/>
      <c r="R30" s="2"/>
      <c r="S30" s="60">
        <v>0.99</v>
      </c>
      <c r="T30" s="2"/>
      <c r="U30" s="127"/>
      <c r="V30" s="127"/>
      <c r="W30" s="127"/>
      <c r="X30" s="127"/>
      <c r="Y30" s="127"/>
      <c r="Z30" s="127"/>
      <c r="AA30" s="127"/>
      <c r="AB30" s="127"/>
      <c r="AC30" s="127"/>
    </row>
    <row r="31" ht="15.75" customHeight="1">
      <c r="A31" s="56"/>
      <c r="B31" s="2"/>
      <c r="C31" s="57"/>
      <c r="D31" s="4"/>
      <c r="E31" s="2"/>
      <c r="F31" s="57"/>
      <c r="G31" s="4"/>
      <c r="H31" s="2"/>
      <c r="I31" s="58"/>
      <c r="J31" s="2"/>
      <c r="K31" s="59"/>
      <c r="L31" s="2"/>
      <c r="M31" s="59"/>
      <c r="N31" s="2"/>
      <c r="O31" s="59"/>
      <c r="P31" s="2"/>
      <c r="Q31" s="59"/>
      <c r="R31" s="2"/>
      <c r="S31" s="60"/>
      <c r="T31" s="2"/>
      <c r="U31" s="127"/>
      <c r="V31" s="127"/>
      <c r="W31" s="127"/>
      <c r="X31" s="127"/>
      <c r="Y31" s="127"/>
      <c r="Z31" s="127"/>
      <c r="AA31" s="127"/>
      <c r="AB31" s="127"/>
      <c r="AC31" s="127"/>
    </row>
    <row r="32" ht="15.75" customHeight="1">
      <c r="A32" s="127"/>
      <c r="B32" s="127"/>
      <c r="C32" s="127"/>
      <c r="D32" s="127"/>
      <c r="E32" s="127"/>
      <c r="F32" s="127"/>
      <c r="G32" s="127"/>
      <c r="H32" s="127"/>
      <c r="I32" s="162"/>
      <c r="J32" s="162"/>
      <c r="K32" s="127"/>
      <c r="L32" s="127"/>
      <c r="M32" s="127"/>
      <c r="N32" s="127"/>
      <c r="O32" s="127"/>
      <c r="P32" s="127"/>
      <c r="Q32" s="128" t="s">
        <v>39</v>
      </c>
      <c r="R32" s="2"/>
      <c r="S32" s="60">
        <f>SUM(S30:T31)</f>
        <v>0.99</v>
      </c>
      <c r="T32" s="2"/>
      <c r="U32" s="127"/>
      <c r="V32" s="127"/>
      <c r="W32" s="127"/>
      <c r="X32" s="127"/>
      <c r="Y32" s="127"/>
      <c r="Z32" s="127"/>
      <c r="AA32" s="127"/>
      <c r="AB32" s="127"/>
      <c r="AC32" s="127"/>
    </row>
    <row r="33" ht="15.75" customHeight="1">
      <c r="A33" s="127"/>
      <c r="B33" s="127"/>
      <c r="C33" s="127"/>
      <c r="D33" s="127"/>
      <c r="E33" s="127"/>
      <c r="F33" s="127"/>
      <c r="G33" s="127"/>
      <c r="H33" s="127"/>
      <c r="I33" s="162"/>
      <c r="J33" s="162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</row>
    <row r="34" ht="15.75" customHeight="1">
      <c r="A34" s="127"/>
      <c r="B34" s="127"/>
      <c r="C34" s="127"/>
      <c r="D34" s="127"/>
      <c r="E34" s="127"/>
      <c r="F34" s="127"/>
      <c r="G34" s="127"/>
      <c r="H34" s="127"/>
      <c r="I34" s="162"/>
      <c r="J34" s="162"/>
      <c r="K34" s="127"/>
      <c r="L34" s="127"/>
      <c r="M34" s="127"/>
      <c r="N34" s="127"/>
      <c r="O34" s="127"/>
      <c r="P34" s="127"/>
      <c r="Q34" s="127"/>
      <c r="R34" s="127"/>
      <c r="S34" s="127"/>
      <c r="U34" s="127"/>
      <c r="W34" s="127"/>
      <c r="X34" s="127"/>
      <c r="Y34" s="127"/>
      <c r="Z34" s="127"/>
      <c r="AA34" s="127"/>
      <c r="AB34" s="127"/>
      <c r="AC34" s="117"/>
    </row>
    <row r="35" ht="15.75" customHeight="1">
      <c r="A35" s="127"/>
      <c r="B35" s="127"/>
      <c r="C35" s="127"/>
      <c r="D35" s="127"/>
      <c r="E35" s="127"/>
      <c r="F35" s="127"/>
      <c r="G35" s="127"/>
      <c r="H35" s="127"/>
      <c r="I35" s="162"/>
      <c r="J35" s="162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17"/>
    </row>
    <row r="36" ht="15.75" customHeight="1">
      <c r="A36" s="127"/>
      <c r="C36" s="127"/>
      <c r="F36" s="127"/>
      <c r="I36" s="162"/>
      <c r="K36" s="127"/>
      <c r="M36" s="127"/>
      <c r="O36" s="127"/>
      <c r="Q36" s="127"/>
      <c r="S36" s="127"/>
      <c r="U36" s="127"/>
      <c r="V36" s="127"/>
      <c r="W36" s="127"/>
      <c r="X36" s="127"/>
      <c r="Y36" s="127"/>
      <c r="Z36" s="127"/>
      <c r="AA36" s="127"/>
      <c r="AB36" s="127"/>
      <c r="AC36" s="117"/>
    </row>
    <row r="37" ht="15.75" customHeight="1">
      <c r="A37" s="127"/>
      <c r="C37" s="127"/>
      <c r="F37" s="127"/>
      <c r="I37" s="162"/>
      <c r="K37" s="127"/>
      <c r="M37" s="127"/>
      <c r="O37" s="127"/>
      <c r="Q37" s="127"/>
      <c r="S37" s="127"/>
      <c r="U37" s="127"/>
      <c r="V37" s="127"/>
      <c r="W37" s="127"/>
      <c r="X37" s="127"/>
      <c r="Y37" s="127"/>
      <c r="Z37" s="127"/>
      <c r="AA37" s="127"/>
      <c r="AB37" s="127"/>
      <c r="AC37" s="117"/>
    </row>
    <row r="38" ht="15.75" customHeight="1">
      <c r="A38" s="127"/>
      <c r="C38" s="127"/>
      <c r="F38" s="127"/>
      <c r="I38" s="162"/>
      <c r="K38" s="127"/>
      <c r="M38" s="127"/>
      <c r="O38" s="127"/>
      <c r="Q38" s="127"/>
      <c r="S38" s="127"/>
      <c r="U38" s="127"/>
      <c r="V38" s="127"/>
      <c r="W38" s="127"/>
      <c r="X38" s="127"/>
      <c r="Y38" s="127"/>
      <c r="Z38" s="127"/>
      <c r="AA38" s="127"/>
      <c r="AB38" s="127"/>
      <c r="AC38" s="117"/>
    </row>
    <row r="39" ht="15.75" customHeight="1">
      <c r="A39" s="127"/>
      <c r="B39" s="127"/>
      <c r="C39" s="127"/>
      <c r="D39" s="127"/>
      <c r="E39" s="127"/>
      <c r="F39" s="127"/>
      <c r="G39" s="127"/>
      <c r="H39" s="127"/>
      <c r="I39" s="162"/>
      <c r="J39" s="162"/>
      <c r="K39" s="127"/>
      <c r="L39" s="127"/>
      <c r="M39" s="127"/>
      <c r="N39" s="127"/>
      <c r="O39" s="127"/>
      <c r="P39" s="127"/>
      <c r="Q39" s="127"/>
      <c r="S39" s="127"/>
      <c r="U39" s="127"/>
      <c r="V39" s="127"/>
      <c r="W39" s="127"/>
      <c r="X39" s="127"/>
      <c r="Y39" s="127"/>
      <c r="Z39" s="127"/>
      <c r="AA39" s="127"/>
      <c r="AB39" s="127"/>
      <c r="AC39" s="117"/>
    </row>
    <row r="40" ht="15.75" customHeight="1">
      <c r="A40" s="117"/>
      <c r="B40" s="117"/>
      <c r="C40" s="117"/>
      <c r="D40" s="117"/>
      <c r="E40" s="117"/>
      <c r="F40" s="117"/>
      <c r="G40" s="117"/>
      <c r="H40" s="117"/>
      <c r="I40" s="126"/>
      <c r="J40" s="126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</row>
    <row r="41" ht="15.75" customHeight="1">
      <c r="A41" s="117"/>
      <c r="B41" s="117"/>
      <c r="C41" s="117"/>
      <c r="D41" s="117"/>
      <c r="E41" s="117"/>
      <c r="F41" s="117"/>
      <c r="G41" s="117"/>
      <c r="H41" s="117"/>
      <c r="I41" s="126"/>
      <c r="J41" s="126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</row>
    <row r="42" ht="15.75" customHeight="1">
      <c r="A42" s="117"/>
      <c r="B42" s="117"/>
      <c r="C42" s="117"/>
      <c r="D42" s="117"/>
      <c r="E42" s="117"/>
      <c r="F42" s="117"/>
      <c r="G42" s="117"/>
      <c r="H42" s="117"/>
      <c r="I42" s="126"/>
      <c r="J42" s="126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</row>
    <row r="43" ht="15.75" customHeight="1">
      <c r="A43" s="117"/>
      <c r="B43" s="117"/>
      <c r="C43" s="117"/>
      <c r="D43" s="117"/>
      <c r="E43" s="117"/>
      <c r="F43" s="117"/>
      <c r="G43" s="117"/>
      <c r="H43" s="117"/>
      <c r="I43" s="126"/>
      <c r="J43" s="126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</row>
    <row r="44" ht="15.75" customHeight="1">
      <c r="A44" s="117"/>
      <c r="B44" s="117"/>
      <c r="C44" s="117"/>
      <c r="D44" s="117"/>
      <c r="E44" s="117"/>
      <c r="F44" s="117"/>
      <c r="G44" s="117"/>
      <c r="H44" s="117"/>
      <c r="I44" s="126"/>
      <c r="J44" s="126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</row>
    <row r="45" ht="15.75" customHeight="1">
      <c r="A45" s="117"/>
      <c r="B45" s="117"/>
      <c r="C45" s="117"/>
      <c r="D45" s="117"/>
      <c r="E45" s="117"/>
      <c r="F45" s="117"/>
      <c r="G45" s="117"/>
      <c r="H45" s="117"/>
      <c r="I45" s="126"/>
      <c r="J45" s="126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</row>
    <row r="46" ht="15.75" customHeight="1">
      <c r="A46" s="117"/>
      <c r="C46" s="117"/>
      <c r="F46" s="117"/>
      <c r="I46" s="117"/>
      <c r="K46" s="117"/>
      <c r="M46" s="117"/>
      <c r="O46" s="117"/>
      <c r="Q46" s="117"/>
      <c r="S46" s="117"/>
      <c r="U46" s="117"/>
      <c r="W46" s="117"/>
      <c r="X46" s="117"/>
      <c r="Y46" s="117"/>
      <c r="Z46" s="117"/>
      <c r="AA46" s="117"/>
      <c r="AB46" s="117"/>
      <c r="AC46" s="117"/>
    </row>
    <row r="47" ht="15.75" customHeight="1">
      <c r="A47" s="117"/>
      <c r="C47" s="117"/>
      <c r="F47" s="117"/>
      <c r="I47" s="117"/>
      <c r="K47" s="117"/>
      <c r="M47" s="117"/>
      <c r="O47" s="117"/>
      <c r="Q47" s="117"/>
      <c r="S47" s="117"/>
      <c r="U47" s="117"/>
      <c r="W47" s="117"/>
      <c r="X47" s="117"/>
      <c r="Y47" s="117"/>
      <c r="Z47" s="117"/>
      <c r="AA47" s="117"/>
      <c r="AB47" s="117"/>
      <c r="AC47" s="117"/>
    </row>
    <row r="48" ht="15.75" customHeight="1">
      <c r="A48" s="117"/>
      <c r="C48" s="117"/>
      <c r="F48" s="117"/>
      <c r="I48" s="117"/>
      <c r="K48" s="117"/>
      <c r="M48" s="117"/>
      <c r="O48" s="117"/>
      <c r="Q48" s="117"/>
      <c r="S48" s="117"/>
      <c r="U48" s="117"/>
      <c r="W48" s="117"/>
      <c r="X48" s="117"/>
      <c r="Y48" s="117"/>
      <c r="Z48" s="117"/>
      <c r="AA48" s="117"/>
      <c r="AB48" s="117"/>
      <c r="AC48" s="117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2"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4:R24"/>
    <mergeCell ref="S24:T24"/>
    <mergeCell ref="U24:V24"/>
    <mergeCell ref="A24:B24"/>
    <mergeCell ref="C24:E24"/>
    <mergeCell ref="F24:H24"/>
    <mergeCell ref="I24:J24"/>
    <mergeCell ref="K24:L24"/>
    <mergeCell ref="M24:N24"/>
    <mergeCell ref="O24:P24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5:R25"/>
    <mergeCell ref="S25:T25"/>
    <mergeCell ref="U25:V25"/>
    <mergeCell ref="I26:J26"/>
    <mergeCell ref="K26:L26"/>
    <mergeCell ref="M26:N26"/>
    <mergeCell ref="O26:P26"/>
    <mergeCell ref="Q26:R26"/>
    <mergeCell ref="S26:T26"/>
    <mergeCell ref="U26:V26"/>
    <mergeCell ref="S27:T27"/>
    <mergeCell ref="U27:V27"/>
    <mergeCell ref="A25:B25"/>
    <mergeCell ref="C25:E25"/>
    <mergeCell ref="I25:J25"/>
    <mergeCell ref="K25:L25"/>
    <mergeCell ref="M25:N25"/>
    <mergeCell ref="O25:P25"/>
    <mergeCell ref="A26:B26"/>
    <mergeCell ref="M29:N29"/>
    <mergeCell ref="O29:P29"/>
    <mergeCell ref="Q29:R29"/>
    <mergeCell ref="S29:T29"/>
    <mergeCell ref="F25:H25"/>
    <mergeCell ref="F26:H26"/>
    <mergeCell ref="A29:B29"/>
    <mergeCell ref="C29:E29"/>
    <mergeCell ref="F29:H29"/>
    <mergeCell ref="I29:J29"/>
    <mergeCell ref="K29:L29"/>
    <mergeCell ref="Q30:R30"/>
    <mergeCell ref="S30:T30"/>
    <mergeCell ref="A30:B30"/>
    <mergeCell ref="C30:E30"/>
    <mergeCell ref="F30:H30"/>
    <mergeCell ref="I30:J30"/>
    <mergeCell ref="K30:L30"/>
    <mergeCell ref="M30:N30"/>
    <mergeCell ref="O30:P30"/>
    <mergeCell ref="A37:B37"/>
    <mergeCell ref="C37:E37"/>
    <mergeCell ref="F37:H37"/>
    <mergeCell ref="I37:J37"/>
    <mergeCell ref="K37:L37"/>
    <mergeCell ref="M37:N37"/>
    <mergeCell ref="O37:P37"/>
    <mergeCell ref="A38:B38"/>
    <mergeCell ref="C38:E38"/>
    <mergeCell ref="F38:H38"/>
    <mergeCell ref="I38:J38"/>
    <mergeCell ref="K38:L38"/>
    <mergeCell ref="M38:N38"/>
    <mergeCell ref="O38:P38"/>
    <mergeCell ref="Q46:R46"/>
    <mergeCell ref="S46:T46"/>
    <mergeCell ref="U46:V46"/>
    <mergeCell ref="A46:B46"/>
    <mergeCell ref="C46:E46"/>
    <mergeCell ref="F46:H46"/>
    <mergeCell ref="I46:J46"/>
    <mergeCell ref="K46:L46"/>
    <mergeCell ref="M46:N46"/>
    <mergeCell ref="O46:P46"/>
    <mergeCell ref="Q47:R47"/>
    <mergeCell ref="S47:T47"/>
    <mergeCell ref="U47:V47"/>
    <mergeCell ref="A47:B47"/>
    <mergeCell ref="C47:E47"/>
    <mergeCell ref="F47:H47"/>
    <mergeCell ref="I47:J47"/>
    <mergeCell ref="K47:L47"/>
    <mergeCell ref="M47:N47"/>
    <mergeCell ref="O47:P47"/>
    <mergeCell ref="Q31:R31"/>
    <mergeCell ref="S31:T31"/>
    <mergeCell ref="Q32:R32"/>
    <mergeCell ref="S32:T32"/>
    <mergeCell ref="S34:T34"/>
    <mergeCell ref="U34:V34"/>
    <mergeCell ref="A31:B31"/>
    <mergeCell ref="C31:E31"/>
    <mergeCell ref="F31:H31"/>
    <mergeCell ref="I31:J31"/>
    <mergeCell ref="K31:L31"/>
    <mergeCell ref="M31:N31"/>
    <mergeCell ref="O31:P31"/>
    <mergeCell ref="Q36:R36"/>
    <mergeCell ref="S36:T36"/>
    <mergeCell ref="A36:B36"/>
    <mergeCell ref="C36:E36"/>
    <mergeCell ref="F36:H36"/>
    <mergeCell ref="I36:J36"/>
    <mergeCell ref="K36:L36"/>
    <mergeCell ref="M36:N36"/>
    <mergeCell ref="O36:P36"/>
    <mergeCell ref="Q37:R37"/>
    <mergeCell ref="S37:T37"/>
    <mergeCell ref="Q38:R38"/>
    <mergeCell ref="S38:T38"/>
    <mergeCell ref="Q39:R39"/>
    <mergeCell ref="S39:T39"/>
    <mergeCell ref="Q48:R48"/>
    <mergeCell ref="S48:T48"/>
    <mergeCell ref="U48:V48"/>
    <mergeCell ref="A48:B48"/>
    <mergeCell ref="C48:E48"/>
    <mergeCell ref="F48:H48"/>
    <mergeCell ref="I48:J48"/>
    <mergeCell ref="K48:L48"/>
    <mergeCell ref="M48:N48"/>
    <mergeCell ref="O48:P4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A19:B19"/>
    <mergeCell ref="C19:E19"/>
    <mergeCell ref="F19:H19"/>
    <mergeCell ref="I19:J19"/>
    <mergeCell ref="K19:L19"/>
    <mergeCell ref="M19:N19"/>
    <mergeCell ref="O19:P19"/>
    <mergeCell ref="Q20:R20"/>
    <mergeCell ref="S20:T20"/>
    <mergeCell ref="A20:B20"/>
    <mergeCell ref="C20:E20"/>
    <mergeCell ref="F20:H20"/>
    <mergeCell ref="I20:J20"/>
    <mergeCell ref="K20:L20"/>
    <mergeCell ref="M20:N20"/>
    <mergeCell ref="O20:P20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5" t="s">
        <v>2</v>
      </c>
      <c r="B1" s="2"/>
      <c r="C1" s="116" t="s">
        <v>568</v>
      </c>
      <c r="D1" s="4"/>
      <c r="E1" s="4"/>
      <c r="F1" s="4"/>
      <c r="G1" s="4"/>
      <c r="H1" s="4"/>
      <c r="I1" s="4"/>
      <c r="J1" s="2"/>
      <c r="K1" s="127"/>
      <c r="L1" s="115" t="s">
        <v>3</v>
      </c>
      <c r="M1" s="2"/>
      <c r="N1" s="57" t="s">
        <v>4</v>
      </c>
      <c r="O1" s="4"/>
      <c r="P1" s="4"/>
      <c r="Q1" s="2"/>
      <c r="R1" s="127"/>
      <c r="S1" s="127"/>
      <c r="T1" s="118" t="s">
        <v>5</v>
      </c>
      <c r="U1" s="2"/>
      <c r="V1" s="124">
        <f>AA14+S22+U27+S32</f>
        <v>91.80748275</v>
      </c>
      <c r="W1" s="2"/>
      <c r="X1" s="127"/>
      <c r="Y1" s="127"/>
      <c r="Z1" s="127"/>
      <c r="AA1" s="127"/>
      <c r="AB1" s="127"/>
      <c r="AC1" s="127"/>
    </row>
    <row r="2" ht="15.75" customHeight="1">
      <c r="A2" s="115" t="s">
        <v>6</v>
      </c>
      <c r="B2" s="2"/>
      <c r="C2" s="80" t="s">
        <v>7</v>
      </c>
      <c r="D2" s="4"/>
      <c r="E2" s="4"/>
      <c r="F2" s="4"/>
      <c r="G2" s="4"/>
      <c r="H2" s="4"/>
      <c r="I2" s="4"/>
      <c r="J2" s="2"/>
      <c r="K2" s="127"/>
      <c r="L2" s="127"/>
      <c r="M2" s="127"/>
      <c r="N2" s="165"/>
      <c r="O2" s="127"/>
      <c r="P2" s="127"/>
      <c r="Q2" s="127"/>
      <c r="R2" s="127"/>
      <c r="S2" s="127"/>
      <c r="T2" s="118" t="s">
        <v>8</v>
      </c>
      <c r="U2" s="2"/>
      <c r="V2" s="59">
        <v>2.0</v>
      </c>
      <c r="W2" s="2"/>
      <c r="X2" s="127"/>
      <c r="Y2" s="127"/>
      <c r="Z2" s="127"/>
      <c r="AA2" s="127"/>
      <c r="AB2" s="127"/>
      <c r="AC2" s="127"/>
    </row>
    <row r="3" ht="15.75" customHeight="1">
      <c r="A3" s="115" t="s">
        <v>9</v>
      </c>
      <c r="B3" s="2"/>
      <c r="C3" s="80" t="s">
        <v>569</v>
      </c>
      <c r="D3" s="4"/>
      <c r="E3" s="4"/>
      <c r="F3" s="4"/>
      <c r="G3" s="4"/>
      <c r="H3" s="4"/>
      <c r="I3" s="4"/>
      <c r="J3" s="2"/>
      <c r="K3" s="127"/>
      <c r="L3" s="115" t="s">
        <v>10</v>
      </c>
      <c r="M3" s="2"/>
      <c r="N3" s="57"/>
      <c r="O3" s="4"/>
      <c r="P3" s="4"/>
      <c r="Q3" s="2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</row>
    <row r="4" ht="15.75" customHeight="1">
      <c r="A4" s="115" t="s">
        <v>12</v>
      </c>
      <c r="B4" s="2"/>
      <c r="C4" s="80" t="s">
        <v>605</v>
      </c>
      <c r="D4" s="4"/>
      <c r="E4" s="4"/>
      <c r="F4" s="4"/>
      <c r="G4" s="4"/>
      <c r="H4" s="4"/>
      <c r="I4" s="4"/>
      <c r="J4" s="2"/>
      <c r="K4" s="127"/>
      <c r="L4" s="115" t="s">
        <v>14</v>
      </c>
      <c r="M4" s="2"/>
      <c r="N4" s="57"/>
      <c r="O4" s="4"/>
      <c r="P4" s="4"/>
      <c r="Q4" s="2"/>
      <c r="R4" s="127"/>
      <c r="S4" s="127"/>
      <c r="T4" s="118" t="s">
        <v>15</v>
      </c>
      <c r="U4" s="2"/>
      <c r="V4" s="124">
        <f>V1*V2</f>
        <v>183.6149655</v>
      </c>
      <c r="W4" s="2"/>
      <c r="X4" s="127"/>
      <c r="Y4" s="127"/>
      <c r="Z4" s="127"/>
      <c r="AA4" s="127"/>
      <c r="AB4" s="127"/>
      <c r="AC4" s="127"/>
    </row>
    <row r="5" ht="15.75" customHeight="1">
      <c r="A5" s="115" t="s">
        <v>17</v>
      </c>
      <c r="B5" s="2"/>
      <c r="C5" s="80" t="s">
        <v>606</v>
      </c>
      <c r="D5" s="4"/>
      <c r="E5" s="4"/>
      <c r="F5" s="4"/>
      <c r="G5" s="4"/>
      <c r="H5" s="4"/>
      <c r="I5" s="4"/>
      <c r="J5" s="2"/>
      <c r="K5" s="127"/>
      <c r="L5" s="115" t="s">
        <v>19</v>
      </c>
      <c r="M5" s="2"/>
      <c r="N5" s="57"/>
      <c r="O5" s="4"/>
      <c r="P5" s="4"/>
      <c r="Q5" s="2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</row>
    <row r="6" ht="15.75" customHeight="1">
      <c r="A6" s="115" t="s">
        <v>20</v>
      </c>
      <c r="B6" s="2"/>
      <c r="C6" s="80" t="s">
        <v>24</v>
      </c>
      <c r="D6" s="4"/>
      <c r="E6" s="4"/>
      <c r="F6" s="4"/>
      <c r="G6" s="4"/>
      <c r="H6" s="4"/>
      <c r="I6" s="4"/>
      <c r="J6" s="2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</row>
    <row r="7" ht="15.75" customHeight="1">
      <c r="A7" s="115" t="s">
        <v>21</v>
      </c>
      <c r="B7" s="2"/>
      <c r="C7" s="80"/>
      <c r="D7" s="4"/>
      <c r="E7" s="4"/>
      <c r="F7" s="4"/>
      <c r="G7" s="4"/>
      <c r="H7" s="4"/>
      <c r="I7" s="4"/>
      <c r="J7" s="2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</row>
    <row r="8" ht="15.75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47"/>
      <c r="W8" s="127"/>
      <c r="X8" s="127"/>
      <c r="Y8" s="147"/>
      <c r="Z8" s="147"/>
      <c r="AA8" s="127"/>
      <c r="AB8" s="127"/>
      <c r="AC8" s="127"/>
    </row>
    <row r="9" ht="15.75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47"/>
      <c r="S9" s="147"/>
      <c r="T9" s="147"/>
      <c r="U9" s="147"/>
      <c r="V9" s="147"/>
      <c r="W9" s="127"/>
      <c r="X9" s="127"/>
      <c r="Y9" s="147"/>
      <c r="Z9" s="147"/>
      <c r="AA9" s="127"/>
      <c r="AB9" s="127"/>
      <c r="AC9" s="127"/>
    </row>
    <row r="10" ht="15.75" customHeight="1">
      <c r="A10" s="127"/>
      <c r="B10" s="127"/>
      <c r="C10" s="127"/>
      <c r="D10" s="127"/>
      <c r="E10" s="127"/>
      <c r="F10" s="127"/>
      <c r="G10" s="127"/>
      <c r="H10" s="127"/>
      <c r="I10" s="162"/>
      <c r="J10" s="162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47"/>
      <c r="Z10" s="147"/>
      <c r="AA10" s="127"/>
      <c r="AB10" s="127"/>
      <c r="AC10" s="127"/>
    </row>
    <row r="11" ht="15.75" customHeight="1">
      <c r="A11" s="128" t="s">
        <v>25</v>
      </c>
      <c r="B11" s="2"/>
      <c r="C11" s="129" t="s">
        <v>26</v>
      </c>
      <c r="D11" s="4"/>
      <c r="E11" s="2"/>
      <c r="F11" s="129" t="s">
        <v>27</v>
      </c>
      <c r="G11" s="4"/>
      <c r="H11" s="2"/>
      <c r="I11" s="130" t="s">
        <v>28</v>
      </c>
      <c r="J11" s="2"/>
      <c r="K11" s="129" t="s">
        <v>30</v>
      </c>
      <c r="L11" s="2"/>
      <c r="M11" s="129" t="s">
        <v>31</v>
      </c>
      <c r="N11" s="2"/>
      <c r="O11" s="129" t="s">
        <v>32</v>
      </c>
      <c r="P11" s="2"/>
      <c r="Q11" s="129" t="s">
        <v>34</v>
      </c>
      <c r="R11" s="2"/>
      <c r="S11" s="129" t="s">
        <v>35</v>
      </c>
      <c r="T11" s="2"/>
      <c r="U11" s="131" t="s">
        <v>36</v>
      </c>
      <c r="V11" s="131" t="s">
        <v>37</v>
      </c>
      <c r="W11" s="129" t="s">
        <v>38</v>
      </c>
      <c r="X11" s="2"/>
      <c r="Y11" s="129" t="s">
        <v>29</v>
      </c>
      <c r="Z11" s="2"/>
      <c r="AA11" s="129" t="s">
        <v>39</v>
      </c>
      <c r="AB11" s="2"/>
      <c r="AC11" s="127"/>
    </row>
    <row r="12" ht="15.75" customHeight="1">
      <c r="A12" s="56">
        <v>1.0</v>
      </c>
      <c r="B12" s="2"/>
      <c r="C12" s="80" t="s">
        <v>577</v>
      </c>
      <c r="D12" s="4"/>
      <c r="E12" s="2"/>
      <c r="F12" s="59"/>
      <c r="G12" s="4"/>
      <c r="H12" s="2"/>
      <c r="I12" s="58">
        <v>200.0</v>
      </c>
      <c r="J12" s="2"/>
      <c r="K12" s="138">
        <v>0.22187</v>
      </c>
      <c r="L12" s="2"/>
      <c r="M12" s="59" t="s">
        <v>578</v>
      </c>
      <c r="N12" s="2"/>
      <c r="O12" s="59"/>
      <c r="P12" s="2"/>
      <c r="Q12" s="59"/>
      <c r="R12" s="2"/>
      <c r="S12" s="59"/>
      <c r="T12" s="2"/>
      <c r="U12" s="76"/>
      <c r="V12" s="76"/>
      <c r="W12" s="59" t="s">
        <v>579</v>
      </c>
      <c r="X12" s="2"/>
      <c r="Y12" s="59">
        <v>1.0</v>
      </c>
      <c r="Z12" s="2"/>
      <c r="AA12" s="10">
        <f>I12*K12*Y12</f>
        <v>44.374</v>
      </c>
      <c r="AB12" s="2"/>
      <c r="AC12" s="127"/>
    </row>
    <row r="13" ht="15.75" customHeight="1">
      <c r="A13" s="56"/>
      <c r="B13" s="2"/>
      <c r="C13" s="80"/>
      <c r="D13" s="4"/>
      <c r="E13" s="2"/>
      <c r="F13" s="57"/>
      <c r="G13" s="4"/>
      <c r="H13" s="2"/>
      <c r="I13" s="58"/>
      <c r="J13" s="2"/>
      <c r="K13" s="59"/>
      <c r="L13" s="2"/>
      <c r="M13" s="59"/>
      <c r="N13" s="2"/>
      <c r="O13" s="59"/>
      <c r="P13" s="2"/>
      <c r="Q13" s="59"/>
      <c r="R13" s="2"/>
      <c r="S13" s="57"/>
      <c r="T13" s="2"/>
      <c r="U13" s="166"/>
      <c r="V13" s="166"/>
      <c r="W13" s="57"/>
      <c r="X13" s="2"/>
      <c r="Y13" s="57"/>
      <c r="Z13" s="2"/>
      <c r="AA13" s="10"/>
      <c r="AB13" s="2"/>
      <c r="AC13" s="147"/>
    </row>
    <row r="14" ht="15.75" customHeight="1">
      <c r="A14" s="135"/>
      <c r="B14" s="135"/>
      <c r="C14" s="127"/>
      <c r="D14" s="127"/>
      <c r="E14" s="127"/>
      <c r="F14" s="127"/>
      <c r="G14" s="127"/>
      <c r="H14" s="127"/>
      <c r="I14" s="148"/>
      <c r="J14" s="148"/>
      <c r="K14" s="135"/>
      <c r="L14" s="135"/>
      <c r="M14" s="135"/>
      <c r="N14" s="135"/>
      <c r="O14" s="135"/>
      <c r="P14" s="135"/>
      <c r="Q14" s="135"/>
      <c r="R14" s="135"/>
      <c r="S14" s="127"/>
      <c r="T14" s="127"/>
      <c r="U14" s="127"/>
      <c r="V14" s="127"/>
      <c r="W14" s="127"/>
      <c r="X14" s="127"/>
      <c r="Y14" s="139" t="s">
        <v>39</v>
      </c>
      <c r="Z14" s="2"/>
      <c r="AA14" s="10">
        <f>sum(AA12:AB13)</f>
        <v>44.374</v>
      </c>
      <c r="AB14" s="2"/>
      <c r="AC14" s="147"/>
    </row>
    <row r="15" ht="15.75" customHeight="1">
      <c r="A15" s="135"/>
      <c r="B15" s="135"/>
      <c r="C15" s="127"/>
      <c r="D15" s="127"/>
      <c r="E15" s="127"/>
      <c r="F15" s="127"/>
      <c r="G15" s="127"/>
      <c r="H15" s="127"/>
      <c r="I15" s="148"/>
      <c r="J15" s="148"/>
      <c r="K15" s="135"/>
      <c r="L15" s="135"/>
      <c r="M15" s="135"/>
      <c r="N15" s="135"/>
      <c r="O15" s="135"/>
      <c r="P15" s="135"/>
      <c r="Q15" s="135"/>
      <c r="R15" s="135"/>
      <c r="S15" s="127"/>
      <c r="T15" s="127"/>
      <c r="U15" s="127"/>
      <c r="V15" s="127"/>
      <c r="W15" s="127"/>
      <c r="X15" s="127"/>
      <c r="Y15" s="127"/>
      <c r="Z15" s="127"/>
      <c r="AA15" s="147"/>
      <c r="AB15" s="147"/>
      <c r="AC15" s="147"/>
    </row>
    <row r="16" ht="15.75" customHeight="1">
      <c r="A16" s="128" t="s">
        <v>25</v>
      </c>
      <c r="B16" s="2"/>
      <c r="C16" s="129" t="s">
        <v>46</v>
      </c>
      <c r="D16" s="4"/>
      <c r="E16" s="2"/>
      <c r="F16" s="129" t="s">
        <v>27</v>
      </c>
      <c r="G16" s="4"/>
      <c r="H16" s="2"/>
      <c r="I16" s="130" t="s">
        <v>28</v>
      </c>
      <c r="J16" s="2"/>
      <c r="K16" s="129" t="s">
        <v>47</v>
      </c>
      <c r="L16" s="2"/>
      <c r="M16" s="129" t="s">
        <v>29</v>
      </c>
      <c r="N16" s="2"/>
      <c r="O16" s="129" t="s">
        <v>49</v>
      </c>
      <c r="P16" s="2"/>
      <c r="Q16" s="129" t="s">
        <v>50</v>
      </c>
      <c r="R16" s="2"/>
      <c r="S16" s="129" t="s">
        <v>39</v>
      </c>
      <c r="T16" s="2"/>
      <c r="U16" s="127"/>
      <c r="V16" s="127"/>
      <c r="W16" s="127"/>
      <c r="X16" s="127"/>
      <c r="Y16" s="127"/>
      <c r="Z16" s="127"/>
      <c r="AA16" s="127"/>
      <c r="AB16" s="127"/>
      <c r="AC16" s="127"/>
    </row>
    <row r="17" ht="15.75" customHeight="1">
      <c r="A17" s="56">
        <v>1.0</v>
      </c>
      <c r="B17" s="2"/>
      <c r="C17" s="80" t="s">
        <v>586</v>
      </c>
      <c r="D17" s="4"/>
      <c r="E17" s="2"/>
      <c r="F17" s="59" t="s">
        <v>584</v>
      </c>
      <c r="G17" s="4"/>
      <c r="H17" s="2"/>
      <c r="I17" s="58">
        <v>2.5</v>
      </c>
      <c r="J17" s="2"/>
      <c r="K17" s="59" t="s">
        <v>582</v>
      </c>
      <c r="L17" s="2"/>
      <c r="M17" s="138">
        <v>0.1137519</v>
      </c>
      <c r="N17" s="2"/>
      <c r="O17" s="59"/>
      <c r="P17" s="2"/>
      <c r="Q17" s="59">
        <v>1.0</v>
      </c>
      <c r="R17" s="2"/>
      <c r="S17" s="10">
        <f t="shared" ref="S17:S21" si="1">I17*M17*Q17</f>
        <v>0.28437975</v>
      </c>
      <c r="T17" s="2"/>
      <c r="U17" s="127"/>
      <c r="V17" s="127"/>
      <c r="W17" s="127"/>
      <c r="X17" s="127"/>
      <c r="Y17" s="127"/>
      <c r="Z17" s="127"/>
      <c r="AA17" s="127"/>
      <c r="AB17" s="127"/>
      <c r="AC17" s="127"/>
    </row>
    <row r="18" ht="15.75" customHeight="1">
      <c r="A18" s="56">
        <v>2.0</v>
      </c>
      <c r="B18" s="2"/>
      <c r="C18" s="57" t="s">
        <v>589</v>
      </c>
      <c r="D18" s="4"/>
      <c r="E18" s="2"/>
      <c r="F18" s="57"/>
      <c r="G18" s="4"/>
      <c r="H18" s="2"/>
      <c r="I18" s="58">
        <v>10.0</v>
      </c>
      <c r="J18" s="2"/>
      <c r="K18" s="59" t="s">
        <v>582</v>
      </c>
      <c r="L18" s="2"/>
      <c r="M18" s="138">
        <v>0.1137519</v>
      </c>
      <c r="N18" s="2"/>
      <c r="O18" s="59"/>
      <c r="P18" s="2"/>
      <c r="Q18" s="59">
        <v>1.0</v>
      </c>
      <c r="R18" s="2"/>
      <c r="S18" s="10">
        <f t="shared" si="1"/>
        <v>1.137519</v>
      </c>
      <c r="T18" s="2"/>
      <c r="U18" s="127"/>
      <c r="V18" s="127"/>
      <c r="W18" s="127"/>
      <c r="X18" s="127"/>
      <c r="Y18" s="127"/>
      <c r="Z18" s="127"/>
      <c r="AA18" s="127"/>
      <c r="AB18" s="127"/>
      <c r="AC18" s="127"/>
    </row>
    <row r="19" ht="15.75" customHeight="1">
      <c r="A19" s="56">
        <v>3.0</v>
      </c>
      <c r="B19" s="2"/>
      <c r="C19" s="57" t="s">
        <v>593</v>
      </c>
      <c r="D19" s="4"/>
      <c r="E19" s="2"/>
      <c r="F19" s="57"/>
      <c r="G19" s="4"/>
      <c r="H19" s="2"/>
      <c r="I19" s="58">
        <v>0.02</v>
      </c>
      <c r="J19" s="2"/>
      <c r="K19" s="59" t="s">
        <v>594</v>
      </c>
      <c r="L19" s="2"/>
      <c r="M19" s="138">
        <v>1137.5192</v>
      </c>
      <c r="N19" s="2"/>
      <c r="O19" s="135"/>
      <c r="Q19" s="59">
        <v>1.0</v>
      </c>
      <c r="R19" s="2"/>
      <c r="S19" s="10">
        <f t="shared" si="1"/>
        <v>22.750384</v>
      </c>
      <c r="T19" s="2"/>
      <c r="U19" s="127"/>
      <c r="V19" s="127"/>
      <c r="W19" s="127"/>
      <c r="X19" s="127"/>
      <c r="Y19" s="127"/>
      <c r="Z19" s="127"/>
      <c r="AA19" s="127"/>
      <c r="AB19" s="127"/>
      <c r="AC19" s="127"/>
    </row>
    <row r="20" ht="15.75" customHeight="1">
      <c r="A20" s="56">
        <v>4.0</v>
      </c>
      <c r="B20" s="2"/>
      <c r="C20" s="57" t="s">
        <v>598</v>
      </c>
      <c r="D20" s="4"/>
      <c r="E20" s="2"/>
      <c r="F20" s="57"/>
      <c r="G20" s="4"/>
      <c r="H20" s="2"/>
      <c r="I20" s="58">
        <v>0.35</v>
      </c>
      <c r="J20" s="2"/>
      <c r="K20" s="59" t="s">
        <v>597</v>
      </c>
      <c r="L20" s="2"/>
      <c r="M20" s="59">
        <v>3.0</v>
      </c>
      <c r="N20" s="2"/>
      <c r="O20" s="59"/>
      <c r="P20" s="2"/>
      <c r="Q20" s="59">
        <v>1.0</v>
      </c>
      <c r="R20" s="2"/>
      <c r="S20" s="10">
        <f t="shared" si="1"/>
        <v>1.05</v>
      </c>
      <c r="T20" s="2"/>
      <c r="U20" s="127"/>
      <c r="V20" s="127"/>
      <c r="W20" s="127"/>
      <c r="X20" s="127"/>
      <c r="Y20" s="127"/>
      <c r="Z20" s="127"/>
      <c r="AA20" s="127"/>
      <c r="AB20" s="127"/>
      <c r="AC20" s="127"/>
    </row>
    <row r="21" ht="15.75" customHeight="1">
      <c r="A21" s="56">
        <v>5.0</v>
      </c>
      <c r="B21" s="2"/>
      <c r="C21" s="152" t="s">
        <v>599</v>
      </c>
      <c r="D21" s="4"/>
      <c r="E21" s="2"/>
      <c r="F21" s="152"/>
      <c r="G21" s="4"/>
      <c r="H21" s="2"/>
      <c r="I21" s="151">
        <v>0.4</v>
      </c>
      <c r="J21" s="2"/>
      <c r="K21" s="151" t="s">
        <v>97</v>
      </c>
      <c r="L21" s="2"/>
      <c r="M21" s="153">
        <v>53.403</v>
      </c>
      <c r="N21" s="2"/>
      <c r="O21" s="151"/>
      <c r="P21" s="2"/>
      <c r="Q21" s="59">
        <v>1.0</v>
      </c>
      <c r="R21" s="2"/>
      <c r="S21" s="10">
        <f t="shared" si="1"/>
        <v>21.3612</v>
      </c>
      <c r="T21" s="2"/>
      <c r="U21" s="127"/>
      <c r="W21" s="127"/>
      <c r="X21" s="127"/>
      <c r="Y21" s="127"/>
      <c r="Z21" s="127"/>
      <c r="AA21" s="127"/>
      <c r="AB21" s="127"/>
      <c r="AC21" s="127"/>
    </row>
    <row r="22" ht="15.75" customHeight="1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9" t="s">
        <v>39</v>
      </c>
      <c r="R22" s="2"/>
      <c r="S22" s="60">
        <f>SUM(S17:T21)</f>
        <v>46.58348275</v>
      </c>
      <c r="T22" s="2"/>
      <c r="U22" s="127"/>
      <c r="W22" s="127"/>
      <c r="X22" s="127"/>
      <c r="Y22" s="127"/>
      <c r="Z22" s="127"/>
      <c r="AA22" s="127"/>
      <c r="AB22" s="127"/>
      <c r="AC22" s="127"/>
    </row>
    <row r="23" ht="15.75" customHeight="1">
      <c r="A23" s="167"/>
      <c r="B23" s="28"/>
      <c r="C23" s="61"/>
      <c r="D23" s="27"/>
      <c r="E23" s="28"/>
      <c r="F23" s="61"/>
      <c r="G23" s="27"/>
      <c r="H23" s="28"/>
      <c r="I23" s="168"/>
      <c r="J23" s="28"/>
      <c r="K23" s="167"/>
      <c r="L23" s="28"/>
      <c r="M23" s="167"/>
      <c r="N23" s="28"/>
      <c r="O23" s="167"/>
      <c r="P23" s="28"/>
      <c r="Q23" s="167"/>
      <c r="R23" s="28"/>
      <c r="S23" s="61"/>
      <c r="T23" s="28"/>
      <c r="U23" s="147"/>
      <c r="W23" s="127"/>
      <c r="X23" s="127"/>
      <c r="Y23" s="127"/>
      <c r="Z23" s="127"/>
      <c r="AA23" s="127"/>
      <c r="AB23" s="127"/>
      <c r="AC23" s="127"/>
    </row>
    <row r="24" ht="15.75" customHeight="1">
      <c r="A24" s="128" t="s">
        <v>25</v>
      </c>
      <c r="B24" s="2"/>
      <c r="C24" s="129" t="s">
        <v>58</v>
      </c>
      <c r="D24" s="4"/>
      <c r="E24" s="2"/>
      <c r="F24" s="129" t="s">
        <v>27</v>
      </c>
      <c r="G24" s="4"/>
      <c r="H24" s="2"/>
      <c r="I24" s="130" t="s">
        <v>28</v>
      </c>
      <c r="J24" s="2"/>
      <c r="K24" s="129" t="s">
        <v>30</v>
      </c>
      <c r="L24" s="2"/>
      <c r="M24" s="129" t="s">
        <v>31</v>
      </c>
      <c r="N24" s="2"/>
      <c r="O24" s="129" t="s">
        <v>32</v>
      </c>
      <c r="P24" s="2"/>
      <c r="Q24" s="129" t="s">
        <v>34</v>
      </c>
      <c r="R24" s="2"/>
      <c r="S24" s="129" t="s">
        <v>29</v>
      </c>
      <c r="T24" s="2"/>
      <c r="U24" s="154" t="s">
        <v>39</v>
      </c>
      <c r="V24" s="2"/>
      <c r="W24" s="127"/>
      <c r="X24" s="127"/>
      <c r="Y24" s="127"/>
      <c r="Z24" s="127"/>
      <c r="AA24" s="127"/>
      <c r="AB24" s="127"/>
      <c r="AC24" s="127"/>
    </row>
    <row r="25" ht="15.75" customHeight="1">
      <c r="A25" s="56">
        <v>1.0</v>
      </c>
      <c r="B25" s="2"/>
      <c r="C25" s="57" t="s">
        <v>115</v>
      </c>
      <c r="D25" s="4"/>
      <c r="E25" s="2"/>
      <c r="F25" s="57"/>
      <c r="G25" s="4"/>
      <c r="H25" s="2"/>
      <c r="I25" s="58">
        <v>0.03</v>
      </c>
      <c r="J25" s="2"/>
      <c r="K25" s="59"/>
      <c r="L25" s="2"/>
      <c r="M25" s="59"/>
      <c r="N25" s="2"/>
      <c r="O25" s="59"/>
      <c r="P25" s="2"/>
      <c r="Q25" s="59"/>
      <c r="R25" s="2"/>
      <c r="S25" s="59">
        <v>3.0</v>
      </c>
      <c r="T25" s="2"/>
      <c r="U25" s="60">
        <f>I25*S25</f>
        <v>0.09</v>
      </c>
      <c r="V25" s="2"/>
      <c r="W25" s="127"/>
      <c r="X25" s="127"/>
      <c r="Y25" s="127"/>
      <c r="Z25" s="127"/>
      <c r="AA25" s="127"/>
      <c r="AB25" s="127"/>
      <c r="AC25" s="127"/>
    </row>
    <row r="26" ht="15.75" customHeight="1">
      <c r="A26" s="56"/>
      <c r="B26" s="2"/>
      <c r="C26" s="61"/>
      <c r="D26" s="26"/>
      <c r="E26" s="62"/>
      <c r="F26" s="57"/>
      <c r="G26" s="4"/>
      <c r="H26" s="2"/>
      <c r="I26" s="58"/>
      <c r="J26" s="2"/>
      <c r="K26" s="59"/>
      <c r="L26" s="2"/>
      <c r="M26" s="59"/>
      <c r="N26" s="2"/>
      <c r="O26" s="59"/>
      <c r="P26" s="2"/>
      <c r="Q26" s="59"/>
      <c r="R26" s="2"/>
      <c r="S26" s="57"/>
      <c r="T26" s="2"/>
      <c r="U26" s="60"/>
      <c r="V26" s="2"/>
      <c r="W26" s="127"/>
      <c r="X26" s="127"/>
      <c r="Y26" s="127"/>
      <c r="Z26" s="127"/>
      <c r="AA26" s="127"/>
      <c r="AB26" s="127"/>
      <c r="AC26" s="127"/>
    </row>
    <row r="27" ht="15.75" customHeight="1">
      <c r="A27" s="135"/>
      <c r="B27" s="135"/>
      <c r="C27" s="127"/>
      <c r="D27" s="127"/>
      <c r="E27" s="127"/>
      <c r="F27" s="127"/>
      <c r="G27" s="127"/>
      <c r="H27" s="127"/>
      <c r="I27" s="148"/>
      <c r="J27" s="148"/>
      <c r="K27" s="135"/>
      <c r="L27" s="135"/>
      <c r="M27" s="135"/>
      <c r="N27" s="135"/>
      <c r="O27" s="135"/>
      <c r="P27" s="135"/>
      <c r="Q27" s="135"/>
      <c r="R27" s="135"/>
      <c r="S27" s="139" t="s">
        <v>39</v>
      </c>
      <c r="T27" s="2"/>
      <c r="U27" s="60">
        <f>U25</f>
        <v>0.09</v>
      </c>
      <c r="V27" s="2"/>
      <c r="W27" s="127"/>
      <c r="X27" s="127"/>
      <c r="Y27" s="127"/>
      <c r="Z27" s="127"/>
      <c r="AA27" s="127"/>
      <c r="AB27" s="127"/>
      <c r="AC27" s="127"/>
    </row>
    <row r="28" ht="15.75" customHeight="1">
      <c r="A28" s="135"/>
      <c r="B28" s="135"/>
      <c r="C28" s="127"/>
      <c r="D28" s="127"/>
      <c r="E28" s="127"/>
      <c r="F28" s="127"/>
      <c r="G28" s="127"/>
      <c r="H28" s="127"/>
      <c r="I28" s="148"/>
      <c r="J28" s="148"/>
      <c r="K28" s="135"/>
      <c r="L28" s="135"/>
      <c r="M28" s="135"/>
      <c r="N28" s="135"/>
      <c r="O28" s="135"/>
      <c r="P28" s="135"/>
      <c r="Q28" s="135"/>
      <c r="R28" s="135"/>
      <c r="S28" s="147"/>
      <c r="T28" s="147"/>
      <c r="U28" s="127"/>
      <c r="V28" s="127"/>
      <c r="W28" s="127"/>
      <c r="X28" s="127"/>
      <c r="Y28" s="127"/>
      <c r="Z28" s="127"/>
      <c r="AA28" s="127"/>
      <c r="AB28" s="127"/>
      <c r="AC28" s="127"/>
    </row>
    <row r="29" ht="15.75" customHeight="1">
      <c r="A29" s="128" t="s">
        <v>25</v>
      </c>
      <c r="B29" s="2"/>
      <c r="C29" s="129" t="s">
        <v>67</v>
      </c>
      <c r="D29" s="4"/>
      <c r="E29" s="2"/>
      <c r="F29" s="129" t="s">
        <v>27</v>
      </c>
      <c r="G29" s="4"/>
      <c r="H29" s="2"/>
      <c r="I29" s="130" t="s">
        <v>28</v>
      </c>
      <c r="J29" s="2"/>
      <c r="K29" s="129" t="s">
        <v>47</v>
      </c>
      <c r="L29" s="2"/>
      <c r="M29" s="129" t="s">
        <v>29</v>
      </c>
      <c r="N29" s="2"/>
      <c r="O29" s="129" t="s">
        <v>70</v>
      </c>
      <c r="P29" s="2"/>
      <c r="Q29" s="129" t="s">
        <v>72</v>
      </c>
      <c r="R29" s="2"/>
      <c r="S29" s="154" t="s">
        <v>39</v>
      </c>
      <c r="T29" s="2"/>
      <c r="U29" s="127"/>
      <c r="V29" s="127"/>
      <c r="W29" s="127"/>
      <c r="X29" s="127"/>
      <c r="Y29" s="127"/>
      <c r="Z29" s="127"/>
      <c r="AA29" s="127"/>
      <c r="AB29" s="127"/>
      <c r="AC29" s="127"/>
    </row>
    <row r="30" ht="15.75" customHeight="1">
      <c r="A30" s="56">
        <v>1.0</v>
      </c>
      <c r="B30" s="2"/>
      <c r="C30" s="57" t="s">
        <v>602</v>
      </c>
      <c r="D30" s="4"/>
      <c r="E30" s="2"/>
      <c r="F30" s="57"/>
      <c r="G30" s="4"/>
      <c r="H30" s="2"/>
      <c r="I30" s="58">
        <v>20000.0</v>
      </c>
      <c r="J30" s="2"/>
      <c r="K30" s="59" t="s">
        <v>582</v>
      </c>
      <c r="L30" s="2"/>
      <c r="M30" s="138">
        <v>0.1137519</v>
      </c>
      <c r="N30" s="2"/>
      <c r="O30" s="59">
        <v>3000.0</v>
      </c>
      <c r="P30" s="2"/>
      <c r="Q30" s="59"/>
      <c r="R30" s="2"/>
      <c r="S30" s="60">
        <v>0.76</v>
      </c>
      <c r="T30" s="2"/>
      <c r="U30" s="127"/>
      <c r="V30" s="127"/>
      <c r="W30" s="127"/>
      <c r="X30" s="127"/>
      <c r="Y30" s="127"/>
      <c r="Z30" s="127"/>
      <c r="AA30" s="127"/>
      <c r="AB30" s="127"/>
      <c r="AC30" s="127"/>
    </row>
    <row r="31" ht="15.75" customHeight="1">
      <c r="A31" s="56"/>
      <c r="B31" s="2"/>
      <c r="C31" s="57"/>
      <c r="D31" s="4"/>
      <c r="E31" s="2"/>
      <c r="F31" s="57"/>
      <c r="G31" s="4"/>
      <c r="H31" s="2"/>
      <c r="I31" s="58"/>
      <c r="J31" s="2"/>
      <c r="K31" s="59"/>
      <c r="L31" s="2"/>
      <c r="M31" s="59"/>
      <c r="N31" s="2"/>
      <c r="O31" s="59"/>
      <c r="P31" s="2"/>
      <c r="Q31" s="59"/>
      <c r="R31" s="2"/>
      <c r="S31" s="60"/>
      <c r="T31" s="2"/>
      <c r="U31" s="127"/>
      <c r="V31" s="127"/>
      <c r="W31" s="127"/>
      <c r="X31" s="127"/>
      <c r="Y31" s="127"/>
      <c r="Z31" s="127"/>
      <c r="AA31" s="127"/>
      <c r="AB31" s="127"/>
      <c r="AC31" s="127"/>
    </row>
    <row r="32" ht="15.75" customHeight="1">
      <c r="A32" s="127"/>
      <c r="B32" s="127"/>
      <c r="C32" s="127"/>
      <c r="D32" s="127"/>
      <c r="E32" s="127"/>
      <c r="F32" s="127"/>
      <c r="G32" s="127"/>
      <c r="H32" s="127"/>
      <c r="I32" s="162"/>
      <c r="J32" s="162"/>
      <c r="K32" s="127"/>
      <c r="L32" s="127"/>
      <c r="M32" s="127"/>
      <c r="N32" s="127"/>
      <c r="O32" s="127"/>
      <c r="P32" s="127"/>
      <c r="Q32" s="128" t="s">
        <v>39</v>
      </c>
      <c r="R32" s="2"/>
      <c r="S32" s="60">
        <f>SUM(S30:T31)</f>
        <v>0.76</v>
      </c>
      <c r="T32" s="2"/>
      <c r="U32" s="127"/>
      <c r="V32" s="127"/>
      <c r="W32" s="127"/>
      <c r="X32" s="127"/>
      <c r="Y32" s="127"/>
      <c r="Z32" s="127"/>
      <c r="AA32" s="127"/>
      <c r="AB32" s="127"/>
      <c r="AC32" s="127"/>
    </row>
    <row r="33" ht="15.75" customHeight="1">
      <c r="A33" s="127"/>
      <c r="B33" s="127"/>
      <c r="C33" s="127"/>
      <c r="D33" s="127"/>
      <c r="E33" s="127"/>
      <c r="F33" s="127"/>
      <c r="G33" s="127"/>
      <c r="H33" s="127"/>
      <c r="I33" s="162"/>
      <c r="J33" s="162"/>
      <c r="K33" s="127"/>
      <c r="L33" s="127"/>
      <c r="M33" s="127"/>
      <c r="N33" s="127"/>
      <c r="O33" s="127"/>
      <c r="P33" s="127"/>
      <c r="Q33" s="135"/>
      <c r="R33" s="135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</row>
    <row r="34" ht="15.75" customHeight="1">
      <c r="A34" s="127"/>
      <c r="B34" s="127"/>
      <c r="C34" s="127"/>
      <c r="D34" s="127"/>
      <c r="E34" s="127"/>
      <c r="F34" s="127"/>
      <c r="G34" s="127"/>
      <c r="H34" s="127"/>
      <c r="I34" s="162"/>
      <c r="J34" s="162"/>
      <c r="K34" s="127"/>
      <c r="L34" s="127"/>
      <c r="M34" s="127"/>
      <c r="N34" s="127"/>
      <c r="O34" s="127"/>
      <c r="P34" s="127"/>
      <c r="Q34" s="127"/>
      <c r="R34" s="127"/>
      <c r="S34" s="127"/>
      <c r="U34" s="127"/>
      <c r="W34" s="127"/>
      <c r="X34" s="127"/>
      <c r="Y34" s="127"/>
      <c r="Z34" s="127"/>
      <c r="AA34" s="127"/>
      <c r="AB34" s="127"/>
      <c r="AC34" s="127"/>
    </row>
    <row r="35" ht="15.75" customHeight="1">
      <c r="A35" s="127"/>
      <c r="B35" s="127"/>
      <c r="C35" s="127"/>
      <c r="D35" s="127"/>
      <c r="E35" s="127"/>
      <c r="F35" s="127"/>
      <c r="G35" s="127"/>
      <c r="H35" s="127"/>
      <c r="I35" s="162"/>
      <c r="J35" s="162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</row>
    <row r="36" ht="15.75" customHeight="1">
      <c r="A36" s="117"/>
      <c r="C36" s="117"/>
      <c r="F36" s="117"/>
      <c r="I36" s="126"/>
      <c r="K36" s="117"/>
      <c r="M36" s="117"/>
      <c r="O36" s="117"/>
      <c r="Q36" s="117"/>
      <c r="S36" s="117"/>
      <c r="U36" s="117"/>
      <c r="V36" s="117"/>
      <c r="W36" s="117"/>
      <c r="X36" s="117"/>
      <c r="Y36" s="117"/>
      <c r="Z36" s="117"/>
      <c r="AA36" s="117"/>
      <c r="AB36" s="117"/>
      <c r="AC36" s="117"/>
    </row>
    <row r="37" ht="15.75" customHeight="1">
      <c r="A37" s="117"/>
      <c r="C37" s="117"/>
      <c r="F37" s="117"/>
      <c r="I37" s="126"/>
      <c r="K37" s="117"/>
      <c r="M37" s="117"/>
      <c r="O37" s="117"/>
      <c r="Q37" s="117"/>
      <c r="S37" s="117"/>
      <c r="U37" s="117"/>
      <c r="V37" s="117"/>
      <c r="W37" s="117"/>
      <c r="X37" s="117"/>
      <c r="Y37" s="117"/>
      <c r="Z37" s="117"/>
      <c r="AA37" s="117"/>
      <c r="AB37" s="117"/>
      <c r="AC37" s="117"/>
    </row>
    <row r="38" ht="15.75" customHeight="1">
      <c r="A38" s="117"/>
      <c r="C38" s="117"/>
      <c r="F38" s="117"/>
      <c r="I38" s="126"/>
      <c r="K38" s="117"/>
      <c r="M38" s="117"/>
      <c r="O38" s="117"/>
      <c r="Q38" s="117"/>
      <c r="S38" s="117"/>
      <c r="U38" s="117"/>
      <c r="V38" s="117"/>
      <c r="W38" s="117"/>
      <c r="X38" s="117"/>
      <c r="Y38" s="117"/>
      <c r="Z38" s="117"/>
      <c r="AA38" s="117"/>
      <c r="AB38" s="117"/>
      <c r="AC38" s="117"/>
    </row>
    <row r="39" ht="15.75" customHeight="1">
      <c r="A39" s="117"/>
      <c r="B39" s="117"/>
      <c r="C39" s="117"/>
      <c r="D39" s="117"/>
      <c r="E39" s="117"/>
      <c r="F39" s="117"/>
      <c r="G39" s="117"/>
      <c r="H39" s="117"/>
      <c r="I39" s="126"/>
      <c r="J39" s="126"/>
      <c r="K39" s="117"/>
      <c r="L39" s="117"/>
      <c r="M39" s="117"/>
      <c r="N39" s="117"/>
      <c r="O39" s="117"/>
      <c r="P39" s="117"/>
      <c r="Q39" s="117"/>
      <c r="S39" s="117"/>
      <c r="U39" s="117"/>
      <c r="V39" s="117"/>
      <c r="W39" s="117"/>
      <c r="X39" s="117"/>
      <c r="Y39" s="117"/>
      <c r="Z39" s="117"/>
      <c r="AA39" s="117"/>
      <c r="AB39" s="117"/>
      <c r="AC39" s="117"/>
    </row>
    <row r="40" ht="15.75" customHeight="1">
      <c r="A40" s="117"/>
      <c r="B40" s="117"/>
      <c r="C40" s="117"/>
      <c r="D40" s="117"/>
      <c r="E40" s="117"/>
      <c r="F40" s="117"/>
      <c r="G40" s="117"/>
      <c r="H40" s="117"/>
      <c r="I40" s="126"/>
      <c r="J40" s="126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</row>
    <row r="41" ht="15.75" customHeight="1">
      <c r="A41" s="117"/>
      <c r="B41" s="117"/>
      <c r="C41" s="117"/>
      <c r="D41" s="117"/>
      <c r="E41" s="117"/>
      <c r="F41" s="117"/>
      <c r="G41" s="117"/>
      <c r="H41" s="117"/>
      <c r="I41" s="126"/>
      <c r="J41" s="126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</row>
    <row r="42" ht="15.75" customHeight="1">
      <c r="A42" s="117"/>
      <c r="B42" s="117"/>
      <c r="C42" s="117"/>
      <c r="D42" s="117"/>
      <c r="E42" s="117"/>
      <c r="F42" s="117"/>
      <c r="G42" s="117"/>
      <c r="H42" s="117"/>
      <c r="I42" s="126"/>
      <c r="J42" s="126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</row>
    <row r="43" ht="15.75" customHeight="1">
      <c r="A43" s="117"/>
      <c r="B43" s="117"/>
      <c r="C43" s="117"/>
      <c r="D43" s="117"/>
      <c r="E43" s="117"/>
      <c r="F43" s="117"/>
      <c r="G43" s="117"/>
      <c r="H43" s="117"/>
      <c r="I43" s="126"/>
      <c r="J43" s="126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</row>
    <row r="44" ht="15.75" customHeight="1">
      <c r="A44" s="117"/>
      <c r="B44" s="117"/>
      <c r="C44" s="117"/>
      <c r="D44" s="117"/>
      <c r="E44" s="117"/>
      <c r="F44" s="117"/>
      <c r="G44" s="117"/>
      <c r="H44" s="117"/>
      <c r="I44" s="126"/>
      <c r="J44" s="126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</row>
    <row r="45" ht="15.75" customHeight="1">
      <c r="A45" s="117"/>
      <c r="B45" s="117"/>
      <c r="C45" s="117"/>
      <c r="D45" s="117"/>
      <c r="E45" s="117"/>
      <c r="F45" s="117"/>
      <c r="G45" s="117"/>
      <c r="H45" s="117"/>
      <c r="I45" s="126"/>
      <c r="J45" s="126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</row>
    <row r="46" ht="15.75" customHeight="1">
      <c r="A46" s="117"/>
      <c r="C46" s="117"/>
      <c r="F46" s="117"/>
      <c r="I46" s="117"/>
      <c r="K46" s="117"/>
      <c r="M46" s="117"/>
      <c r="O46" s="117"/>
      <c r="Q46" s="117"/>
      <c r="S46" s="117"/>
      <c r="U46" s="117"/>
      <c r="W46" s="117"/>
      <c r="X46" s="117"/>
      <c r="Y46" s="117"/>
      <c r="Z46" s="117"/>
      <c r="AA46" s="117"/>
      <c r="AB46" s="117"/>
      <c r="AC46" s="117"/>
    </row>
    <row r="47" ht="15.75" customHeight="1">
      <c r="A47" s="117"/>
      <c r="C47" s="117"/>
      <c r="F47" s="117"/>
      <c r="I47" s="117"/>
      <c r="K47" s="117"/>
      <c r="M47" s="117"/>
      <c r="O47" s="117"/>
      <c r="Q47" s="117"/>
      <c r="S47" s="117"/>
      <c r="U47" s="117"/>
      <c r="W47" s="117"/>
      <c r="X47" s="117"/>
      <c r="Y47" s="117"/>
      <c r="Z47" s="117"/>
      <c r="AA47" s="117"/>
      <c r="AB47" s="117"/>
      <c r="AC47" s="117"/>
    </row>
    <row r="48" ht="15.75" customHeight="1">
      <c r="A48" s="117"/>
      <c r="C48" s="117"/>
      <c r="F48" s="117"/>
      <c r="I48" s="117"/>
      <c r="K48" s="117"/>
      <c r="M48" s="117"/>
      <c r="O48" s="117"/>
      <c r="Q48" s="117"/>
      <c r="S48" s="117"/>
      <c r="U48" s="117"/>
      <c r="W48" s="117"/>
      <c r="X48" s="117"/>
      <c r="Y48" s="117"/>
      <c r="Z48" s="117"/>
      <c r="AA48" s="117"/>
      <c r="AB48" s="117"/>
      <c r="AC48" s="117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5">
    <mergeCell ref="Q21:R21"/>
    <mergeCell ref="S21:T21"/>
    <mergeCell ref="U21:V21"/>
    <mergeCell ref="Q22:R22"/>
    <mergeCell ref="S22:T22"/>
    <mergeCell ref="U22:V22"/>
    <mergeCell ref="A21:B21"/>
    <mergeCell ref="C21:E21"/>
    <mergeCell ref="F21:H21"/>
    <mergeCell ref="I21:J21"/>
    <mergeCell ref="K21:L21"/>
    <mergeCell ref="M21:N21"/>
    <mergeCell ref="O21:P2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5:R25"/>
    <mergeCell ref="S25:T25"/>
    <mergeCell ref="U25:V25"/>
    <mergeCell ref="I26:J26"/>
    <mergeCell ref="K26:L26"/>
    <mergeCell ref="M26:N26"/>
    <mergeCell ref="O26:P26"/>
    <mergeCell ref="Q26:R26"/>
    <mergeCell ref="S26:T26"/>
    <mergeCell ref="U26:V26"/>
    <mergeCell ref="S27:T27"/>
    <mergeCell ref="U27:V27"/>
    <mergeCell ref="A25:B25"/>
    <mergeCell ref="C25:E25"/>
    <mergeCell ref="I25:J25"/>
    <mergeCell ref="K25:L25"/>
    <mergeCell ref="M25:N25"/>
    <mergeCell ref="O25:P25"/>
    <mergeCell ref="A26:B26"/>
    <mergeCell ref="M29:N29"/>
    <mergeCell ref="O29:P29"/>
    <mergeCell ref="Q29:R29"/>
    <mergeCell ref="S29:T29"/>
    <mergeCell ref="F25:H25"/>
    <mergeCell ref="F26:H26"/>
    <mergeCell ref="A29:B29"/>
    <mergeCell ref="C29:E29"/>
    <mergeCell ref="F29:H29"/>
    <mergeCell ref="I29:J29"/>
    <mergeCell ref="K29:L29"/>
    <mergeCell ref="Q30:R30"/>
    <mergeCell ref="S30:T30"/>
    <mergeCell ref="A30:B30"/>
    <mergeCell ref="C30:E30"/>
    <mergeCell ref="F30:H30"/>
    <mergeCell ref="I30:J30"/>
    <mergeCell ref="K30:L30"/>
    <mergeCell ref="M30:N30"/>
    <mergeCell ref="O30:P30"/>
    <mergeCell ref="A37:B37"/>
    <mergeCell ref="C37:E37"/>
    <mergeCell ref="F37:H37"/>
    <mergeCell ref="I37:J37"/>
    <mergeCell ref="K37:L37"/>
    <mergeCell ref="M37:N37"/>
    <mergeCell ref="O37:P37"/>
    <mergeCell ref="A38:B38"/>
    <mergeCell ref="C38:E38"/>
    <mergeCell ref="F38:H38"/>
    <mergeCell ref="I38:J38"/>
    <mergeCell ref="K38:L38"/>
    <mergeCell ref="M38:N38"/>
    <mergeCell ref="O38:P38"/>
    <mergeCell ref="Q46:R46"/>
    <mergeCell ref="S46:T46"/>
    <mergeCell ref="U46:V46"/>
    <mergeCell ref="A46:B46"/>
    <mergeCell ref="C46:E46"/>
    <mergeCell ref="F46:H46"/>
    <mergeCell ref="I46:J46"/>
    <mergeCell ref="K46:L46"/>
    <mergeCell ref="M46:N46"/>
    <mergeCell ref="O46:P46"/>
    <mergeCell ref="Q47:R47"/>
    <mergeCell ref="S47:T47"/>
    <mergeCell ref="U47:V47"/>
    <mergeCell ref="A47:B47"/>
    <mergeCell ref="C47:E47"/>
    <mergeCell ref="F47:H47"/>
    <mergeCell ref="I47:J47"/>
    <mergeCell ref="K47:L47"/>
    <mergeCell ref="M47:N47"/>
    <mergeCell ref="O47:P47"/>
    <mergeCell ref="Q31:R31"/>
    <mergeCell ref="S31:T31"/>
    <mergeCell ref="Q32:R32"/>
    <mergeCell ref="S32:T32"/>
    <mergeCell ref="S34:T34"/>
    <mergeCell ref="U34:V34"/>
    <mergeCell ref="A31:B31"/>
    <mergeCell ref="C31:E31"/>
    <mergeCell ref="F31:H31"/>
    <mergeCell ref="I31:J31"/>
    <mergeCell ref="K31:L31"/>
    <mergeCell ref="M31:N31"/>
    <mergeCell ref="O31:P31"/>
    <mergeCell ref="Q36:R36"/>
    <mergeCell ref="S36:T36"/>
    <mergeCell ref="A36:B36"/>
    <mergeCell ref="C36:E36"/>
    <mergeCell ref="F36:H36"/>
    <mergeCell ref="I36:J36"/>
    <mergeCell ref="K36:L36"/>
    <mergeCell ref="M36:N36"/>
    <mergeCell ref="O36:P36"/>
    <mergeCell ref="Q37:R37"/>
    <mergeCell ref="S37:T37"/>
    <mergeCell ref="Q38:R38"/>
    <mergeCell ref="S38:T38"/>
    <mergeCell ref="Q39:R39"/>
    <mergeCell ref="S39:T39"/>
    <mergeCell ref="Q48:R48"/>
    <mergeCell ref="S48:T48"/>
    <mergeCell ref="U48:V48"/>
    <mergeCell ref="A48:B48"/>
    <mergeCell ref="C48:E48"/>
    <mergeCell ref="F48:H48"/>
    <mergeCell ref="I48:J48"/>
    <mergeCell ref="K48:L48"/>
    <mergeCell ref="M48:N48"/>
    <mergeCell ref="O48:P4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A19:B19"/>
    <mergeCell ref="C19:E19"/>
    <mergeCell ref="F19:H19"/>
    <mergeCell ref="I19:J19"/>
    <mergeCell ref="K19:L19"/>
    <mergeCell ref="M19:N19"/>
    <mergeCell ref="O19:P19"/>
    <mergeCell ref="Q20:R20"/>
    <mergeCell ref="S20:T20"/>
    <mergeCell ref="A20:B20"/>
    <mergeCell ref="C20:E20"/>
    <mergeCell ref="F20:H20"/>
    <mergeCell ref="I20:J20"/>
    <mergeCell ref="K20:L20"/>
    <mergeCell ref="M20:N20"/>
    <mergeCell ref="O20:P20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4:R24"/>
    <mergeCell ref="S24:T24"/>
    <mergeCell ref="U24:V24"/>
    <mergeCell ref="A24:B24"/>
    <mergeCell ref="C24:E24"/>
    <mergeCell ref="F24:H24"/>
    <mergeCell ref="I24:J24"/>
    <mergeCell ref="K24:L24"/>
    <mergeCell ref="M24:N24"/>
    <mergeCell ref="O24:P24"/>
  </mergeCells>
  <printOptions/>
  <pageMargins bottom="1.0" footer="0.0" header="0.0" left="0.75" right="0.75" top="1.0"/>
  <pageSetup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5" t="s">
        <v>0</v>
      </c>
      <c r="B1" s="2"/>
      <c r="C1" s="116" t="s">
        <v>568</v>
      </c>
      <c r="D1" s="4"/>
      <c r="E1" s="4"/>
      <c r="F1" s="4"/>
      <c r="G1" s="4"/>
      <c r="H1" s="4"/>
      <c r="I1" s="4"/>
      <c r="J1" s="2"/>
      <c r="K1" s="127"/>
      <c r="L1" s="115" t="s">
        <v>3</v>
      </c>
      <c r="M1" s="2"/>
      <c r="N1" s="57" t="s">
        <v>4</v>
      </c>
      <c r="O1" s="4"/>
      <c r="P1" s="4"/>
      <c r="Q1" s="2"/>
      <c r="R1" s="127"/>
      <c r="S1" s="127"/>
      <c r="T1" s="118" t="s">
        <v>5</v>
      </c>
      <c r="U1" s="2"/>
      <c r="V1" s="124">
        <f>AA14+S22+U27+S32</f>
        <v>77.48163948</v>
      </c>
      <c r="W1" s="2"/>
      <c r="X1" s="127"/>
      <c r="Y1" s="127"/>
      <c r="Z1" s="127"/>
      <c r="AA1" s="127"/>
      <c r="AB1" s="127"/>
      <c r="AC1" s="127"/>
    </row>
    <row r="2" ht="15.75" customHeight="1">
      <c r="A2" s="115" t="s">
        <v>6</v>
      </c>
      <c r="B2" s="2"/>
      <c r="C2" s="80" t="s">
        <v>7</v>
      </c>
      <c r="D2" s="4"/>
      <c r="E2" s="4"/>
      <c r="F2" s="4"/>
      <c r="G2" s="4"/>
      <c r="H2" s="4"/>
      <c r="I2" s="4"/>
      <c r="J2" s="2"/>
      <c r="K2" s="127"/>
      <c r="L2" s="127"/>
      <c r="M2" s="127"/>
      <c r="N2" s="165"/>
      <c r="O2" s="127"/>
      <c r="P2" s="127"/>
      <c r="Q2" s="127"/>
      <c r="R2" s="127"/>
      <c r="S2" s="127"/>
      <c r="T2" s="118" t="s">
        <v>8</v>
      </c>
      <c r="U2" s="2"/>
      <c r="V2" s="59">
        <v>2.0</v>
      </c>
      <c r="W2" s="2"/>
      <c r="X2" s="127"/>
      <c r="Y2" s="127"/>
      <c r="Z2" s="127"/>
      <c r="AA2" s="127"/>
      <c r="AB2" s="127"/>
      <c r="AC2" s="127"/>
    </row>
    <row r="3" ht="15.75" customHeight="1">
      <c r="A3" s="115" t="s">
        <v>9</v>
      </c>
      <c r="B3" s="2"/>
      <c r="C3" s="80" t="s">
        <v>569</v>
      </c>
      <c r="D3" s="4"/>
      <c r="E3" s="4"/>
      <c r="F3" s="4"/>
      <c r="G3" s="4"/>
      <c r="H3" s="4"/>
      <c r="I3" s="4"/>
      <c r="J3" s="2"/>
      <c r="K3" s="127"/>
      <c r="L3" s="115" t="s">
        <v>10</v>
      </c>
      <c r="M3" s="2"/>
      <c r="N3" s="57"/>
      <c r="O3" s="4"/>
      <c r="P3" s="4"/>
      <c r="Q3" s="2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</row>
    <row r="4" ht="15.75" customHeight="1">
      <c r="A4" s="115" t="s">
        <v>12</v>
      </c>
      <c r="B4" s="2"/>
      <c r="C4" s="80" t="s">
        <v>607</v>
      </c>
      <c r="D4" s="4"/>
      <c r="E4" s="4"/>
      <c r="F4" s="4"/>
      <c r="G4" s="4"/>
      <c r="H4" s="4"/>
      <c r="I4" s="4"/>
      <c r="J4" s="2"/>
      <c r="K4" s="127"/>
      <c r="L4" s="115" t="s">
        <v>14</v>
      </c>
      <c r="M4" s="2"/>
      <c r="N4" s="57"/>
      <c r="O4" s="4"/>
      <c r="P4" s="4"/>
      <c r="Q4" s="2"/>
      <c r="R4" s="127"/>
      <c r="S4" s="127"/>
      <c r="T4" s="118" t="s">
        <v>15</v>
      </c>
      <c r="U4" s="2"/>
      <c r="V4" s="124">
        <f>V1*V2</f>
        <v>154.963279</v>
      </c>
      <c r="W4" s="2"/>
      <c r="X4" s="127"/>
      <c r="Y4" s="127"/>
      <c r="Z4" s="127"/>
      <c r="AA4" s="127"/>
      <c r="AB4" s="127"/>
      <c r="AC4" s="127"/>
    </row>
    <row r="5" ht="15.75" customHeight="1">
      <c r="A5" s="115" t="s">
        <v>17</v>
      </c>
      <c r="B5" s="2"/>
      <c r="C5" s="80" t="s">
        <v>608</v>
      </c>
      <c r="D5" s="4"/>
      <c r="E5" s="4"/>
      <c r="F5" s="4"/>
      <c r="G5" s="4"/>
      <c r="H5" s="4"/>
      <c r="I5" s="4"/>
      <c r="J5" s="2"/>
      <c r="K5" s="127"/>
      <c r="L5" s="115" t="s">
        <v>19</v>
      </c>
      <c r="M5" s="2"/>
      <c r="N5" s="57"/>
      <c r="O5" s="4"/>
      <c r="P5" s="4"/>
      <c r="Q5" s="2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</row>
    <row r="6" ht="15.75" customHeight="1">
      <c r="A6" s="115" t="s">
        <v>20</v>
      </c>
      <c r="B6" s="2"/>
      <c r="C6" s="80" t="s">
        <v>24</v>
      </c>
      <c r="D6" s="4"/>
      <c r="E6" s="4"/>
      <c r="F6" s="4"/>
      <c r="G6" s="4"/>
      <c r="H6" s="4"/>
      <c r="I6" s="4"/>
      <c r="J6" s="2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</row>
    <row r="7" ht="15.75" customHeight="1">
      <c r="A7" s="115" t="s">
        <v>21</v>
      </c>
      <c r="B7" s="2"/>
      <c r="C7" s="80"/>
      <c r="D7" s="4"/>
      <c r="E7" s="4"/>
      <c r="F7" s="4"/>
      <c r="G7" s="4"/>
      <c r="H7" s="4"/>
      <c r="I7" s="4"/>
      <c r="J7" s="2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</row>
    <row r="8" ht="15.75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47"/>
      <c r="W8" s="127"/>
      <c r="X8" s="127"/>
      <c r="Y8" s="147"/>
      <c r="Z8" s="147"/>
      <c r="AA8" s="127"/>
      <c r="AB8" s="127"/>
      <c r="AC8" s="127"/>
    </row>
    <row r="9" ht="15.75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47"/>
      <c r="S9" s="147"/>
      <c r="T9" s="147"/>
      <c r="U9" s="147"/>
      <c r="V9" s="147"/>
      <c r="W9" s="127"/>
      <c r="X9" s="127"/>
      <c r="Y9" s="147"/>
      <c r="Z9" s="147"/>
      <c r="AA9" s="127"/>
      <c r="AB9" s="127"/>
      <c r="AC9" s="127"/>
    </row>
    <row r="10" ht="15.75" customHeight="1">
      <c r="A10" s="127"/>
      <c r="B10" s="127"/>
      <c r="C10" s="127"/>
      <c r="D10" s="127"/>
      <c r="E10" s="127"/>
      <c r="F10" s="127"/>
      <c r="G10" s="127"/>
      <c r="H10" s="127"/>
      <c r="I10" s="162"/>
      <c r="J10" s="162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47"/>
      <c r="Z10" s="147"/>
      <c r="AA10" s="127"/>
      <c r="AB10" s="127"/>
      <c r="AC10" s="127"/>
    </row>
    <row r="11" ht="15.75" customHeight="1">
      <c r="A11" s="128" t="s">
        <v>25</v>
      </c>
      <c r="B11" s="2"/>
      <c r="C11" s="129" t="s">
        <v>26</v>
      </c>
      <c r="D11" s="4"/>
      <c r="E11" s="2"/>
      <c r="F11" s="129" t="s">
        <v>27</v>
      </c>
      <c r="G11" s="4"/>
      <c r="H11" s="2"/>
      <c r="I11" s="130" t="s">
        <v>28</v>
      </c>
      <c r="J11" s="2"/>
      <c r="K11" s="129" t="s">
        <v>30</v>
      </c>
      <c r="L11" s="2"/>
      <c r="M11" s="129" t="s">
        <v>31</v>
      </c>
      <c r="N11" s="2"/>
      <c r="O11" s="129" t="s">
        <v>32</v>
      </c>
      <c r="P11" s="2"/>
      <c r="Q11" s="129" t="s">
        <v>34</v>
      </c>
      <c r="R11" s="2"/>
      <c r="S11" s="129" t="s">
        <v>35</v>
      </c>
      <c r="T11" s="2"/>
      <c r="U11" s="131" t="s">
        <v>36</v>
      </c>
      <c r="V11" s="131" t="s">
        <v>37</v>
      </c>
      <c r="W11" s="129" t="s">
        <v>38</v>
      </c>
      <c r="X11" s="2"/>
      <c r="Y11" s="129" t="s">
        <v>29</v>
      </c>
      <c r="Z11" s="2"/>
      <c r="AA11" s="129" t="s">
        <v>39</v>
      </c>
      <c r="AB11" s="2"/>
      <c r="AC11" s="127"/>
    </row>
    <row r="12" ht="15.75" customHeight="1">
      <c r="A12" s="56">
        <v>1.0</v>
      </c>
      <c r="B12" s="2"/>
      <c r="C12" s="80" t="s">
        <v>577</v>
      </c>
      <c r="D12" s="4"/>
      <c r="E12" s="2"/>
      <c r="F12" s="59"/>
      <c r="G12" s="4"/>
      <c r="H12" s="2"/>
      <c r="I12" s="58">
        <v>200.0</v>
      </c>
      <c r="J12" s="2"/>
      <c r="K12" s="138">
        <v>0.157298</v>
      </c>
      <c r="L12" s="2"/>
      <c r="M12" s="59" t="s">
        <v>578</v>
      </c>
      <c r="N12" s="2"/>
      <c r="O12" s="57"/>
      <c r="P12" s="2"/>
      <c r="Q12" s="57"/>
      <c r="R12" s="2"/>
      <c r="S12" s="59"/>
      <c r="T12" s="2"/>
      <c r="U12" s="76"/>
      <c r="V12" s="76"/>
      <c r="W12" s="59" t="s">
        <v>579</v>
      </c>
      <c r="X12" s="2"/>
      <c r="Y12" s="59">
        <v>1.0</v>
      </c>
      <c r="Z12" s="2"/>
      <c r="AA12" s="10">
        <f>I12*K12*Y12</f>
        <v>31.4596</v>
      </c>
      <c r="AB12" s="2"/>
      <c r="AC12" s="127"/>
    </row>
    <row r="13" ht="15.75" customHeight="1">
      <c r="A13" s="56"/>
      <c r="B13" s="2"/>
      <c r="C13" s="80"/>
      <c r="D13" s="4"/>
      <c r="E13" s="2"/>
      <c r="F13" s="57"/>
      <c r="G13" s="4"/>
      <c r="H13" s="2"/>
      <c r="I13" s="58"/>
      <c r="J13" s="2"/>
      <c r="K13" s="59"/>
      <c r="L13" s="2"/>
      <c r="M13" s="59"/>
      <c r="N13" s="2"/>
      <c r="O13" s="57"/>
      <c r="P13" s="2"/>
      <c r="Q13" s="57"/>
      <c r="R13" s="2"/>
      <c r="S13" s="57"/>
      <c r="T13" s="2"/>
      <c r="U13" s="166"/>
      <c r="V13" s="166"/>
      <c r="W13" s="57"/>
      <c r="X13" s="2"/>
      <c r="Y13" s="57"/>
      <c r="Z13" s="2"/>
      <c r="AA13" s="10"/>
      <c r="AB13" s="2"/>
      <c r="AC13" s="147"/>
    </row>
    <row r="14" ht="15.75" customHeight="1">
      <c r="A14" s="135"/>
      <c r="B14" s="135"/>
      <c r="C14" s="127"/>
      <c r="D14" s="127"/>
      <c r="E14" s="127"/>
      <c r="F14" s="127"/>
      <c r="G14" s="127"/>
      <c r="H14" s="127"/>
      <c r="I14" s="148"/>
      <c r="J14" s="148"/>
      <c r="K14" s="135"/>
      <c r="L14" s="135"/>
      <c r="M14" s="135"/>
      <c r="N14" s="135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39" t="s">
        <v>39</v>
      </c>
      <c r="Z14" s="2"/>
      <c r="AA14" s="10">
        <f>sum(AA12:AB13)</f>
        <v>31.4596</v>
      </c>
      <c r="AB14" s="2"/>
      <c r="AC14" s="147"/>
    </row>
    <row r="15" ht="15.75" customHeight="1">
      <c r="A15" s="135"/>
      <c r="B15" s="135"/>
      <c r="C15" s="127"/>
      <c r="D15" s="127"/>
      <c r="E15" s="127"/>
      <c r="F15" s="127"/>
      <c r="G15" s="127"/>
      <c r="H15" s="127"/>
      <c r="I15" s="148"/>
      <c r="J15" s="148"/>
      <c r="K15" s="135"/>
      <c r="L15" s="135"/>
      <c r="M15" s="135"/>
      <c r="N15" s="135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47"/>
      <c r="AB15" s="147"/>
      <c r="AC15" s="147"/>
    </row>
    <row r="16" ht="15.75" customHeight="1">
      <c r="A16" s="128" t="s">
        <v>25</v>
      </c>
      <c r="B16" s="2"/>
      <c r="C16" s="129" t="s">
        <v>46</v>
      </c>
      <c r="D16" s="4"/>
      <c r="E16" s="2"/>
      <c r="F16" s="129" t="s">
        <v>27</v>
      </c>
      <c r="G16" s="4"/>
      <c r="H16" s="2"/>
      <c r="I16" s="130" t="s">
        <v>28</v>
      </c>
      <c r="J16" s="2"/>
      <c r="K16" s="129" t="s">
        <v>47</v>
      </c>
      <c r="L16" s="2"/>
      <c r="M16" s="129" t="s">
        <v>29</v>
      </c>
      <c r="N16" s="2"/>
      <c r="O16" s="129" t="s">
        <v>49</v>
      </c>
      <c r="P16" s="2"/>
      <c r="Q16" s="129" t="s">
        <v>50</v>
      </c>
      <c r="R16" s="2"/>
      <c r="S16" s="129" t="s">
        <v>39</v>
      </c>
      <c r="T16" s="2"/>
      <c r="U16" s="127"/>
      <c r="V16" s="127"/>
      <c r="W16" s="127"/>
      <c r="X16" s="127"/>
      <c r="Y16" s="127"/>
      <c r="Z16" s="127"/>
      <c r="AA16" s="127"/>
      <c r="AB16" s="127"/>
      <c r="AC16" s="127"/>
    </row>
    <row r="17" ht="15.75" customHeight="1">
      <c r="A17" s="56">
        <v>1.0</v>
      </c>
      <c r="B17" s="2"/>
      <c r="C17" s="80" t="s">
        <v>586</v>
      </c>
      <c r="D17" s="4"/>
      <c r="E17" s="2"/>
      <c r="F17" s="80" t="s">
        <v>584</v>
      </c>
      <c r="G17" s="4"/>
      <c r="H17" s="2"/>
      <c r="I17" s="58">
        <v>2.5</v>
      </c>
      <c r="J17" s="2"/>
      <c r="K17" s="59" t="s">
        <v>582</v>
      </c>
      <c r="L17" s="2"/>
      <c r="M17" s="138">
        <v>0.11872583</v>
      </c>
      <c r="N17" s="2"/>
      <c r="O17" s="57"/>
      <c r="P17" s="2"/>
      <c r="Q17" s="59">
        <v>1.0</v>
      </c>
      <c r="R17" s="2"/>
      <c r="S17" s="10">
        <f t="shared" ref="S17:S21" si="1">I17*M17*Q17</f>
        <v>0.296814575</v>
      </c>
      <c r="T17" s="2"/>
      <c r="U17" s="127"/>
      <c r="V17" s="127"/>
      <c r="W17" s="127"/>
      <c r="X17" s="127"/>
      <c r="Y17" s="127"/>
      <c r="Z17" s="127"/>
      <c r="AA17" s="127"/>
      <c r="AB17" s="127"/>
      <c r="AC17" s="127"/>
    </row>
    <row r="18" ht="15.75" customHeight="1">
      <c r="A18" s="56">
        <v>2.0</v>
      </c>
      <c r="B18" s="2"/>
      <c r="C18" s="57" t="s">
        <v>589</v>
      </c>
      <c r="D18" s="4"/>
      <c r="E18" s="2"/>
      <c r="F18" s="80"/>
      <c r="G18" s="4"/>
      <c r="H18" s="2"/>
      <c r="I18" s="58">
        <v>10.0</v>
      </c>
      <c r="J18" s="2"/>
      <c r="K18" s="59" t="s">
        <v>582</v>
      </c>
      <c r="L18" s="2"/>
      <c r="M18" s="138">
        <v>0.11872583</v>
      </c>
      <c r="N18" s="2"/>
      <c r="O18" s="57"/>
      <c r="P18" s="2"/>
      <c r="Q18" s="59">
        <v>1.0</v>
      </c>
      <c r="R18" s="2"/>
      <c r="S18" s="10">
        <f t="shared" si="1"/>
        <v>1.1872583</v>
      </c>
      <c r="T18" s="2"/>
      <c r="U18" s="127"/>
      <c r="V18" s="127"/>
      <c r="W18" s="127"/>
      <c r="X18" s="127"/>
      <c r="Y18" s="127"/>
      <c r="Z18" s="127"/>
      <c r="AA18" s="127"/>
      <c r="AB18" s="127"/>
      <c r="AC18" s="127"/>
    </row>
    <row r="19" ht="15.75" customHeight="1">
      <c r="A19" s="56">
        <v>3.0</v>
      </c>
      <c r="B19" s="2"/>
      <c r="C19" s="57" t="s">
        <v>593</v>
      </c>
      <c r="D19" s="4"/>
      <c r="E19" s="2"/>
      <c r="F19" s="80"/>
      <c r="G19" s="4"/>
      <c r="H19" s="2"/>
      <c r="I19" s="58">
        <v>0.02</v>
      </c>
      <c r="J19" s="2"/>
      <c r="K19" s="59" t="s">
        <v>594</v>
      </c>
      <c r="L19" s="2"/>
      <c r="M19" s="138">
        <v>1187.25833</v>
      </c>
      <c r="N19" s="2"/>
      <c r="O19" s="152"/>
      <c r="P19" s="2"/>
      <c r="Q19" s="59">
        <v>1.0</v>
      </c>
      <c r="R19" s="2"/>
      <c r="S19" s="10">
        <f t="shared" si="1"/>
        <v>23.7451666</v>
      </c>
      <c r="T19" s="2"/>
      <c r="U19" s="127"/>
      <c r="V19" s="127"/>
      <c r="W19" s="127"/>
      <c r="X19" s="127"/>
      <c r="Y19" s="127"/>
      <c r="Z19" s="127"/>
      <c r="AA19" s="127"/>
      <c r="AB19" s="127"/>
      <c r="AC19" s="127"/>
    </row>
    <row r="20" ht="15.75" customHeight="1">
      <c r="A20" s="56">
        <v>4.0</v>
      </c>
      <c r="B20" s="2"/>
      <c r="C20" s="57" t="s">
        <v>598</v>
      </c>
      <c r="D20" s="4"/>
      <c r="E20" s="2"/>
      <c r="F20" s="80"/>
      <c r="G20" s="4"/>
      <c r="H20" s="2"/>
      <c r="I20" s="58">
        <v>0.35</v>
      </c>
      <c r="J20" s="2"/>
      <c r="K20" s="59" t="s">
        <v>597</v>
      </c>
      <c r="L20" s="2"/>
      <c r="M20" s="59">
        <v>2.0</v>
      </c>
      <c r="N20" s="2"/>
      <c r="O20" s="57"/>
      <c r="P20" s="2"/>
      <c r="Q20" s="59">
        <v>1.0</v>
      </c>
      <c r="R20" s="2"/>
      <c r="S20" s="10">
        <f t="shared" si="1"/>
        <v>0.7</v>
      </c>
      <c r="T20" s="2"/>
      <c r="U20" s="127"/>
      <c r="V20" s="127"/>
      <c r="W20" s="127"/>
      <c r="X20" s="127"/>
      <c r="Y20" s="127"/>
      <c r="Z20" s="127"/>
      <c r="AA20" s="127"/>
      <c r="AB20" s="127"/>
      <c r="AC20" s="127"/>
    </row>
    <row r="21" ht="15.75" customHeight="1">
      <c r="A21" s="56">
        <v>5.0</v>
      </c>
      <c r="B21" s="2"/>
      <c r="C21" s="152" t="s">
        <v>599</v>
      </c>
      <c r="D21" s="4"/>
      <c r="E21" s="2"/>
      <c r="F21" s="73"/>
      <c r="G21" s="4"/>
      <c r="H21" s="2"/>
      <c r="I21" s="151">
        <v>0.4</v>
      </c>
      <c r="J21" s="2"/>
      <c r="K21" s="151" t="s">
        <v>97</v>
      </c>
      <c r="L21" s="2"/>
      <c r="M21" s="153">
        <v>48.107</v>
      </c>
      <c r="N21" s="2"/>
      <c r="O21" s="152"/>
      <c r="P21" s="2"/>
      <c r="Q21" s="59">
        <v>1.0</v>
      </c>
      <c r="R21" s="2"/>
      <c r="S21" s="10">
        <f t="shared" si="1"/>
        <v>19.2428</v>
      </c>
      <c r="T21" s="2"/>
      <c r="U21" s="127"/>
      <c r="W21" s="127"/>
      <c r="X21" s="127"/>
      <c r="Y21" s="127"/>
      <c r="Z21" s="127"/>
      <c r="AA21" s="127"/>
      <c r="AB21" s="127"/>
      <c r="AC21" s="127"/>
    </row>
    <row r="22" ht="15.75" customHeight="1">
      <c r="A22" s="135"/>
      <c r="C22" s="127"/>
      <c r="F22" s="169"/>
      <c r="I22" s="148"/>
      <c r="K22" s="135"/>
      <c r="M22" s="135"/>
      <c r="O22" s="127"/>
      <c r="Q22" s="139" t="s">
        <v>39</v>
      </c>
      <c r="R22" s="2"/>
      <c r="S22" s="60">
        <f>SUM(S17:T21)</f>
        <v>45.17203948</v>
      </c>
      <c r="T22" s="2"/>
      <c r="U22" s="127"/>
      <c r="W22" s="127"/>
      <c r="X22" s="127"/>
      <c r="Y22" s="127"/>
      <c r="Z22" s="127"/>
      <c r="AA22" s="127"/>
      <c r="AB22" s="127"/>
      <c r="AC22" s="127"/>
    </row>
    <row r="23" ht="15.75" customHeight="1">
      <c r="A23" s="167"/>
      <c r="B23" s="28"/>
      <c r="C23" s="61"/>
      <c r="D23" s="27"/>
      <c r="E23" s="28"/>
      <c r="F23" s="61"/>
      <c r="G23" s="27"/>
      <c r="H23" s="28"/>
      <c r="I23" s="168"/>
      <c r="J23" s="28"/>
      <c r="K23" s="167"/>
      <c r="L23" s="28"/>
      <c r="M23" s="167"/>
      <c r="N23" s="28"/>
      <c r="O23" s="61"/>
      <c r="P23" s="28"/>
      <c r="Q23" s="61"/>
      <c r="R23" s="28"/>
      <c r="S23" s="61"/>
      <c r="T23" s="28"/>
      <c r="U23" s="147"/>
      <c r="W23" s="127"/>
      <c r="X23" s="127"/>
      <c r="Y23" s="127"/>
      <c r="Z23" s="127"/>
      <c r="AA23" s="127"/>
      <c r="AB23" s="127"/>
      <c r="AC23" s="127"/>
    </row>
    <row r="24" ht="15.75" customHeight="1">
      <c r="A24" s="128" t="s">
        <v>25</v>
      </c>
      <c r="B24" s="2"/>
      <c r="C24" s="129" t="s">
        <v>58</v>
      </c>
      <c r="D24" s="4"/>
      <c r="E24" s="2"/>
      <c r="F24" s="129" t="s">
        <v>27</v>
      </c>
      <c r="G24" s="4"/>
      <c r="H24" s="2"/>
      <c r="I24" s="130" t="s">
        <v>28</v>
      </c>
      <c r="J24" s="2"/>
      <c r="K24" s="129" t="s">
        <v>30</v>
      </c>
      <c r="L24" s="2"/>
      <c r="M24" s="129" t="s">
        <v>31</v>
      </c>
      <c r="N24" s="2"/>
      <c r="O24" s="129" t="s">
        <v>32</v>
      </c>
      <c r="P24" s="2"/>
      <c r="Q24" s="129" t="s">
        <v>34</v>
      </c>
      <c r="R24" s="2"/>
      <c r="S24" s="129" t="s">
        <v>29</v>
      </c>
      <c r="T24" s="2"/>
      <c r="U24" s="154" t="s">
        <v>39</v>
      </c>
      <c r="V24" s="2"/>
      <c r="W24" s="127"/>
      <c r="X24" s="127"/>
      <c r="Y24" s="127"/>
      <c r="Z24" s="127"/>
      <c r="AA24" s="127"/>
      <c r="AB24" s="127"/>
      <c r="AC24" s="127"/>
    </row>
    <row r="25" ht="15.75" customHeight="1">
      <c r="A25" s="56">
        <v>1.0</v>
      </c>
      <c r="B25" s="2"/>
      <c r="C25" s="57" t="s">
        <v>115</v>
      </c>
      <c r="D25" s="4"/>
      <c r="E25" s="2"/>
      <c r="F25" s="57"/>
      <c r="G25" s="4"/>
      <c r="H25" s="2"/>
      <c r="I25" s="58">
        <v>0.03</v>
      </c>
      <c r="J25" s="2"/>
      <c r="K25" s="59"/>
      <c r="L25" s="2"/>
      <c r="M25" s="59"/>
      <c r="N25" s="2"/>
      <c r="O25" s="57"/>
      <c r="P25" s="2"/>
      <c r="Q25" s="57"/>
      <c r="R25" s="2"/>
      <c r="S25" s="59">
        <v>2.0</v>
      </c>
      <c r="T25" s="2"/>
      <c r="U25" s="60">
        <f>I25*S25</f>
        <v>0.06</v>
      </c>
      <c r="V25" s="2"/>
      <c r="W25" s="127"/>
      <c r="X25" s="127"/>
      <c r="Y25" s="127"/>
      <c r="Z25" s="127"/>
      <c r="AA25" s="127"/>
      <c r="AB25" s="127"/>
      <c r="AC25" s="127"/>
    </row>
    <row r="26" ht="15.75" customHeight="1">
      <c r="A26" s="56"/>
      <c r="B26" s="2"/>
      <c r="C26" s="61"/>
      <c r="D26" s="26"/>
      <c r="E26" s="62"/>
      <c r="F26" s="57"/>
      <c r="G26" s="4"/>
      <c r="H26" s="2"/>
      <c r="I26" s="58"/>
      <c r="J26" s="2"/>
      <c r="K26" s="59"/>
      <c r="L26" s="2"/>
      <c r="M26" s="59"/>
      <c r="N26" s="2"/>
      <c r="O26" s="57"/>
      <c r="P26" s="2"/>
      <c r="Q26" s="57"/>
      <c r="R26" s="2"/>
      <c r="S26" s="59"/>
      <c r="T26" s="2"/>
      <c r="U26" s="60"/>
      <c r="V26" s="2"/>
      <c r="W26" s="127"/>
      <c r="X26" s="127"/>
      <c r="Y26" s="127"/>
      <c r="Z26" s="127"/>
      <c r="AA26" s="127"/>
      <c r="AB26" s="127"/>
      <c r="AC26" s="127"/>
    </row>
    <row r="27" ht="15.75" customHeight="1">
      <c r="A27" s="135"/>
      <c r="B27" s="135"/>
      <c r="C27" s="127"/>
      <c r="D27" s="127"/>
      <c r="E27" s="127"/>
      <c r="F27" s="127"/>
      <c r="G27" s="127"/>
      <c r="H27" s="127"/>
      <c r="I27" s="148"/>
      <c r="J27" s="148"/>
      <c r="K27" s="135"/>
      <c r="L27" s="135"/>
      <c r="M27" s="135"/>
      <c r="N27" s="135"/>
      <c r="O27" s="127"/>
      <c r="P27" s="127"/>
      <c r="Q27" s="127"/>
      <c r="R27" s="127"/>
      <c r="S27" s="139" t="s">
        <v>39</v>
      </c>
      <c r="T27" s="2"/>
      <c r="U27" s="60">
        <f>U25</f>
        <v>0.06</v>
      </c>
      <c r="V27" s="2"/>
      <c r="W27" s="127"/>
      <c r="X27" s="127"/>
      <c r="Y27" s="127"/>
      <c r="Z27" s="127"/>
      <c r="AA27" s="127"/>
      <c r="AB27" s="127"/>
      <c r="AC27" s="127"/>
    </row>
    <row r="28" ht="15.75" customHeight="1">
      <c r="A28" s="135"/>
      <c r="B28" s="135"/>
      <c r="C28" s="127"/>
      <c r="D28" s="127"/>
      <c r="E28" s="127"/>
      <c r="F28" s="127"/>
      <c r="G28" s="127"/>
      <c r="H28" s="127"/>
      <c r="I28" s="148"/>
      <c r="J28" s="148"/>
      <c r="K28" s="135"/>
      <c r="L28" s="135"/>
      <c r="M28" s="135"/>
      <c r="N28" s="135"/>
      <c r="O28" s="127"/>
      <c r="P28" s="127"/>
      <c r="Q28" s="127"/>
      <c r="R28" s="127"/>
      <c r="S28" s="147"/>
      <c r="T28" s="147"/>
      <c r="U28" s="127"/>
      <c r="V28" s="127"/>
      <c r="W28" s="127"/>
      <c r="X28" s="127"/>
      <c r="Y28" s="127"/>
      <c r="Z28" s="127"/>
      <c r="AA28" s="127"/>
      <c r="AB28" s="127"/>
      <c r="AC28" s="127"/>
    </row>
    <row r="29" ht="15.75" customHeight="1">
      <c r="A29" s="128" t="s">
        <v>25</v>
      </c>
      <c r="B29" s="2"/>
      <c r="C29" s="129" t="s">
        <v>67</v>
      </c>
      <c r="D29" s="4"/>
      <c r="E29" s="2"/>
      <c r="F29" s="129" t="s">
        <v>27</v>
      </c>
      <c r="G29" s="4"/>
      <c r="H29" s="2"/>
      <c r="I29" s="130" t="s">
        <v>28</v>
      </c>
      <c r="J29" s="2"/>
      <c r="K29" s="129" t="s">
        <v>47</v>
      </c>
      <c r="L29" s="2"/>
      <c r="M29" s="129" t="s">
        <v>29</v>
      </c>
      <c r="N29" s="2"/>
      <c r="O29" s="129" t="s">
        <v>70</v>
      </c>
      <c r="P29" s="2"/>
      <c r="Q29" s="129" t="s">
        <v>72</v>
      </c>
      <c r="R29" s="2"/>
      <c r="S29" s="154" t="s">
        <v>39</v>
      </c>
      <c r="T29" s="2"/>
      <c r="U29" s="127"/>
      <c r="V29" s="127"/>
      <c r="W29" s="127"/>
      <c r="X29" s="127"/>
      <c r="Y29" s="127"/>
      <c r="Z29" s="127"/>
      <c r="AA29" s="127"/>
      <c r="AB29" s="127"/>
      <c r="AC29" s="127"/>
    </row>
    <row r="30" ht="15.75" customHeight="1">
      <c r="A30" s="56">
        <v>1.0</v>
      </c>
      <c r="B30" s="2"/>
      <c r="C30" s="57" t="s">
        <v>602</v>
      </c>
      <c r="D30" s="4"/>
      <c r="E30" s="2"/>
      <c r="F30" s="57"/>
      <c r="G30" s="4"/>
      <c r="H30" s="2"/>
      <c r="I30" s="58">
        <v>20000.0</v>
      </c>
      <c r="J30" s="2"/>
      <c r="K30" s="59" t="s">
        <v>582</v>
      </c>
      <c r="L30" s="2"/>
      <c r="M30" s="59">
        <v>0.11872583</v>
      </c>
      <c r="N30" s="2"/>
      <c r="O30" s="160">
        <v>3000.0</v>
      </c>
      <c r="P30" s="2"/>
      <c r="Q30" s="57"/>
      <c r="R30" s="2"/>
      <c r="S30" s="60">
        <v>0.79</v>
      </c>
      <c r="T30" s="2"/>
      <c r="U30" s="127"/>
      <c r="V30" s="127"/>
      <c r="W30" s="127"/>
      <c r="X30" s="127"/>
      <c r="Y30" s="127"/>
      <c r="Z30" s="127"/>
      <c r="AA30" s="127"/>
      <c r="AB30" s="127"/>
      <c r="AC30" s="127"/>
    </row>
    <row r="31" ht="15.75" customHeight="1">
      <c r="A31" s="56"/>
      <c r="B31" s="2"/>
      <c r="C31" s="57"/>
      <c r="D31" s="4"/>
      <c r="E31" s="2"/>
      <c r="F31" s="57"/>
      <c r="G31" s="4"/>
      <c r="H31" s="2"/>
      <c r="I31" s="58"/>
      <c r="J31" s="2"/>
      <c r="K31" s="59"/>
      <c r="L31" s="2"/>
      <c r="M31" s="59"/>
      <c r="N31" s="2"/>
      <c r="O31" s="57"/>
      <c r="P31" s="2"/>
      <c r="Q31" s="57"/>
      <c r="R31" s="2"/>
      <c r="S31" s="60"/>
      <c r="T31" s="2"/>
      <c r="U31" s="127"/>
      <c r="V31" s="127"/>
      <c r="W31" s="127"/>
      <c r="X31" s="127"/>
      <c r="Y31" s="127"/>
      <c r="Z31" s="127"/>
      <c r="AA31" s="127"/>
      <c r="AB31" s="127"/>
      <c r="AC31" s="127"/>
    </row>
    <row r="32" ht="15.75" customHeight="1">
      <c r="A32" s="127"/>
      <c r="B32" s="127"/>
      <c r="C32" s="127"/>
      <c r="D32" s="127"/>
      <c r="E32" s="127"/>
      <c r="F32" s="127"/>
      <c r="G32" s="127"/>
      <c r="H32" s="127"/>
      <c r="I32" s="162"/>
      <c r="J32" s="162"/>
      <c r="K32" s="127"/>
      <c r="L32" s="127"/>
      <c r="M32" s="127"/>
      <c r="N32" s="127"/>
      <c r="O32" s="127"/>
      <c r="P32" s="127"/>
      <c r="Q32" s="128" t="s">
        <v>39</v>
      </c>
      <c r="R32" s="2"/>
      <c r="S32" s="60">
        <f>SUM(S30:T31)</f>
        <v>0.79</v>
      </c>
      <c r="T32" s="2"/>
      <c r="U32" s="127"/>
      <c r="V32" s="127"/>
      <c r="W32" s="127"/>
      <c r="X32" s="127"/>
      <c r="Y32" s="127"/>
      <c r="Z32" s="127"/>
      <c r="AA32" s="127"/>
      <c r="AB32" s="127"/>
      <c r="AC32" s="127"/>
    </row>
    <row r="33" ht="15.75" customHeight="1">
      <c r="A33" s="127"/>
      <c r="B33" s="127"/>
      <c r="C33" s="127"/>
      <c r="D33" s="127"/>
      <c r="E33" s="127"/>
      <c r="F33" s="127"/>
      <c r="G33" s="127"/>
      <c r="H33" s="127"/>
      <c r="I33" s="162"/>
      <c r="J33" s="162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</row>
    <row r="34" ht="15.75" customHeight="1">
      <c r="A34" s="127"/>
      <c r="B34" s="127"/>
      <c r="C34" s="127"/>
      <c r="D34" s="127"/>
      <c r="E34" s="127"/>
      <c r="F34" s="127"/>
      <c r="G34" s="127"/>
      <c r="H34" s="127"/>
      <c r="I34" s="162"/>
      <c r="J34" s="162"/>
      <c r="K34" s="127"/>
      <c r="L34" s="127"/>
      <c r="M34" s="127"/>
      <c r="N34" s="127"/>
      <c r="O34" s="127"/>
      <c r="P34" s="127"/>
      <c r="Q34" s="127"/>
      <c r="R34" s="127"/>
      <c r="S34" s="127"/>
      <c r="U34" s="127"/>
      <c r="W34" s="127"/>
      <c r="X34" s="127"/>
      <c r="Y34" s="127"/>
      <c r="Z34" s="127"/>
      <c r="AA34" s="127"/>
      <c r="AB34" s="127"/>
      <c r="AC34" s="127"/>
    </row>
    <row r="35" ht="15.75" customHeight="1">
      <c r="A35" s="127"/>
      <c r="B35" s="127"/>
      <c r="C35" s="127"/>
      <c r="D35" s="127"/>
      <c r="E35" s="127"/>
      <c r="F35" s="127"/>
      <c r="G35" s="127"/>
      <c r="H35" s="127"/>
      <c r="I35" s="162"/>
      <c r="J35" s="162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</row>
    <row r="36" ht="15.75" customHeight="1">
      <c r="A36" s="127"/>
      <c r="C36" s="127"/>
      <c r="F36" s="127"/>
      <c r="I36" s="162"/>
      <c r="K36" s="127"/>
      <c r="M36" s="127"/>
      <c r="O36" s="127"/>
      <c r="Q36" s="127"/>
      <c r="S36" s="127"/>
      <c r="U36" s="127"/>
      <c r="V36" s="127"/>
      <c r="W36" s="127"/>
      <c r="X36" s="127"/>
      <c r="Y36" s="127"/>
      <c r="Z36" s="127"/>
      <c r="AA36" s="127"/>
      <c r="AB36" s="127"/>
      <c r="AC36" s="117"/>
    </row>
    <row r="37" ht="15.75" customHeight="1">
      <c r="A37" s="127"/>
      <c r="C37" s="127"/>
      <c r="F37" s="127"/>
      <c r="I37" s="162"/>
      <c r="K37" s="127"/>
      <c r="M37" s="127"/>
      <c r="O37" s="127"/>
      <c r="Q37" s="127"/>
      <c r="S37" s="127"/>
      <c r="U37" s="127"/>
      <c r="V37" s="127"/>
      <c r="W37" s="127"/>
      <c r="X37" s="127"/>
      <c r="Y37" s="127"/>
      <c r="Z37" s="127"/>
      <c r="AA37" s="127"/>
      <c r="AB37" s="127"/>
      <c r="AC37" s="117"/>
    </row>
    <row r="38" ht="15.75" customHeight="1">
      <c r="A38" s="127"/>
      <c r="C38" s="127"/>
      <c r="F38" s="127"/>
      <c r="I38" s="162"/>
      <c r="K38" s="127"/>
      <c r="M38" s="127"/>
      <c r="O38" s="127"/>
      <c r="Q38" s="127"/>
      <c r="S38" s="127"/>
      <c r="U38" s="127"/>
      <c r="V38" s="127"/>
      <c r="W38" s="127"/>
      <c r="X38" s="127"/>
      <c r="Y38" s="127"/>
      <c r="Z38" s="127"/>
      <c r="AA38" s="127"/>
      <c r="AB38" s="127"/>
      <c r="AC38" s="117"/>
    </row>
    <row r="39" ht="15.75" customHeight="1">
      <c r="A39" s="127"/>
      <c r="B39" s="127"/>
      <c r="C39" s="127"/>
      <c r="D39" s="127"/>
      <c r="E39" s="127"/>
      <c r="F39" s="127"/>
      <c r="G39" s="127"/>
      <c r="H39" s="127"/>
      <c r="I39" s="162"/>
      <c r="J39" s="162"/>
      <c r="K39" s="127"/>
      <c r="L39" s="127"/>
      <c r="M39" s="127"/>
      <c r="N39" s="127"/>
      <c r="O39" s="127"/>
      <c r="P39" s="127"/>
      <c r="Q39" s="127"/>
      <c r="S39" s="127"/>
      <c r="U39" s="127"/>
      <c r="V39" s="127"/>
      <c r="W39" s="127"/>
      <c r="X39" s="127"/>
      <c r="Y39" s="127"/>
      <c r="Z39" s="127"/>
      <c r="AA39" s="127"/>
      <c r="AB39" s="127"/>
      <c r="AC39" s="117"/>
    </row>
    <row r="40" ht="15.75" customHeight="1">
      <c r="A40" s="127"/>
      <c r="B40" s="127"/>
      <c r="C40" s="127"/>
      <c r="D40" s="127"/>
      <c r="E40" s="127"/>
      <c r="F40" s="127"/>
      <c r="G40" s="127"/>
      <c r="H40" s="127"/>
      <c r="I40" s="162"/>
      <c r="J40" s="162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17"/>
    </row>
    <row r="41" ht="15.75" customHeight="1">
      <c r="A41" s="117"/>
      <c r="B41" s="117"/>
      <c r="C41" s="117"/>
      <c r="D41" s="117"/>
      <c r="E41" s="117"/>
      <c r="F41" s="117"/>
      <c r="G41" s="117"/>
      <c r="H41" s="117"/>
      <c r="I41" s="126"/>
      <c r="J41" s="126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</row>
    <row r="42" ht="15.75" customHeight="1">
      <c r="A42" s="117"/>
      <c r="B42" s="117"/>
      <c r="C42" s="117"/>
      <c r="D42" s="117"/>
      <c r="E42" s="117"/>
      <c r="F42" s="117"/>
      <c r="G42" s="117"/>
      <c r="H42" s="117"/>
      <c r="I42" s="126"/>
      <c r="J42" s="126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</row>
    <row r="43" ht="15.75" customHeight="1">
      <c r="A43" s="117"/>
      <c r="B43" s="117"/>
      <c r="C43" s="117"/>
      <c r="D43" s="117"/>
      <c r="E43" s="117"/>
      <c r="F43" s="117"/>
      <c r="G43" s="117"/>
      <c r="H43" s="117"/>
      <c r="I43" s="126"/>
      <c r="J43" s="126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</row>
    <row r="44" ht="15.75" customHeight="1">
      <c r="A44" s="117"/>
      <c r="B44" s="117"/>
      <c r="C44" s="117"/>
      <c r="D44" s="117"/>
      <c r="E44" s="117"/>
      <c r="F44" s="117"/>
      <c r="G44" s="117"/>
      <c r="H44" s="117"/>
      <c r="I44" s="126"/>
      <c r="J44" s="126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</row>
    <row r="45" ht="15.75" customHeight="1">
      <c r="A45" s="117"/>
      <c r="B45" s="117"/>
      <c r="C45" s="117"/>
      <c r="D45" s="117"/>
      <c r="E45" s="117"/>
      <c r="F45" s="117"/>
      <c r="G45" s="117"/>
      <c r="H45" s="117"/>
      <c r="I45" s="126"/>
      <c r="J45" s="126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</row>
    <row r="46" ht="15.75" customHeight="1">
      <c r="A46" s="117"/>
      <c r="C46" s="117"/>
      <c r="F46" s="117"/>
      <c r="I46" s="117"/>
      <c r="K46" s="117"/>
      <c r="M46" s="117"/>
      <c r="O46" s="117"/>
      <c r="Q46" s="117"/>
      <c r="S46" s="117"/>
      <c r="U46" s="117"/>
      <c r="W46" s="117"/>
      <c r="X46" s="117"/>
      <c r="Y46" s="117"/>
      <c r="Z46" s="117"/>
      <c r="AA46" s="117"/>
      <c r="AB46" s="117"/>
      <c r="AC46" s="117"/>
    </row>
    <row r="47" ht="15.75" customHeight="1">
      <c r="A47" s="117"/>
      <c r="C47" s="117"/>
      <c r="F47" s="117"/>
      <c r="I47" s="117"/>
      <c r="K47" s="117"/>
      <c r="M47" s="117"/>
      <c r="O47" s="117"/>
      <c r="Q47" s="117"/>
      <c r="S47" s="117"/>
      <c r="U47" s="117"/>
      <c r="W47" s="117"/>
      <c r="X47" s="117"/>
      <c r="Y47" s="117"/>
      <c r="Z47" s="117"/>
      <c r="AA47" s="117"/>
      <c r="AB47" s="117"/>
      <c r="AC47" s="117"/>
    </row>
    <row r="48" ht="15.75" customHeight="1">
      <c r="A48" s="117"/>
      <c r="C48" s="117"/>
      <c r="F48" s="117"/>
      <c r="I48" s="117"/>
      <c r="K48" s="117"/>
      <c r="M48" s="117"/>
      <c r="O48" s="117"/>
      <c r="Q48" s="117"/>
      <c r="S48" s="117"/>
      <c r="U48" s="117"/>
      <c r="W48" s="117"/>
      <c r="X48" s="117"/>
      <c r="Y48" s="117"/>
      <c r="Z48" s="117"/>
      <c r="AA48" s="117"/>
      <c r="AB48" s="117"/>
      <c r="AC48" s="117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2"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4:R24"/>
    <mergeCell ref="S24:T24"/>
    <mergeCell ref="U24:V24"/>
    <mergeCell ref="A24:B24"/>
    <mergeCell ref="C24:E24"/>
    <mergeCell ref="F24:H24"/>
    <mergeCell ref="I24:J24"/>
    <mergeCell ref="K24:L24"/>
    <mergeCell ref="M24:N24"/>
    <mergeCell ref="O24:P24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5:R25"/>
    <mergeCell ref="S25:T25"/>
    <mergeCell ref="U25:V25"/>
    <mergeCell ref="I26:J26"/>
    <mergeCell ref="K26:L26"/>
    <mergeCell ref="M26:N26"/>
    <mergeCell ref="O26:P26"/>
    <mergeCell ref="Q26:R26"/>
    <mergeCell ref="S26:T26"/>
    <mergeCell ref="U26:V26"/>
    <mergeCell ref="S27:T27"/>
    <mergeCell ref="U27:V27"/>
    <mergeCell ref="A25:B25"/>
    <mergeCell ref="C25:E25"/>
    <mergeCell ref="I25:J25"/>
    <mergeCell ref="K25:L25"/>
    <mergeCell ref="M25:N25"/>
    <mergeCell ref="O25:P25"/>
    <mergeCell ref="A26:B26"/>
    <mergeCell ref="M29:N29"/>
    <mergeCell ref="O29:P29"/>
    <mergeCell ref="Q29:R29"/>
    <mergeCell ref="S29:T29"/>
    <mergeCell ref="F25:H25"/>
    <mergeCell ref="F26:H26"/>
    <mergeCell ref="A29:B29"/>
    <mergeCell ref="C29:E29"/>
    <mergeCell ref="F29:H29"/>
    <mergeCell ref="I29:J29"/>
    <mergeCell ref="K29:L29"/>
    <mergeCell ref="Q30:R30"/>
    <mergeCell ref="S30:T30"/>
    <mergeCell ref="A30:B30"/>
    <mergeCell ref="C30:E30"/>
    <mergeCell ref="F30:H30"/>
    <mergeCell ref="I30:J30"/>
    <mergeCell ref="K30:L30"/>
    <mergeCell ref="M30:N30"/>
    <mergeCell ref="O30:P30"/>
    <mergeCell ref="A37:B37"/>
    <mergeCell ref="C37:E37"/>
    <mergeCell ref="F37:H37"/>
    <mergeCell ref="I37:J37"/>
    <mergeCell ref="K37:L37"/>
    <mergeCell ref="M37:N37"/>
    <mergeCell ref="O37:P37"/>
    <mergeCell ref="A38:B38"/>
    <mergeCell ref="C38:E38"/>
    <mergeCell ref="F38:H38"/>
    <mergeCell ref="I38:J38"/>
    <mergeCell ref="K38:L38"/>
    <mergeCell ref="M38:N38"/>
    <mergeCell ref="O38:P38"/>
    <mergeCell ref="Q46:R46"/>
    <mergeCell ref="S46:T46"/>
    <mergeCell ref="U46:V46"/>
    <mergeCell ref="A46:B46"/>
    <mergeCell ref="C46:E46"/>
    <mergeCell ref="F46:H46"/>
    <mergeCell ref="I46:J46"/>
    <mergeCell ref="K46:L46"/>
    <mergeCell ref="M46:N46"/>
    <mergeCell ref="O46:P46"/>
    <mergeCell ref="Q47:R47"/>
    <mergeCell ref="S47:T47"/>
    <mergeCell ref="U47:V47"/>
    <mergeCell ref="A47:B47"/>
    <mergeCell ref="C47:E47"/>
    <mergeCell ref="F47:H47"/>
    <mergeCell ref="I47:J47"/>
    <mergeCell ref="K47:L47"/>
    <mergeCell ref="M47:N47"/>
    <mergeCell ref="O47:P47"/>
    <mergeCell ref="Q31:R31"/>
    <mergeCell ref="S31:T31"/>
    <mergeCell ref="Q32:R32"/>
    <mergeCell ref="S32:T32"/>
    <mergeCell ref="S34:T34"/>
    <mergeCell ref="U34:V34"/>
    <mergeCell ref="A31:B31"/>
    <mergeCell ref="C31:E31"/>
    <mergeCell ref="F31:H31"/>
    <mergeCell ref="I31:J31"/>
    <mergeCell ref="K31:L31"/>
    <mergeCell ref="M31:N31"/>
    <mergeCell ref="O31:P31"/>
    <mergeCell ref="Q36:R36"/>
    <mergeCell ref="S36:T36"/>
    <mergeCell ref="A36:B36"/>
    <mergeCell ref="C36:E36"/>
    <mergeCell ref="F36:H36"/>
    <mergeCell ref="I36:J36"/>
    <mergeCell ref="K36:L36"/>
    <mergeCell ref="M36:N36"/>
    <mergeCell ref="O36:P36"/>
    <mergeCell ref="Q37:R37"/>
    <mergeCell ref="S37:T37"/>
    <mergeCell ref="Q38:R38"/>
    <mergeCell ref="S38:T38"/>
    <mergeCell ref="Q39:R39"/>
    <mergeCell ref="S39:T39"/>
    <mergeCell ref="Q48:R48"/>
    <mergeCell ref="S48:T48"/>
    <mergeCell ref="U48:V48"/>
    <mergeCell ref="A48:B48"/>
    <mergeCell ref="C48:E48"/>
    <mergeCell ref="F48:H48"/>
    <mergeCell ref="I48:J48"/>
    <mergeCell ref="K48:L48"/>
    <mergeCell ref="M48:N48"/>
    <mergeCell ref="O48:P4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A19:B19"/>
    <mergeCell ref="C19:E19"/>
    <mergeCell ref="F19:H19"/>
    <mergeCell ref="I19:J19"/>
    <mergeCell ref="K19:L19"/>
    <mergeCell ref="M19:N19"/>
    <mergeCell ref="O19:P19"/>
    <mergeCell ref="Q20:R20"/>
    <mergeCell ref="S20:T20"/>
    <mergeCell ref="A20:B20"/>
    <mergeCell ref="C20:E20"/>
    <mergeCell ref="F20:H20"/>
    <mergeCell ref="I20:J20"/>
    <mergeCell ref="K20:L20"/>
    <mergeCell ref="M20:N20"/>
    <mergeCell ref="O20:P20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5" t="s">
        <v>0</v>
      </c>
      <c r="B1" s="2"/>
      <c r="C1" s="116" t="s">
        <v>568</v>
      </c>
      <c r="D1" s="4"/>
      <c r="E1" s="4"/>
      <c r="F1" s="4"/>
      <c r="G1" s="4"/>
      <c r="H1" s="4"/>
      <c r="I1" s="4"/>
      <c r="J1" s="2"/>
      <c r="K1" s="127"/>
      <c r="L1" s="115" t="s">
        <v>3</v>
      </c>
      <c r="M1" s="2"/>
      <c r="N1" s="59" t="s">
        <v>4</v>
      </c>
      <c r="O1" s="4"/>
      <c r="P1" s="4"/>
      <c r="Q1" s="2"/>
      <c r="R1" s="127"/>
      <c r="S1" s="127"/>
      <c r="T1" s="118" t="s">
        <v>5</v>
      </c>
      <c r="U1" s="2"/>
      <c r="V1" s="124">
        <f>AA14+S21+U26+S31</f>
        <v>187.2354561</v>
      </c>
      <c r="W1" s="2"/>
      <c r="X1" s="127"/>
      <c r="Y1" s="127"/>
      <c r="Z1" s="127"/>
      <c r="AA1" s="127"/>
      <c r="AB1" s="127"/>
      <c r="AC1" s="127"/>
    </row>
    <row r="2" ht="15.75" customHeight="1">
      <c r="A2" s="115" t="s">
        <v>6</v>
      </c>
      <c r="B2" s="2"/>
      <c r="C2" s="80" t="s">
        <v>7</v>
      </c>
      <c r="D2" s="4"/>
      <c r="E2" s="4"/>
      <c r="F2" s="4"/>
      <c r="G2" s="4"/>
      <c r="H2" s="4"/>
      <c r="I2" s="4"/>
      <c r="J2" s="2"/>
      <c r="K2" s="127"/>
      <c r="L2" s="127"/>
      <c r="M2" s="127"/>
      <c r="N2" s="165"/>
      <c r="O2" s="127"/>
      <c r="P2" s="127"/>
      <c r="Q2" s="127"/>
      <c r="R2" s="127"/>
      <c r="S2" s="127"/>
      <c r="T2" s="118" t="s">
        <v>8</v>
      </c>
      <c r="U2" s="2"/>
      <c r="V2" s="59">
        <v>1.0</v>
      </c>
      <c r="W2" s="2"/>
      <c r="X2" s="127"/>
      <c r="Y2" s="127"/>
      <c r="Z2" s="127"/>
      <c r="AA2" s="127"/>
      <c r="AB2" s="127"/>
      <c r="AC2" s="127"/>
    </row>
    <row r="3" ht="15.75" customHeight="1">
      <c r="A3" s="115" t="s">
        <v>9</v>
      </c>
      <c r="B3" s="2"/>
      <c r="C3" s="80" t="s">
        <v>569</v>
      </c>
      <c r="D3" s="4"/>
      <c r="E3" s="4"/>
      <c r="F3" s="4"/>
      <c r="G3" s="4"/>
      <c r="H3" s="4"/>
      <c r="I3" s="4"/>
      <c r="J3" s="2"/>
      <c r="K3" s="127"/>
      <c r="L3" s="115" t="s">
        <v>10</v>
      </c>
      <c r="M3" s="2"/>
      <c r="N3" s="57"/>
      <c r="O3" s="4"/>
      <c r="P3" s="4"/>
      <c r="Q3" s="2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</row>
    <row r="4" ht="15.75" customHeight="1">
      <c r="A4" s="115" t="s">
        <v>12</v>
      </c>
      <c r="B4" s="2"/>
      <c r="C4" s="80" t="s">
        <v>609</v>
      </c>
      <c r="D4" s="4"/>
      <c r="E4" s="4"/>
      <c r="F4" s="4"/>
      <c r="G4" s="4"/>
      <c r="H4" s="4"/>
      <c r="I4" s="4"/>
      <c r="J4" s="2"/>
      <c r="K4" s="127"/>
      <c r="L4" s="115" t="s">
        <v>14</v>
      </c>
      <c r="M4" s="2"/>
      <c r="N4" s="57"/>
      <c r="O4" s="4"/>
      <c r="P4" s="4"/>
      <c r="Q4" s="2"/>
      <c r="R4" s="127"/>
      <c r="S4" s="127"/>
      <c r="T4" s="118" t="s">
        <v>15</v>
      </c>
      <c r="U4" s="2"/>
      <c r="V4" s="124">
        <f>V1*V2</f>
        <v>187.2354561</v>
      </c>
      <c r="W4" s="2"/>
      <c r="X4" s="127"/>
      <c r="Y4" s="127"/>
      <c r="Z4" s="127"/>
      <c r="AA4" s="127"/>
      <c r="AB4" s="127"/>
      <c r="AC4" s="127"/>
    </row>
    <row r="5" ht="15.75" customHeight="1">
      <c r="A5" s="115" t="s">
        <v>17</v>
      </c>
      <c r="B5" s="2"/>
      <c r="C5" s="80" t="s">
        <v>610</v>
      </c>
      <c r="D5" s="4"/>
      <c r="E5" s="4"/>
      <c r="F5" s="4"/>
      <c r="G5" s="4"/>
      <c r="H5" s="4"/>
      <c r="I5" s="4"/>
      <c r="J5" s="2"/>
      <c r="K5" s="127"/>
      <c r="L5" s="115" t="s">
        <v>19</v>
      </c>
      <c r="M5" s="2"/>
      <c r="N5" s="57"/>
      <c r="O5" s="4"/>
      <c r="P5" s="4"/>
      <c r="Q5" s="2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</row>
    <row r="6" ht="15.75" customHeight="1">
      <c r="A6" s="115" t="s">
        <v>20</v>
      </c>
      <c r="B6" s="2"/>
      <c r="C6" s="80" t="s">
        <v>24</v>
      </c>
      <c r="D6" s="4"/>
      <c r="E6" s="4"/>
      <c r="F6" s="4"/>
      <c r="G6" s="4"/>
      <c r="H6" s="4"/>
      <c r="I6" s="4"/>
      <c r="J6" s="2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</row>
    <row r="7" ht="15.75" customHeight="1">
      <c r="A7" s="115" t="s">
        <v>21</v>
      </c>
      <c r="B7" s="2"/>
      <c r="C7" s="80"/>
      <c r="D7" s="4"/>
      <c r="E7" s="4"/>
      <c r="F7" s="4"/>
      <c r="G7" s="4"/>
      <c r="H7" s="4"/>
      <c r="I7" s="4"/>
      <c r="J7" s="2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</row>
    <row r="8" ht="15.75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47"/>
      <c r="W8" s="127"/>
      <c r="X8" s="127"/>
      <c r="Y8" s="147"/>
      <c r="Z8" s="147"/>
      <c r="AA8" s="127"/>
      <c r="AB8" s="127"/>
      <c r="AC8" s="127"/>
    </row>
    <row r="9" ht="15.75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47"/>
      <c r="S9" s="147"/>
      <c r="T9" s="147"/>
      <c r="U9" s="147"/>
      <c r="V9" s="147"/>
      <c r="W9" s="127"/>
      <c r="X9" s="127"/>
      <c r="Y9" s="147"/>
      <c r="Z9" s="147"/>
      <c r="AA9" s="127"/>
      <c r="AB9" s="127"/>
      <c r="AC9" s="127"/>
    </row>
    <row r="10" ht="15.75" customHeight="1">
      <c r="A10" s="127"/>
      <c r="B10" s="127"/>
      <c r="C10" s="127"/>
      <c r="D10" s="127"/>
      <c r="E10" s="127"/>
      <c r="F10" s="127"/>
      <c r="G10" s="127"/>
      <c r="H10" s="127"/>
      <c r="I10" s="162"/>
      <c r="J10" s="162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47"/>
      <c r="Z10" s="147"/>
      <c r="AA10" s="127"/>
      <c r="AB10" s="127"/>
      <c r="AC10" s="127"/>
    </row>
    <row r="11" ht="15.75" customHeight="1">
      <c r="A11" s="128" t="s">
        <v>25</v>
      </c>
      <c r="B11" s="2"/>
      <c r="C11" s="129" t="s">
        <v>26</v>
      </c>
      <c r="D11" s="4"/>
      <c r="E11" s="2"/>
      <c r="F11" s="129" t="s">
        <v>27</v>
      </c>
      <c r="G11" s="4"/>
      <c r="H11" s="2"/>
      <c r="I11" s="130" t="s">
        <v>28</v>
      </c>
      <c r="J11" s="2"/>
      <c r="K11" s="129" t="s">
        <v>30</v>
      </c>
      <c r="L11" s="2"/>
      <c r="M11" s="129" t="s">
        <v>31</v>
      </c>
      <c r="N11" s="2"/>
      <c r="O11" s="129" t="s">
        <v>32</v>
      </c>
      <c r="P11" s="2"/>
      <c r="Q11" s="129" t="s">
        <v>34</v>
      </c>
      <c r="R11" s="2"/>
      <c r="S11" s="129" t="s">
        <v>35</v>
      </c>
      <c r="T11" s="2"/>
      <c r="U11" s="131" t="s">
        <v>36</v>
      </c>
      <c r="V11" s="131" t="s">
        <v>37</v>
      </c>
      <c r="W11" s="129" t="s">
        <v>38</v>
      </c>
      <c r="X11" s="2"/>
      <c r="Y11" s="129" t="s">
        <v>29</v>
      </c>
      <c r="Z11" s="2"/>
      <c r="AA11" s="129" t="s">
        <v>39</v>
      </c>
      <c r="AB11" s="2"/>
      <c r="AC11" s="127"/>
    </row>
    <row r="12" ht="15.75" customHeight="1">
      <c r="A12" s="56">
        <v>1.0</v>
      </c>
      <c r="B12" s="2"/>
      <c r="C12" s="80" t="s">
        <v>577</v>
      </c>
      <c r="D12" s="4"/>
      <c r="E12" s="2"/>
      <c r="F12" s="59"/>
      <c r="G12" s="4"/>
      <c r="H12" s="2"/>
      <c r="I12" s="58">
        <v>200.0</v>
      </c>
      <c r="J12" s="2"/>
      <c r="K12" s="138">
        <v>0.84539</v>
      </c>
      <c r="L12" s="2"/>
      <c r="M12" s="59" t="s">
        <v>578</v>
      </c>
      <c r="N12" s="2"/>
      <c r="O12" s="59" t="s">
        <v>16</v>
      </c>
      <c r="P12" s="2"/>
      <c r="Q12" s="59" t="s">
        <v>16</v>
      </c>
      <c r="R12" s="2"/>
      <c r="S12" s="59" t="s">
        <v>16</v>
      </c>
      <c r="T12" s="2"/>
      <c r="U12" s="76" t="s">
        <v>16</v>
      </c>
      <c r="V12" s="76" t="s">
        <v>16</v>
      </c>
      <c r="W12" s="59" t="s">
        <v>579</v>
      </c>
      <c r="X12" s="2"/>
      <c r="Y12" s="59">
        <v>1.0</v>
      </c>
      <c r="Z12" s="2"/>
      <c r="AA12" s="10">
        <f>I12*K12*Y12</f>
        <v>169.078</v>
      </c>
      <c r="AB12" s="2"/>
      <c r="AC12" s="127"/>
    </row>
    <row r="13" ht="15.75" customHeight="1">
      <c r="A13" s="56"/>
      <c r="B13" s="2"/>
      <c r="C13" s="80"/>
      <c r="D13" s="4"/>
      <c r="E13" s="2"/>
      <c r="F13" s="59"/>
      <c r="G13" s="4"/>
      <c r="H13" s="2"/>
      <c r="I13" s="58"/>
      <c r="J13" s="2"/>
      <c r="K13" s="59"/>
      <c r="L13" s="2"/>
      <c r="M13" s="59"/>
      <c r="N13" s="2"/>
      <c r="O13" s="59"/>
      <c r="P13" s="2"/>
      <c r="Q13" s="59"/>
      <c r="R13" s="2"/>
      <c r="S13" s="57"/>
      <c r="T13" s="2"/>
      <c r="U13" s="166"/>
      <c r="V13" s="166"/>
      <c r="W13" s="57"/>
      <c r="X13" s="2"/>
      <c r="Y13" s="57"/>
      <c r="Z13" s="2"/>
      <c r="AA13" s="10"/>
      <c r="AB13" s="2"/>
      <c r="AC13" s="147"/>
    </row>
    <row r="14" ht="15.75" customHeight="1">
      <c r="A14" s="135"/>
      <c r="B14" s="135"/>
      <c r="C14" s="135"/>
      <c r="D14" s="135"/>
      <c r="E14" s="135"/>
      <c r="F14" s="135"/>
      <c r="G14" s="135"/>
      <c r="H14" s="135"/>
      <c r="I14" s="148"/>
      <c r="J14" s="148"/>
      <c r="K14" s="135"/>
      <c r="L14" s="135"/>
      <c r="M14" s="135"/>
      <c r="N14" s="135"/>
      <c r="O14" s="135"/>
      <c r="P14" s="135"/>
      <c r="Q14" s="135"/>
      <c r="R14" s="135"/>
      <c r="S14" s="127"/>
      <c r="T14" s="127"/>
      <c r="U14" s="127"/>
      <c r="V14" s="127"/>
      <c r="W14" s="127"/>
      <c r="X14" s="127"/>
      <c r="Y14" s="139" t="s">
        <v>39</v>
      </c>
      <c r="Z14" s="2"/>
      <c r="AA14" s="10">
        <f>sum(AA12:AB13)</f>
        <v>169.078</v>
      </c>
      <c r="AB14" s="2"/>
      <c r="AC14" s="147"/>
    </row>
    <row r="15" ht="15.75" customHeight="1">
      <c r="A15" s="135"/>
      <c r="B15" s="135"/>
      <c r="C15" s="135"/>
      <c r="D15" s="135"/>
      <c r="E15" s="135"/>
      <c r="F15" s="135"/>
      <c r="G15" s="135"/>
      <c r="H15" s="135"/>
      <c r="I15" s="148"/>
      <c r="J15" s="148"/>
      <c r="K15" s="135"/>
      <c r="L15" s="135"/>
      <c r="M15" s="135"/>
      <c r="N15" s="135"/>
      <c r="O15" s="135"/>
      <c r="P15" s="135"/>
      <c r="Q15" s="135"/>
      <c r="R15" s="135"/>
      <c r="S15" s="127"/>
      <c r="T15" s="127"/>
      <c r="U15" s="127"/>
      <c r="V15" s="127"/>
      <c r="W15" s="127"/>
      <c r="X15" s="127"/>
      <c r="Y15" s="127"/>
      <c r="Z15" s="127"/>
      <c r="AA15" s="147"/>
      <c r="AB15" s="147"/>
      <c r="AC15" s="147"/>
    </row>
    <row r="16" ht="15.75" customHeight="1">
      <c r="A16" s="128" t="s">
        <v>25</v>
      </c>
      <c r="B16" s="2"/>
      <c r="C16" s="129" t="s">
        <v>46</v>
      </c>
      <c r="D16" s="4"/>
      <c r="E16" s="2"/>
      <c r="F16" s="129" t="s">
        <v>27</v>
      </c>
      <c r="G16" s="4"/>
      <c r="H16" s="2"/>
      <c r="I16" s="130" t="s">
        <v>28</v>
      </c>
      <c r="J16" s="2"/>
      <c r="K16" s="129" t="s">
        <v>47</v>
      </c>
      <c r="L16" s="2"/>
      <c r="M16" s="129" t="s">
        <v>29</v>
      </c>
      <c r="N16" s="2"/>
      <c r="O16" s="129" t="s">
        <v>49</v>
      </c>
      <c r="P16" s="2"/>
      <c r="Q16" s="129" t="s">
        <v>50</v>
      </c>
      <c r="R16" s="2"/>
      <c r="S16" s="129" t="s">
        <v>39</v>
      </c>
      <c r="T16" s="2"/>
      <c r="U16" s="127"/>
      <c r="V16" s="127"/>
      <c r="W16" s="127"/>
      <c r="X16" s="127"/>
      <c r="Y16" s="127"/>
      <c r="Z16" s="127"/>
      <c r="AA16" s="127"/>
      <c r="AB16" s="127"/>
      <c r="AC16" s="127"/>
    </row>
    <row r="17" ht="15.75" customHeight="1">
      <c r="A17" s="56">
        <v>1.0</v>
      </c>
      <c r="B17" s="2"/>
      <c r="C17" s="80" t="s">
        <v>586</v>
      </c>
      <c r="D17" s="4"/>
      <c r="E17" s="2"/>
      <c r="F17" s="80" t="s">
        <v>584</v>
      </c>
      <c r="G17" s="4"/>
      <c r="H17" s="2"/>
      <c r="I17" s="58">
        <v>2.5</v>
      </c>
      <c r="J17" s="2"/>
      <c r="K17" s="59" t="s">
        <v>582</v>
      </c>
      <c r="L17" s="2"/>
      <c r="M17" s="138">
        <v>0.066858617</v>
      </c>
      <c r="N17" s="2"/>
      <c r="O17" s="59"/>
      <c r="P17" s="2"/>
      <c r="Q17" s="59">
        <v>1.0</v>
      </c>
      <c r="R17" s="2"/>
      <c r="S17" s="10">
        <f t="shared" ref="S17:S20" si="1">I17*M17*Q17</f>
        <v>0.1671465425</v>
      </c>
      <c r="T17" s="2"/>
      <c r="U17" s="127"/>
      <c r="V17" s="127"/>
      <c r="W17" s="127"/>
      <c r="X17" s="127"/>
      <c r="Y17" s="127"/>
      <c r="Z17" s="127"/>
      <c r="AA17" s="127"/>
      <c r="AB17" s="127"/>
      <c r="AC17" s="127"/>
    </row>
    <row r="18" ht="15.75" customHeight="1">
      <c r="A18" s="56">
        <v>2.0</v>
      </c>
      <c r="B18" s="2"/>
      <c r="C18" s="80" t="s">
        <v>589</v>
      </c>
      <c r="D18" s="4"/>
      <c r="E18" s="2"/>
      <c r="F18" s="59"/>
      <c r="G18" s="4"/>
      <c r="H18" s="2"/>
      <c r="I18" s="58">
        <v>10.0</v>
      </c>
      <c r="J18" s="2"/>
      <c r="K18" s="59" t="s">
        <v>582</v>
      </c>
      <c r="L18" s="2"/>
      <c r="M18" s="138">
        <v>0.066858617</v>
      </c>
      <c r="N18" s="2"/>
      <c r="O18" s="59"/>
      <c r="P18" s="2"/>
      <c r="Q18" s="59">
        <v>1.0</v>
      </c>
      <c r="R18" s="2"/>
      <c r="S18" s="10">
        <f t="shared" si="1"/>
        <v>0.66858617</v>
      </c>
      <c r="T18" s="2"/>
      <c r="U18" s="127"/>
      <c r="V18" s="127"/>
      <c r="W18" s="127"/>
      <c r="X18" s="127"/>
      <c r="Y18" s="127"/>
      <c r="Z18" s="127"/>
      <c r="AA18" s="127"/>
      <c r="AB18" s="127"/>
      <c r="AC18" s="127"/>
    </row>
    <row r="19" ht="15.75" customHeight="1">
      <c r="A19" s="56">
        <v>3.0</v>
      </c>
      <c r="B19" s="2"/>
      <c r="C19" s="80" t="s">
        <v>593</v>
      </c>
      <c r="D19" s="4"/>
      <c r="E19" s="2"/>
      <c r="F19" s="59"/>
      <c r="G19" s="4"/>
      <c r="H19" s="2"/>
      <c r="I19" s="58">
        <v>0.02</v>
      </c>
      <c r="J19" s="2"/>
      <c r="K19" s="59" t="s">
        <v>594</v>
      </c>
      <c r="L19" s="2"/>
      <c r="M19" s="138">
        <v>668.58617</v>
      </c>
      <c r="N19" s="2"/>
      <c r="O19" s="135"/>
      <c r="P19" s="135"/>
      <c r="Q19" s="59">
        <v>1.0</v>
      </c>
      <c r="R19" s="2"/>
      <c r="S19" s="10">
        <f t="shared" si="1"/>
        <v>13.3717234</v>
      </c>
      <c r="T19" s="2"/>
      <c r="U19" s="127"/>
      <c r="V19" s="127"/>
      <c r="W19" s="127"/>
      <c r="X19" s="127"/>
      <c r="Y19" s="127"/>
      <c r="Z19" s="127"/>
      <c r="AA19" s="127"/>
      <c r="AB19" s="127"/>
      <c r="AC19" s="127"/>
    </row>
    <row r="20" ht="15.75" customHeight="1">
      <c r="A20" s="56">
        <v>4.0</v>
      </c>
      <c r="B20" s="2"/>
      <c r="C20" s="73" t="s">
        <v>598</v>
      </c>
      <c r="D20" s="4"/>
      <c r="E20" s="2"/>
      <c r="F20" s="151"/>
      <c r="G20" s="4"/>
      <c r="H20" s="2"/>
      <c r="I20" s="170">
        <v>0.35</v>
      </c>
      <c r="J20" s="2"/>
      <c r="K20" s="151" t="s">
        <v>597</v>
      </c>
      <c r="L20" s="2"/>
      <c r="M20" s="153">
        <v>10.0</v>
      </c>
      <c r="N20" s="2"/>
      <c r="O20" s="151"/>
      <c r="P20" s="2"/>
      <c r="Q20" s="59">
        <v>1.0</v>
      </c>
      <c r="R20" s="2"/>
      <c r="S20" s="10">
        <f t="shared" si="1"/>
        <v>3.5</v>
      </c>
      <c r="T20" s="2"/>
      <c r="U20" s="127"/>
      <c r="V20" s="127"/>
      <c r="W20" s="127"/>
      <c r="X20" s="127"/>
      <c r="Y20" s="127"/>
      <c r="Z20" s="127"/>
      <c r="AA20" s="127"/>
      <c r="AB20" s="127"/>
      <c r="AC20" s="127"/>
    </row>
    <row r="21" ht="15.75" customHeight="1">
      <c r="A21" s="135"/>
      <c r="C21" s="135"/>
      <c r="F21" s="135"/>
      <c r="I21" s="135"/>
      <c r="K21" s="135"/>
      <c r="M21" s="135"/>
      <c r="O21" s="135"/>
      <c r="Q21" s="171" t="s">
        <v>39</v>
      </c>
      <c r="R21" s="2"/>
      <c r="S21" s="10">
        <f>SUM(S17:S20)</f>
        <v>17.70745611</v>
      </c>
      <c r="T21" s="2"/>
      <c r="U21" s="127"/>
      <c r="V21" s="127"/>
      <c r="W21" s="127"/>
      <c r="X21" s="127"/>
      <c r="Y21" s="127"/>
      <c r="Z21" s="127"/>
      <c r="AA21" s="127"/>
      <c r="AB21" s="127"/>
      <c r="AC21" s="127"/>
    </row>
    <row r="22" ht="15.75" customHeight="1">
      <c r="A22" s="167"/>
      <c r="B22" s="28"/>
      <c r="C22" s="167"/>
      <c r="D22" s="27"/>
      <c r="E22" s="28"/>
      <c r="F22" s="167"/>
      <c r="G22" s="27"/>
      <c r="H22" s="28"/>
      <c r="I22" s="168"/>
      <c r="J22" s="28"/>
      <c r="K22" s="167"/>
      <c r="L22" s="28"/>
      <c r="M22" s="167"/>
      <c r="N22" s="28"/>
      <c r="O22" s="167"/>
      <c r="P22" s="28"/>
      <c r="Q22" s="135"/>
      <c r="R22" s="135"/>
      <c r="S22" s="127"/>
      <c r="T22" s="127"/>
      <c r="U22" s="127"/>
      <c r="W22" s="127"/>
      <c r="X22" s="127"/>
      <c r="Y22" s="127"/>
      <c r="Z22" s="127"/>
      <c r="AA22" s="127"/>
      <c r="AB22" s="127"/>
      <c r="AC22" s="127"/>
    </row>
    <row r="23" ht="15.75" customHeight="1">
      <c r="A23" s="128" t="s">
        <v>25</v>
      </c>
      <c r="B23" s="2"/>
      <c r="C23" s="129" t="s">
        <v>58</v>
      </c>
      <c r="D23" s="4"/>
      <c r="E23" s="2"/>
      <c r="F23" s="129" t="s">
        <v>27</v>
      </c>
      <c r="G23" s="4"/>
      <c r="H23" s="2"/>
      <c r="I23" s="130" t="s">
        <v>28</v>
      </c>
      <c r="J23" s="2"/>
      <c r="K23" s="129" t="s">
        <v>30</v>
      </c>
      <c r="L23" s="2"/>
      <c r="M23" s="129" t="s">
        <v>31</v>
      </c>
      <c r="N23" s="2"/>
      <c r="O23" s="129" t="s">
        <v>32</v>
      </c>
      <c r="P23" s="2"/>
      <c r="Q23" s="129" t="s">
        <v>34</v>
      </c>
      <c r="R23" s="2"/>
      <c r="S23" s="129" t="s">
        <v>29</v>
      </c>
      <c r="T23" s="2"/>
      <c r="U23" s="154" t="s">
        <v>39</v>
      </c>
      <c r="V23" s="2"/>
      <c r="W23" s="127"/>
      <c r="X23" s="127"/>
      <c r="Y23" s="127"/>
      <c r="Z23" s="127"/>
      <c r="AA23" s="127"/>
      <c r="AB23" s="127"/>
      <c r="AC23" s="127"/>
    </row>
    <row r="24" ht="15.75" customHeight="1">
      <c r="A24" s="56"/>
      <c r="B24" s="2"/>
      <c r="C24" s="80"/>
      <c r="D24" s="4"/>
      <c r="E24" s="2"/>
      <c r="F24" s="59"/>
      <c r="G24" s="4"/>
      <c r="H24" s="2"/>
      <c r="I24" s="58"/>
      <c r="J24" s="2"/>
      <c r="K24" s="59"/>
      <c r="L24" s="2"/>
      <c r="M24" s="59"/>
      <c r="N24" s="2"/>
      <c r="O24" s="59"/>
      <c r="P24" s="2"/>
      <c r="Q24" s="59"/>
      <c r="R24" s="2"/>
      <c r="S24" s="59"/>
      <c r="T24" s="2"/>
      <c r="U24" s="60"/>
      <c r="V24" s="2"/>
      <c r="W24" s="127"/>
      <c r="X24" s="127"/>
      <c r="Y24" s="127"/>
      <c r="Z24" s="127"/>
      <c r="AA24" s="127"/>
      <c r="AB24" s="127"/>
      <c r="AC24" s="127"/>
    </row>
    <row r="25" ht="15.75" customHeight="1">
      <c r="A25" s="56"/>
      <c r="B25" s="2"/>
      <c r="C25" s="74"/>
      <c r="D25" s="172"/>
      <c r="E25" s="173"/>
      <c r="F25" s="59"/>
      <c r="G25" s="4"/>
      <c r="H25" s="2"/>
      <c r="I25" s="58"/>
      <c r="J25" s="2"/>
      <c r="K25" s="59"/>
      <c r="L25" s="2"/>
      <c r="M25" s="59"/>
      <c r="N25" s="2"/>
      <c r="O25" s="59"/>
      <c r="P25" s="2"/>
      <c r="Q25" s="59"/>
      <c r="R25" s="2"/>
      <c r="S25" s="57"/>
      <c r="T25" s="2"/>
      <c r="U25" s="60"/>
      <c r="V25" s="2"/>
      <c r="W25" s="127"/>
      <c r="X25" s="127"/>
      <c r="Y25" s="127"/>
      <c r="Z25" s="127"/>
      <c r="AA25" s="127"/>
      <c r="AB25" s="127"/>
      <c r="AC25" s="127"/>
    </row>
    <row r="26" ht="15.75" customHeight="1">
      <c r="A26" s="135"/>
      <c r="B26" s="135"/>
      <c r="C26" s="135"/>
      <c r="D26" s="135"/>
      <c r="E26" s="135"/>
      <c r="F26" s="135"/>
      <c r="G26" s="135"/>
      <c r="H26" s="135"/>
      <c r="I26" s="148"/>
      <c r="J26" s="148"/>
      <c r="K26" s="135"/>
      <c r="L26" s="135"/>
      <c r="M26" s="135"/>
      <c r="N26" s="135"/>
      <c r="O26" s="135"/>
      <c r="P26" s="135"/>
      <c r="Q26" s="135"/>
      <c r="R26" s="135"/>
      <c r="S26" s="139" t="s">
        <v>39</v>
      </c>
      <c r="T26" s="2"/>
      <c r="U26" s="60" t="str">
        <f>U24</f>
        <v/>
      </c>
      <c r="V26" s="2"/>
      <c r="W26" s="127"/>
      <c r="X26" s="127"/>
      <c r="Y26" s="127"/>
      <c r="Z26" s="127"/>
      <c r="AA26" s="127"/>
      <c r="AB26" s="127"/>
      <c r="AC26" s="127"/>
    </row>
    <row r="27" ht="15.75" customHeight="1">
      <c r="A27" s="135"/>
      <c r="B27" s="135"/>
      <c r="C27" s="135"/>
      <c r="D27" s="135"/>
      <c r="E27" s="135"/>
      <c r="F27" s="135"/>
      <c r="G27" s="135"/>
      <c r="H27" s="135"/>
      <c r="I27" s="148"/>
      <c r="J27" s="148"/>
      <c r="K27" s="135"/>
      <c r="L27" s="135"/>
      <c r="M27" s="135"/>
      <c r="N27" s="135"/>
      <c r="O27" s="135"/>
      <c r="P27" s="135"/>
      <c r="Q27" s="135"/>
      <c r="R27" s="135"/>
      <c r="S27" s="127"/>
      <c r="T27" s="127"/>
      <c r="U27" s="147"/>
      <c r="V27" s="147"/>
      <c r="W27" s="127"/>
      <c r="X27" s="127"/>
      <c r="Y27" s="127"/>
      <c r="Z27" s="127"/>
      <c r="AA27" s="127"/>
      <c r="AB27" s="127"/>
      <c r="AC27" s="127"/>
    </row>
    <row r="28" ht="15.75" customHeight="1">
      <c r="A28" s="128" t="s">
        <v>25</v>
      </c>
      <c r="B28" s="2"/>
      <c r="C28" s="129" t="s">
        <v>67</v>
      </c>
      <c r="D28" s="4"/>
      <c r="E28" s="2"/>
      <c r="F28" s="129" t="s">
        <v>27</v>
      </c>
      <c r="G28" s="4"/>
      <c r="H28" s="2"/>
      <c r="I28" s="130" t="s">
        <v>28</v>
      </c>
      <c r="J28" s="2"/>
      <c r="K28" s="129" t="s">
        <v>47</v>
      </c>
      <c r="L28" s="2"/>
      <c r="M28" s="129" t="s">
        <v>29</v>
      </c>
      <c r="N28" s="2"/>
      <c r="O28" s="129" t="s">
        <v>70</v>
      </c>
      <c r="P28" s="2"/>
      <c r="Q28" s="129" t="s">
        <v>72</v>
      </c>
      <c r="R28" s="2"/>
      <c r="S28" s="154" t="s">
        <v>39</v>
      </c>
      <c r="T28" s="2"/>
      <c r="U28" s="127"/>
      <c r="V28" s="127"/>
      <c r="W28" s="127"/>
      <c r="X28" s="127"/>
      <c r="Y28" s="127"/>
      <c r="Z28" s="127"/>
      <c r="AA28" s="127"/>
      <c r="AB28" s="127"/>
      <c r="AC28" s="127"/>
    </row>
    <row r="29" ht="15.75" customHeight="1">
      <c r="A29" s="56">
        <v>1.0</v>
      </c>
      <c r="B29" s="2"/>
      <c r="C29" s="80" t="s">
        <v>602</v>
      </c>
      <c r="D29" s="4"/>
      <c r="E29" s="2"/>
      <c r="F29" s="59"/>
      <c r="G29" s="4"/>
      <c r="H29" s="2"/>
      <c r="I29" s="58">
        <v>20000.0</v>
      </c>
      <c r="J29" s="2"/>
      <c r="K29" s="59" t="s">
        <v>582</v>
      </c>
      <c r="L29" s="2"/>
      <c r="M29" s="138">
        <v>0.066858617</v>
      </c>
      <c r="N29" s="2"/>
      <c r="O29" s="59">
        <v>3000.0</v>
      </c>
      <c r="P29" s="2"/>
      <c r="Q29" s="59"/>
      <c r="R29" s="2"/>
      <c r="S29" s="60">
        <v>0.45</v>
      </c>
      <c r="T29" s="2"/>
      <c r="U29" s="127"/>
      <c r="V29" s="127"/>
      <c r="W29" s="127"/>
      <c r="X29" s="127"/>
      <c r="Y29" s="127"/>
      <c r="Z29" s="127"/>
      <c r="AA29" s="127"/>
      <c r="AB29" s="127"/>
      <c r="AC29" s="127"/>
    </row>
    <row r="30" ht="15.75" customHeight="1">
      <c r="A30" s="56"/>
      <c r="B30" s="2"/>
      <c r="C30" s="80"/>
      <c r="D30" s="4"/>
      <c r="E30" s="2"/>
      <c r="F30" s="59"/>
      <c r="G30" s="4"/>
      <c r="H30" s="2"/>
      <c r="I30" s="58"/>
      <c r="J30" s="2"/>
      <c r="K30" s="59"/>
      <c r="L30" s="2"/>
      <c r="M30" s="59"/>
      <c r="N30" s="2"/>
      <c r="O30" s="59"/>
      <c r="P30" s="2"/>
      <c r="Q30" s="59"/>
      <c r="R30" s="2"/>
      <c r="S30" s="60"/>
      <c r="T30" s="2"/>
      <c r="U30" s="127"/>
      <c r="V30" s="127"/>
      <c r="W30" s="127"/>
      <c r="X30" s="127"/>
      <c r="Y30" s="127"/>
      <c r="Z30" s="127"/>
      <c r="AA30" s="127"/>
      <c r="AB30" s="127"/>
      <c r="AC30" s="127"/>
    </row>
    <row r="31" ht="15.75" customHeight="1">
      <c r="A31" s="135"/>
      <c r="B31" s="135"/>
      <c r="C31" s="135"/>
      <c r="D31" s="135"/>
      <c r="E31" s="135"/>
      <c r="F31" s="135"/>
      <c r="G31" s="135"/>
      <c r="H31" s="135"/>
      <c r="I31" s="148"/>
      <c r="J31" s="148"/>
      <c r="K31" s="135"/>
      <c r="L31" s="135"/>
      <c r="M31" s="135"/>
      <c r="N31" s="135"/>
      <c r="O31" s="135"/>
      <c r="P31" s="135"/>
      <c r="Q31" s="128" t="s">
        <v>39</v>
      </c>
      <c r="R31" s="2"/>
      <c r="S31" s="60">
        <f>SUM(S29:T30)</f>
        <v>0.45</v>
      </c>
      <c r="T31" s="2"/>
      <c r="U31" s="127"/>
      <c r="V31" s="127"/>
      <c r="W31" s="127"/>
      <c r="X31" s="127"/>
      <c r="Y31" s="127"/>
      <c r="Z31" s="127"/>
      <c r="AA31" s="127"/>
      <c r="AB31" s="127"/>
      <c r="AC31" s="127"/>
    </row>
    <row r="32" ht="15.75" customHeight="1">
      <c r="A32" s="127"/>
      <c r="B32" s="127"/>
      <c r="C32" s="127"/>
      <c r="D32" s="127"/>
      <c r="E32" s="127"/>
      <c r="F32" s="127"/>
      <c r="G32" s="127"/>
      <c r="H32" s="127"/>
      <c r="I32" s="162"/>
      <c r="J32" s="162"/>
      <c r="K32" s="127"/>
      <c r="L32" s="127"/>
      <c r="M32" s="127"/>
      <c r="N32" s="127"/>
      <c r="O32" s="127"/>
      <c r="P32" s="127"/>
      <c r="Q32" s="127"/>
      <c r="R32" s="127"/>
      <c r="S32" s="147"/>
      <c r="T32" s="147"/>
      <c r="U32" s="127"/>
      <c r="V32" s="127"/>
      <c r="W32" s="127"/>
      <c r="X32" s="127"/>
      <c r="Y32" s="127"/>
      <c r="Z32" s="127"/>
      <c r="AA32" s="127"/>
      <c r="AB32" s="127"/>
      <c r="AC32" s="127"/>
    </row>
    <row r="33" ht="15.75" customHeight="1">
      <c r="A33" s="127"/>
      <c r="B33" s="127"/>
      <c r="C33" s="127"/>
      <c r="D33" s="127"/>
      <c r="E33" s="127"/>
      <c r="F33" s="127"/>
      <c r="G33" s="127"/>
      <c r="H33" s="127"/>
      <c r="I33" s="162"/>
      <c r="J33" s="162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</row>
    <row r="34" ht="15.75" customHeight="1">
      <c r="A34" s="127"/>
      <c r="B34" s="127"/>
      <c r="C34" s="127"/>
      <c r="D34" s="127"/>
      <c r="E34" s="127"/>
      <c r="F34" s="127"/>
      <c r="G34" s="127"/>
      <c r="H34" s="127"/>
      <c r="I34" s="162"/>
      <c r="J34" s="162"/>
      <c r="K34" s="127"/>
      <c r="L34" s="127"/>
      <c r="M34" s="127"/>
      <c r="N34" s="127"/>
      <c r="O34" s="127"/>
      <c r="P34" s="127"/>
      <c r="Q34" s="127"/>
      <c r="R34" s="127"/>
      <c r="S34" s="127"/>
      <c r="U34" s="127"/>
      <c r="W34" s="127"/>
      <c r="X34" s="127"/>
      <c r="Y34" s="127"/>
      <c r="Z34" s="127"/>
      <c r="AA34" s="127"/>
      <c r="AB34" s="127"/>
      <c r="AC34" s="127"/>
    </row>
    <row r="35" ht="15.75" customHeight="1">
      <c r="A35" s="127"/>
      <c r="B35" s="127"/>
      <c r="C35" s="127"/>
      <c r="D35" s="127"/>
      <c r="E35" s="127"/>
      <c r="F35" s="127"/>
      <c r="G35" s="127"/>
      <c r="H35" s="127"/>
      <c r="I35" s="162"/>
      <c r="J35" s="162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</row>
    <row r="36" ht="15.75" customHeight="1">
      <c r="A36" s="127"/>
      <c r="C36" s="127"/>
      <c r="F36" s="127"/>
      <c r="I36" s="162"/>
      <c r="K36" s="127"/>
      <c r="M36" s="127"/>
      <c r="O36" s="127"/>
      <c r="Q36" s="127"/>
      <c r="S36" s="127"/>
      <c r="U36" s="127"/>
      <c r="V36" s="127"/>
      <c r="W36" s="127"/>
      <c r="X36" s="127"/>
      <c r="Y36" s="127"/>
      <c r="Z36" s="127"/>
      <c r="AA36" s="127"/>
      <c r="AB36" s="127"/>
      <c r="AC36" s="117"/>
    </row>
    <row r="37" ht="15.75" customHeight="1">
      <c r="A37" s="127"/>
      <c r="C37" s="127"/>
      <c r="F37" s="127"/>
      <c r="I37" s="162"/>
      <c r="K37" s="127"/>
      <c r="M37" s="127"/>
      <c r="O37" s="127"/>
      <c r="Q37" s="127"/>
      <c r="S37" s="127"/>
      <c r="U37" s="127"/>
      <c r="V37" s="127"/>
      <c r="W37" s="127"/>
      <c r="X37" s="127"/>
      <c r="Y37" s="127"/>
      <c r="Z37" s="127"/>
      <c r="AA37" s="127"/>
      <c r="AB37" s="127"/>
      <c r="AC37" s="117"/>
    </row>
    <row r="38" ht="15.75" customHeight="1">
      <c r="A38" s="117"/>
      <c r="C38" s="117"/>
      <c r="F38" s="117"/>
      <c r="I38" s="126"/>
      <c r="K38" s="117"/>
      <c r="M38" s="117"/>
      <c r="O38" s="117"/>
      <c r="Q38" s="117"/>
      <c r="S38" s="117"/>
      <c r="U38" s="117"/>
      <c r="V38" s="117"/>
      <c r="W38" s="117"/>
      <c r="X38" s="117"/>
      <c r="Y38" s="117"/>
      <c r="Z38" s="117"/>
      <c r="AA38" s="117"/>
      <c r="AB38" s="117"/>
      <c r="AC38" s="117"/>
    </row>
    <row r="39" ht="15.75" customHeight="1">
      <c r="A39" s="117"/>
      <c r="B39" s="117"/>
      <c r="C39" s="117"/>
      <c r="D39" s="117"/>
      <c r="E39" s="117"/>
      <c r="F39" s="117"/>
      <c r="G39" s="117"/>
      <c r="H39" s="117"/>
      <c r="I39" s="126"/>
      <c r="J39" s="126"/>
      <c r="K39" s="117"/>
      <c r="L39" s="117"/>
      <c r="M39" s="117"/>
      <c r="N39" s="117"/>
      <c r="O39" s="117"/>
      <c r="P39" s="117"/>
      <c r="Q39" s="117"/>
      <c r="S39" s="117"/>
      <c r="U39" s="117"/>
      <c r="V39" s="117"/>
      <c r="W39" s="117"/>
      <c r="X39" s="117"/>
      <c r="Y39" s="117"/>
      <c r="Z39" s="117"/>
      <c r="AA39" s="117"/>
      <c r="AB39" s="117"/>
      <c r="AC39" s="117"/>
    </row>
    <row r="40" ht="15.75" customHeight="1">
      <c r="A40" s="117"/>
      <c r="B40" s="117"/>
      <c r="C40" s="117"/>
      <c r="D40" s="117"/>
      <c r="E40" s="117"/>
      <c r="F40" s="117"/>
      <c r="G40" s="117"/>
      <c r="H40" s="117"/>
      <c r="I40" s="126"/>
      <c r="J40" s="126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</row>
    <row r="41" ht="15.75" customHeight="1">
      <c r="A41" s="117"/>
      <c r="B41" s="117"/>
      <c r="C41" s="117"/>
      <c r="D41" s="117"/>
      <c r="E41" s="117"/>
      <c r="F41" s="117"/>
      <c r="G41" s="117"/>
      <c r="H41" s="117"/>
      <c r="I41" s="126"/>
      <c r="J41" s="126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</row>
    <row r="42" ht="15.75" customHeight="1">
      <c r="A42" s="117"/>
      <c r="B42" s="117"/>
      <c r="C42" s="117"/>
      <c r="D42" s="117"/>
      <c r="E42" s="117"/>
      <c r="F42" s="117"/>
      <c r="G42" s="117"/>
      <c r="H42" s="117"/>
      <c r="I42" s="126"/>
      <c r="J42" s="126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</row>
    <row r="43" ht="15.75" customHeight="1">
      <c r="A43" s="117"/>
      <c r="B43" s="117"/>
      <c r="C43" s="117"/>
      <c r="D43" s="117"/>
      <c r="E43" s="117"/>
      <c r="F43" s="117"/>
      <c r="G43" s="117"/>
      <c r="H43" s="117"/>
      <c r="I43" s="126"/>
      <c r="J43" s="126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</row>
    <row r="44" ht="15.75" customHeight="1">
      <c r="A44" s="117"/>
      <c r="B44" s="117"/>
      <c r="C44" s="117"/>
      <c r="D44" s="117"/>
      <c r="E44" s="117"/>
      <c r="F44" s="117"/>
      <c r="G44" s="117"/>
      <c r="H44" s="117"/>
      <c r="I44" s="126"/>
      <c r="J44" s="126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</row>
    <row r="45" ht="15.75" customHeight="1">
      <c r="A45" s="117"/>
      <c r="B45" s="117"/>
      <c r="C45" s="117"/>
      <c r="D45" s="117"/>
      <c r="E45" s="117"/>
      <c r="F45" s="117"/>
      <c r="G45" s="117"/>
      <c r="H45" s="117"/>
      <c r="I45" s="126"/>
      <c r="J45" s="126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</row>
    <row r="4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</row>
    <row r="47" ht="15.75" customHeight="1">
      <c r="A47" s="117"/>
      <c r="C47" s="117"/>
      <c r="F47" s="117"/>
      <c r="I47" s="117"/>
      <c r="K47" s="117"/>
      <c r="M47" s="117"/>
      <c r="O47" s="117"/>
      <c r="Q47" s="117"/>
      <c r="S47" s="117"/>
      <c r="U47" s="117"/>
      <c r="W47" s="117"/>
      <c r="X47" s="117"/>
      <c r="Y47" s="117"/>
      <c r="Z47" s="117"/>
      <c r="AA47" s="117"/>
      <c r="AB47" s="117"/>
      <c r="AC47" s="117"/>
    </row>
    <row r="48" ht="15.75" customHeight="1">
      <c r="A48" s="117"/>
      <c r="C48" s="117"/>
      <c r="F48" s="117"/>
      <c r="I48" s="117"/>
      <c r="K48" s="117"/>
      <c r="M48" s="117"/>
      <c r="O48" s="117"/>
      <c r="Q48" s="117"/>
      <c r="S48" s="117"/>
      <c r="U48" s="117"/>
      <c r="W48" s="117"/>
      <c r="X48" s="117"/>
      <c r="Y48" s="117"/>
      <c r="Z48" s="117"/>
      <c r="AA48" s="117"/>
      <c r="AB48" s="117"/>
      <c r="AC48" s="117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8">
    <mergeCell ref="F24:H24"/>
    <mergeCell ref="F25:H25"/>
    <mergeCell ref="A28:B28"/>
    <mergeCell ref="C28:E28"/>
    <mergeCell ref="F28:H28"/>
    <mergeCell ref="I28:J28"/>
    <mergeCell ref="K28:L28"/>
    <mergeCell ref="A30:B30"/>
    <mergeCell ref="C30:E30"/>
    <mergeCell ref="F30:H30"/>
    <mergeCell ref="I30:J30"/>
    <mergeCell ref="K30:L30"/>
    <mergeCell ref="M30:N30"/>
    <mergeCell ref="O30:P30"/>
    <mergeCell ref="Q37:R37"/>
    <mergeCell ref="S37:T37"/>
    <mergeCell ref="A37:B37"/>
    <mergeCell ref="C37:E37"/>
    <mergeCell ref="F37:H37"/>
    <mergeCell ref="I37:J37"/>
    <mergeCell ref="K37:L37"/>
    <mergeCell ref="M37:N37"/>
    <mergeCell ref="O37:P37"/>
    <mergeCell ref="Q38:R38"/>
    <mergeCell ref="S38:T38"/>
    <mergeCell ref="Q39:R39"/>
    <mergeCell ref="S39:T39"/>
    <mergeCell ref="A38:B38"/>
    <mergeCell ref="C38:E38"/>
    <mergeCell ref="F38:H38"/>
    <mergeCell ref="I38:J38"/>
    <mergeCell ref="K38:L38"/>
    <mergeCell ref="M38:N38"/>
    <mergeCell ref="O38:P38"/>
    <mergeCell ref="Q47:R47"/>
    <mergeCell ref="S47:T47"/>
    <mergeCell ref="U47:V47"/>
    <mergeCell ref="A47:B47"/>
    <mergeCell ref="C47:E47"/>
    <mergeCell ref="F47:H47"/>
    <mergeCell ref="I47:J47"/>
    <mergeCell ref="K47:L47"/>
    <mergeCell ref="M47:N47"/>
    <mergeCell ref="O47:P47"/>
    <mergeCell ref="Q24:R24"/>
    <mergeCell ref="S24:T24"/>
    <mergeCell ref="U24:V24"/>
    <mergeCell ref="I25:J25"/>
    <mergeCell ref="K25:L25"/>
    <mergeCell ref="M25:N25"/>
    <mergeCell ref="O25:P25"/>
    <mergeCell ref="Q25:R25"/>
    <mergeCell ref="S25:T25"/>
    <mergeCell ref="U25:V25"/>
    <mergeCell ref="S26:T26"/>
    <mergeCell ref="U26:V26"/>
    <mergeCell ref="A24:B24"/>
    <mergeCell ref="C24:E24"/>
    <mergeCell ref="I24:J24"/>
    <mergeCell ref="K24:L24"/>
    <mergeCell ref="M24:N24"/>
    <mergeCell ref="O24:P24"/>
    <mergeCell ref="A25:B25"/>
    <mergeCell ref="M28:N28"/>
    <mergeCell ref="O28:P28"/>
    <mergeCell ref="Q28:R28"/>
    <mergeCell ref="S28:T28"/>
    <mergeCell ref="Q30:R30"/>
    <mergeCell ref="S30:T30"/>
    <mergeCell ref="Q31:R31"/>
    <mergeCell ref="S31:T31"/>
    <mergeCell ref="S34:T34"/>
    <mergeCell ref="U34:V34"/>
    <mergeCell ref="Q48:R48"/>
    <mergeCell ref="S48:T48"/>
    <mergeCell ref="U48:V48"/>
    <mergeCell ref="A48:B48"/>
    <mergeCell ref="C48:E48"/>
    <mergeCell ref="F48:H48"/>
    <mergeCell ref="I48:J48"/>
    <mergeCell ref="K48:L48"/>
    <mergeCell ref="M48:N48"/>
    <mergeCell ref="O48:P48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O20:P20"/>
    <mergeCell ref="Q20:R20"/>
    <mergeCell ref="C19:E19"/>
    <mergeCell ref="F19:H19"/>
    <mergeCell ref="I19:J19"/>
    <mergeCell ref="K19:L19"/>
    <mergeCell ref="M19:N19"/>
    <mergeCell ref="Q19:R19"/>
    <mergeCell ref="S19:T19"/>
    <mergeCell ref="A19:B19"/>
    <mergeCell ref="C20:E20"/>
    <mergeCell ref="F20:H20"/>
    <mergeCell ref="I20:J20"/>
    <mergeCell ref="K20:L20"/>
    <mergeCell ref="M20:N20"/>
    <mergeCell ref="S20:T20"/>
    <mergeCell ref="O21:P21"/>
    <mergeCell ref="Q21:R21"/>
    <mergeCell ref="S21:T21"/>
    <mergeCell ref="A20:B20"/>
    <mergeCell ref="A21:B21"/>
    <mergeCell ref="C21:E21"/>
    <mergeCell ref="F21:H21"/>
    <mergeCell ref="I21:J21"/>
    <mergeCell ref="K21:L21"/>
    <mergeCell ref="M21:N21"/>
    <mergeCell ref="C22:E22"/>
    <mergeCell ref="F22:H22"/>
    <mergeCell ref="I22:J22"/>
    <mergeCell ref="K22:L22"/>
    <mergeCell ref="M22:N22"/>
    <mergeCell ref="O22:P22"/>
    <mergeCell ref="U22:V22"/>
    <mergeCell ref="O23:P23"/>
    <mergeCell ref="Q23:R23"/>
    <mergeCell ref="S23:T23"/>
    <mergeCell ref="U23:V23"/>
    <mergeCell ref="A22:B22"/>
    <mergeCell ref="A23:B23"/>
    <mergeCell ref="C23:E23"/>
    <mergeCell ref="F23:H23"/>
    <mergeCell ref="I23:J23"/>
    <mergeCell ref="K23:L23"/>
    <mergeCell ref="M23:N23"/>
    <mergeCell ref="Q29:R29"/>
    <mergeCell ref="S29:T29"/>
    <mergeCell ref="A29:B29"/>
    <mergeCell ref="C29:E29"/>
    <mergeCell ref="F29:H29"/>
    <mergeCell ref="I29:J29"/>
    <mergeCell ref="K29:L29"/>
    <mergeCell ref="M29:N29"/>
    <mergeCell ref="O29:P29"/>
    <mergeCell ref="Q36:R36"/>
    <mergeCell ref="S36:T36"/>
    <mergeCell ref="A36:B36"/>
    <mergeCell ref="C36:E36"/>
    <mergeCell ref="F36:H36"/>
    <mergeCell ref="I36:J36"/>
    <mergeCell ref="K36:L36"/>
    <mergeCell ref="M36:N36"/>
    <mergeCell ref="O36:P36"/>
  </mergeCells>
  <printOptions/>
  <pageMargins bottom="1.0" footer="0.0" header="0.0" left="0.75" right="0.75" top="1.0"/>
  <pageSetup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5" t="s">
        <v>0</v>
      </c>
      <c r="B1" s="2"/>
      <c r="C1" s="116" t="s">
        <v>568</v>
      </c>
      <c r="D1" s="4"/>
      <c r="E1" s="4"/>
      <c r="F1" s="4"/>
      <c r="G1" s="4"/>
      <c r="H1" s="4"/>
      <c r="I1" s="4"/>
      <c r="J1" s="2"/>
      <c r="K1" s="127"/>
      <c r="L1" s="115" t="s">
        <v>3</v>
      </c>
      <c r="M1" s="2"/>
      <c r="N1" s="59" t="s">
        <v>4</v>
      </c>
      <c r="O1" s="4"/>
      <c r="P1" s="4"/>
      <c r="Q1" s="2"/>
      <c r="R1" s="127"/>
      <c r="S1" s="127"/>
      <c r="T1" s="118" t="s">
        <v>5</v>
      </c>
      <c r="U1" s="2"/>
      <c r="V1" s="124">
        <f>AA14+S21+U26+S31</f>
        <v>187.2354561</v>
      </c>
      <c r="W1" s="2"/>
      <c r="X1" s="127"/>
      <c r="Y1" s="127"/>
      <c r="Z1" s="127"/>
      <c r="AA1" s="127"/>
      <c r="AB1" s="127"/>
      <c r="AC1" s="127"/>
      <c r="AD1" s="117"/>
      <c r="AE1" s="117"/>
    </row>
    <row r="2" ht="15.75" customHeight="1">
      <c r="A2" s="115" t="s">
        <v>6</v>
      </c>
      <c r="B2" s="2"/>
      <c r="C2" s="80" t="s">
        <v>7</v>
      </c>
      <c r="D2" s="4"/>
      <c r="E2" s="4"/>
      <c r="F2" s="4"/>
      <c r="G2" s="4"/>
      <c r="H2" s="4"/>
      <c r="I2" s="4"/>
      <c r="J2" s="2"/>
      <c r="K2" s="127"/>
      <c r="L2" s="127"/>
      <c r="M2" s="127"/>
      <c r="N2" s="165"/>
      <c r="O2" s="127"/>
      <c r="P2" s="127"/>
      <c r="Q2" s="127"/>
      <c r="R2" s="127"/>
      <c r="S2" s="127"/>
      <c r="T2" s="118" t="s">
        <v>8</v>
      </c>
      <c r="U2" s="2"/>
      <c r="V2" s="59">
        <v>1.0</v>
      </c>
      <c r="W2" s="2"/>
      <c r="X2" s="127"/>
      <c r="Y2" s="127"/>
      <c r="Z2" s="127"/>
      <c r="AA2" s="127"/>
      <c r="AB2" s="127"/>
      <c r="AC2" s="127"/>
      <c r="AD2" s="117"/>
      <c r="AE2" s="117"/>
    </row>
    <row r="3" ht="15.75" customHeight="1">
      <c r="A3" s="115" t="s">
        <v>9</v>
      </c>
      <c r="B3" s="2"/>
      <c r="C3" s="80" t="s">
        <v>569</v>
      </c>
      <c r="D3" s="4"/>
      <c r="E3" s="4"/>
      <c r="F3" s="4"/>
      <c r="G3" s="4"/>
      <c r="H3" s="4"/>
      <c r="I3" s="4"/>
      <c r="J3" s="2"/>
      <c r="K3" s="127"/>
      <c r="L3" s="115" t="s">
        <v>10</v>
      </c>
      <c r="M3" s="2"/>
      <c r="N3" s="57"/>
      <c r="O3" s="4"/>
      <c r="P3" s="4"/>
      <c r="Q3" s="2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17"/>
      <c r="AE3" s="117"/>
    </row>
    <row r="4" ht="15.75" customHeight="1">
      <c r="A4" s="115" t="s">
        <v>12</v>
      </c>
      <c r="B4" s="2"/>
      <c r="C4" s="80" t="s">
        <v>611</v>
      </c>
      <c r="D4" s="4"/>
      <c r="E4" s="4"/>
      <c r="F4" s="4"/>
      <c r="G4" s="4"/>
      <c r="H4" s="4"/>
      <c r="I4" s="4"/>
      <c r="J4" s="2"/>
      <c r="K4" s="127"/>
      <c r="L4" s="115" t="s">
        <v>14</v>
      </c>
      <c r="M4" s="2"/>
      <c r="N4" s="57"/>
      <c r="O4" s="4"/>
      <c r="P4" s="4"/>
      <c r="Q4" s="2"/>
      <c r="R4" s="127"/>
      <c r="S4" s="127"/>
      <c r="T4" s="118" t="s">
        <v>15</v>
      </c>
      <c r="U4" s="2"/>
      <c r="V4" s="124">
        <f>V1*V2</f>
        <v>187.2354561</v>
      </c>
      <c r="W4" s="2"/>
      <c r="X4" s="127"/>
      <c r="Y4" s="127"/>
      <c r="Z4" s="127"/>
      <c r="AA4" s="127"/>
      <c r="AB4" s="127"/>
      <c r="AC4" s="127"/>
      <c r="AD4" s="117"/>
      <c r="AE4" s="117"/>
    </row>
    <row r="5" ht="15.75" customHeight="1">
      <c r="A5" s="115" t="s">
        <v>17</v>
      </c>
      <c r="B5" s="2"/>
      <c r="C5" s="80" t="s">
        <v>612</v>
      </c>
      <c r="D5" s="4"/>
      <c r="E5" s="4"/>
      <c r="F5" s="4"/>
      <c r="G5" s="4"/>
      <c r="H5" s="4"/>
      <c r="I5" s="4"/>
      <c r="J5" s="2"/>
      <c r="K5" s="127"/>
      <c r="L5" s="115" t="s">
        <v>19</v>
      </c>
      <c r="M5" s="2"/>
      <c r="N5" s="57"/>
      <c r="O5" s="4"/>
      <c r="P5" s="4"/>
      <c r="Q5" s="2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17"/>
      <c r="AE5" s="117"/>
    </row>
    <row r="6" ht="15.75" customHeight="1">
      <c r="A6" s="115" t="s">
        <v>20</v>
      </c>
      <c r="B6" s="2"/>
      <c r="C6" s="80" t="s">
        <v>24</v>
      </c>
      <c r="D6" s="4"/>
      <c r="E6" s="4"/>
      <c r="F6" s="4"/>
      <c r="G6" s="4"/>
      <c r="H6" s="4"/>
      <c r="I6" s="4"/>
      <c r="J6" s="2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17"/>
      <c r="AE6" s="117"/>
    </row>
    <row r="7" ht="15.75" customHeight="1">
      <c r="A7" s="115" t="s">
        <v>21</v>
      </c>
      <c r="B7" s="2"/>
      <c r="C7" s="57"/>
      <c r="D7" s="4"/>
      <c r="E7" s="4"/>
      <c r="F7" s="4"/>
      <c r="G7" s="4"/>
      <c r="H7" s="4"/>
      <c r="I7" s="4"/>
      <c r="J7" s="2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17"/>
      <c r="AE7" s="117"/>
    </row>
    <row r="8" ht="15.75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47"/>
      <c r="W8" s="127"/>
      <c r="X8" s="127"/>
      <c r="Y8" s="147"/>
      <c r="Z8" s="147"/>
      <c r="AA8" s="127"/>
      <c r="AB8" s="127"/>
      <c r="AC8" s="127"/>
      <c r="AD8" s="117"/>
      <c r="AE8" s="117"/>
    </row>
    <row r="9" ht="15.75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47"/>
      <c r="S9" s="147"/>
      <c r="T9" s="147"/>
      <c r="U9" s="147"/>
      <c r="V9" s="147"/>
      <c r="W9" s="127"/>
      <c r="X9" s="127"/>
      <c r="Y9" s="147"/>
      <c r="Z9" s="147"/>
      <c r="AA9" s="127"/>
      <c r="AB9" s="127"/>
      <c r="AC9" s="127"/>
      <c r="AD9" s="117"/>
      <c r="AE9" s="117"/>
    </row>
    <row r="10" ht="15.75" customHeight="1">
      <c r="A10" s="127"/>
      <c r="B10" s="127"/>
      <c r="C10" s="127"/>
      <c r="D10" s="127"/>
      <c r="E10" s="127"/>
      <c r="F10" s="127"/>
      <c r="G10" s="127"/>
      <c r="H10" s="127"/>
      <c r="I10" s="162"/>
      <c r="J10" s="162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47"/>
      <c r="Z10" s="147"/>
      <c r="AA10" s="127"/>
      <c r="AB10" s="127"/>
      <c r="AC10" s="127"/>
      <c r="AD10" s="117"/>
      <c r="AE10" s="117"/>
    </row>
    <row r="11" ht="15.75" customHeight="1">
      <c r="A11" s="128" t="s">
        <v>25</v>
      </c>
      <c r="B11" s="2"/>
      <c r="C11" s="129" t="s">
        <v>26</v>
      </c>
      <c r="D11" s="4"/>
      <c r="E11" s="2"/>
      <c r="F11" s="129" t="s">
        <v>27</v>
      </c>
      <c r="G11" s="4"/>
      <c r="H11" s="2"/>
      <c r="I11" s="130" t="s">
        <v>28</v>
      </c>
      <c r="J11" s="2"/>
      <c r="K11" s="129" t="s">
        <v>30</v>
      </c>
      <c r="L11" s="2"/>
      <c r="M11" s="129" t="s">
        <v>31</v>
      </c>
      <c r="N11" s="2"/>
      <c r="O11" s="129" t="s">
        <v>32</v>
      </c>
      <c r="P11" s="2"/>
      <c r="Q11" s="129" t="s">
        <v>34</v>
      </c>
      <c r="R11" s="2"/>
      <c r="S11" s="129" t="s">
        <v>35</v>
      </c>
      <c r="T11" s="2"/>
      <c r="U11" s="131" t="s">
        <v>36</v>
      </c>
      <c r="V11" s="131" t="s">
        <v>37</v>
      </c>
      <c r="W11" s="129" t="s">
        <v>38</v>
      </c>
      <c r="X11" s="2"/>
      <c r="Y11" s="129" t="s">
        <v>29</v>
      </c>
      <c r="Z11" s="2"/>
      <c r="AA11" s="129" t="s">
        <v>39</v>
      </c>
      <c r="AB11" s="2"/>
      <c r="AC11" s="127"/>
      <c r="AD11" s="117"/>
      <c r="AE11" s="117"/>
    </row>
    <row r="12" ht="15.75" customHeight="1">
      <c r="A12" s="136">
        <v>1.0</v>
      </c>
      <c r="B12" s="2"/>
      <c r="C12" s="80" t="s">
        <v>577</v>
      </c>
      <c r="D12" s="4"/>
      <c r="E12" s="2"/>
      <c r="F12" s="59"/>
      <c r="G12" s="4"/>
      <c r="H12" s="2"/>
      <c r="I12" s="58">
        <v>200.0</v>
      </c>
      <c r="J12" s="2"/>
      <c r="K12" s="138">
        <v>0.84539</v>
      </c>
      <c r="L12" s="2"/>
      <c r="M12" s="59" t="s">
        <v>578</v>
      </c>
      <c r="N12" s="2"/>
      <c r="O12" s="57"/>
      <c r="P12" s="2"/>
      <c r="Q12" s="57"/>
      <c r="R12" s="2"/>
      <c r="S12" s="59"/>
      <c r="T12" s="2"/>
      <c r="U12" s="76"/>
      <c r="V12" s="76"/>
      <c r="W12" s="59" t="s">
        <v>579</v>
      </c>
      <c r="X12" s="2"/>
      <c r="Y12" s="59">
        <v>1.0</v>
      </c>
      <c r="Z12" s="2"/>
      <c r="AA12" s="10">
        <f>I12*K12*Y12</f>
        <v>169.078</v>
      </c>
      <c r="AB12" s="2"/>
      <c r="AC12" s="127"/>
      <c r="AD12" s="117"/>
      <c r="AE12" s="117"/>
    </row>
    <row r="13" ht="15.75" customHeight="1">
      <c r="A13" s="141"/>
      <c r="B13" s="2"/>
      <c r="C13" s="80"/>
      <c r="D13" s="4"/>
      <c r="E13" s="2"/>
      <c r="F13" s="57"/>
      <c r="G13" s="4"/>
      <c r="H13" s="2"/>
      <c r="I13" s="58"/>
      <c r="J13" s="2"/>
      <c r="K13" s="59"/>
      <c r="L13" s="2"/>
      <c r="M13" s="59"/>
      <c r="N13" s="2"/>
      <c r="O13" s="57"/>
      <c r="P13" s="2"/>
      <c r="Q13" s="57"/>
      <c r="R13" s="2"/>
      <c r="S13" s="57"/>
      <c r="T13" s="2"/>
      <c r="U13" s="166"/>
      <c r="V13" s="166"/>
      <c r="W13" s="57"/>
      <c r="X13" s="2"/>
      <c r="Y13" s="57"/>
      <c r="Z13" s="2"/>
      <c r="AA13" s="10"/>
      <c r="AB13" s="2"/>
      <c r="AC13" s="147"/>
      <c r="AD13" s="125"/>
      <c r="AE13" s="125"/>
    </row>
    <row r="14" ht="15.75" customHeight="1">
      <c r="A14" s="127"/>
      <c r="B14" s="127"/>
      <c r="C14" s="127"/>
      <c r="D14" s="127"/>
      <c r="E14" s="127"/>
      <c r="F14" s="127"/>
      <c r="G14" s="127"/>
      <c r="H14" s="127"/>
      <c r="I14" s="148"/>
      <c r="J14" s="148"/>
      <c r="K14" s="135"/>
      <c r="L14" s="135"/>
      <c r="M14" s="135"/>
      <c r="N14" s="135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39" t="s">
        <v>39</v>
      </c>
      <c r="Z14" s="2"/>
      <c r="AA14" s="10">
        <f>sum(AA12:AB13)</f>
        <v>169.078</v>
      </c>
      <c r="AB14" s="2"/>
      <c r="AC14" s="147"/>
      <c r="AD14" s="125"/>
      <c r="AE14" s="125"/>
    </row>
    <row r="15" ht="15.75" customHeight="1">
      <c r="A15" s="127"/>
      <c r="B15" s="127"/>
      <c r="C15" s="127"/>
      <c r="D15" s="127"/>
      <c r="E15" s="127"/>
      <c r="F15" s="127"/>
      <c r="G15" s="127"/>
      <c r="H15" s="127"/>
      <c r="I15" s="148"/>
      <c r="J15" s="148"/>
      <c r="K15" s="135"/>
      <c r="L15" s="135"/>
      <c r="M15" s="135"/>
      <c r="N15" s="135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47"/>
      <c r="AB15" s="147"/>
      <c r="AC15" s="147"/>
      <c r="AD15" s="125"/>
      <c r="AE15" s="125"/>
    </row>
    <row r="16" ht="15.75" customHeight="1">
      <c r="A16" s="128" t="s">
        <v>25</v>
      </c>
      <c r="B16" s="2"/>
      <c r="C16" s="129" t="s">
        <v>46</v>
      </c>
      <c r="D16" s="4"/>
      <c r="E16" s="2"/>
      <c r="F16" s="129" t="s">
        <v>27</v>
      </c>
      <c r="G16" s="4"/>
      <c r="H16" s="2"/>
      <c r="I16" s="130" t="s">
        <v>28</v>
      </c>
      <c r="J16" s="2"/>
      <c r="K16" s="129" t="s">
        <v>47</v>
      </c>
      <c r="L16" s="2"/>
      <c r="M16" s="129" t="s">
        <v>29</v>
      </c>
      <c r="N16" s="2"/>
      <c r="O16" s="129" t="s">
        <v>49</v>
      </c>
      <c r="P16" s="2"/>
      <c r="Q16" s="129" t="s">
        <v>50</v>
      </c>
      <c r="R16" s="2"/>
      <c r="S16" s="129" t="s">
        <v>39</v>
      </c>
      <c r="T16" s="2"/>
      <c r="U16" s="127"/>
      <c r="V16" s="127"/>
      <c r="W16" s="127"/>
      <c r="X16" s="127"/>
      <c r="Y16" s="127"/>
      <c r="Z16" s="127"/>
      <c r="AA16" s="127"/>
      <c r="AB16" s="127"/>
      <c r="AC16" s="127"/>
      <c r="AD16" s="117"/>
      <c r="AE16" s="117"/>
    </row>
    <row r="17" ht="15.75" customHeight="1">
      <c r="A17" s="136">
        <v>1.0</v>
      </c>
      <c r="B17" s="2"/>
      <c r="C17" s="80" t="s">
        <v>586</v>
      </c>
      <c r="D17" s="4"/>
      <c r="E17" s="2"/>
      <c r="F17" s="59" t="s">
        <v>584</v>
      </c>
      <c r="G17" s="4"/>
      <c r="H17" s="2"/>
      <c r="I17" s="58">
        <v>2.5</v>
      </c>
      <c r="J17" s="2"/>
      <c r="K17" s="59" t="s">
        <v>582</v>
      </c>
      <c r="L17" s="2"/>
      <c r="M17" s="138">
        <v>0.066858617</v>
      </c>
      <c r="N17" s="2"/>
      <c r="O17" s="57"/>
      <c r="P17" s="2"/>
      <c r="Q17" s="59">
        <v>1.0</v>
      </c>
      <c r="R17" s="2"/>
      <c r="S17" s="10">
        <f t="shared" ref="S17:S20" si="1">I17*M17*Q17</f>
        <v>0.1671465425</v>
      </c>
      <c r="T17" s="2"/>
      <c r="U17" s="127"/>
      <c r="V17" s="127"/>
      <c r="W17" s="127"/>
      <c r="X17" s="127"/>
      <c r="Y17" s="127"/>
      <c r="Z17" s="127"/>
      <c r="AA17" s="127"/>
      <c r="AB17" s="127"/>
      <c r="AC17" s="127"/>
      <c r="AD17" s="117"/>
      <c r="AE17" s="117"/>
    </row>
    <row r="18" ht="15.75" customHeight="1">
      <c r="A18" s="136">
        <v>2.0</v>
      </c>
      <c r="B18" s="2"/>
      <c r="C18" s="57" t="s">
        <v>589</v>
      </c>
      <c r="D18" s="4"/>
      <c r="E18" s="2"/>
      <c r="F18" s="57"/>
      <c r="G18" s="4"/>
      <c r="H18" s="2"/>
      <c r="I18" s="58">
        <v>10.0</v>
      </c>
      <c r="J18" s="2"/>
      <c r="K18" s="59" t="s">
        <v>582</v>
      </c>
      <c r="L18" s="2"/>
      <c r="M18" s="138">
        <v>0.066858617</v>
      </c>
      <c r="N18" s="2"/>
      <c r="O18" s="57"/>
      <c r="P18" s="2"/>
      <c r="Q18" s="59">
        <v>1.0</v>
      </c>
      <c r="R18" s="2"/>
      <c r="S18" s="10">
        <f t="shared" si="1"/>
        <v>0.66858617</v>
      </c>
      <c r="T18" s="2"/>
      <c r="U18" s="127"/>
      <c r="V18" s="127"/>
      <c r="W18" s="127"/>
      <c r="X18" s="127"/>
      <c r="Y18" s="127"/>
      <c r="Z18" s="127"/>
      <c r="AA18" s="127"/>
      <c r="AB18" s="127"/>
      <c r="AC18" s="127"/>
      <c r="AD18" s="117"/>
      <c r="AE18" s="117"/>
    </row>
    <row r="19" ht="15.75" customHeight="1">
      <c r="A19" s="136">
        <v>3.0</v>
      </c>
      <c r="B19" s="2"/>
      <c r="C19" s="57" t="s">
        <v>593</v>
      </c>
      <c r="D19" s="4"/>
      <c r="E19" s="2"/>
      <c r="F19" s="57"/>
      <c r="G19" s="4"/>
      <c r="H19" s="2"/>
      <c r="I19" s="58">
        <v>0.02</v>
      </c>
      <c r="J19" s="2"/>
      <c r="K19" s="59" t="s">
        <v>594</v>
      </c>
      <c r="L19" s="2"/>
      <c r="M19" s="138">
        <v>668.58617</v>
      </c>
      <c r="N19" s="2"/>
      <c r="O19" s="127"/>
      <c r="P19" s="127"/>
      <c r="Q19" s="59">
        <v>1.0</v>
      </c>
      <c r="R19" s="2"/>
      <c r="S19" s="10">
        <f t="shared" si="1"/>
        <v>13.3717234</v>
      </c>
      <c r="T19" s="2"/>
      <c r="U19" s="127"/>
      <c r="V19" s="127"/>
      <c r="W19" s="127"/>
      <c r="X19" s="127"/>
      <c r="Y19" s="127"/>
      <c r="Z19" s="127"/>
      <c r="AA19" s="127"/>
      <c r="AB19" s="127"/>
      <c r="AC19" s="127"/>
      <c r="AD19" s="117"/>
      <c r="AE19" s="117"/>
    </row>
    <row r="20" ht="15.75" customHeight="1">
      <c r="A20" s="136">
        <v>4.0</v>
      </c>
      <c r="B20" s="2"/>
      <c r="C20" s="57" t="s">
        <v>598</v>
      </c>
      <c r="D20" s="4"/>
      <c r="E20" s="2"/>
      <c r="F20" s="57"/>
      <c r="G20" s="4"/>
      <c r="H20" s="2"/>
      <c r="I20" s="58">
        <v>0.35</v>
      </c>
      <c r="J20" s="2"/>
      <c r="K20" s="59" t="s">
        <v>597</v>
      </c>
      <c r="L20" s="2"/>
      <c r="M20" s="59">
        <v>10.0</v>
      </c>
      <c r="N20" s="2"/>
      <c r="O20" s="57"/>
      <c r="P20" s="2"/>
      <c r="Q20" s="59">
        <v>1.0</v>
      </c>
      <c r="R20" s="2"/>
      <c r="S20" s="10">
        <f t="shared" si="1"/>
        <v>3.5</v>
      </c>
      <c r="T20" s="2"/>
      <c r="U20" s="127"/>
      <c r="V20" s="127"/>
      <c r="W20" s="127"/>
      <c r="X20" s="127"/>
      <c r="Y20" s="127"/>
      <c r="Z20" s="127"/>
      <c r="AA20" s="127"/>
      <c r="AB20" s="127"/>
      <c r="AC20" s="127"/>
      <c r="AD20" s="117"/>
      <c r="AE20" s="117"/>
    </row>
    <row r="21" ht="15.75" customHeight="1">
      <c r="A21" s="61"/>
      <c r="B21" s="28"/>
      <c r="C21" s="61"/>
      <c r="D21" s="27"/>
      <c r="E21" s="28"/>
      <c r="F21" s="61"/>
      <c r="G21" s="27"/>
      <c r="H21" s="28"/>
      <c r="I21" s="167"/>
      <c r="J21" s="28"/>
      <c r="K21" s="167"/>
      <c r="L21" s="28"/>
      <c r="M21" s="167"/>
      <c r="N21" s="28"/>
      <c r="O21" s="61"/>
      <c r="P21" s="28"/>
      <c r="Q21" s="139" t="s">
        <v>39</v>
      </c>
      <c r="R21" s="2"/>
      <c r="S21" s="10">
        <f>SUM(S17:S20)</f>
        <v>17.70745611</v>
      </c>
      <c r="T21" s="2"/>
      <c r="U21" s="127"/>
      <c r="V21" s="127"/>
      <c r="W21" s="127"/>
      <c r="X21" s="127"/>
      <c r="Y21" s="127"/>
      <c r="Z21" s="127"/>
      <c r="AA21" s="127"/>
      <c r="AB21" s="127"/>
      <c r="AC21" s="127"/>
      <c r="AD21" s="117"/>
      <c r="AE21" s="117"/>
    </row>
    <row r="22" ht="15.75" customHeight="1">
      <c r="A22" s="61"/>
      <c r="B22" s="28"/>
      <c r="C22" s="61"/>
      <c r="D22" s="27"/>
      <c r="E22" s="28"/>
      <c r="F22" s="61"/>
      <c r="G22" s="27"/>
      <c r="H22" s="28"/>
      <c r="I22" s="168"/>
      <c r="J22" s="28"/>
      <c r="K22" s="167"/>
      <c r="L22" s="28"/>
      <c r="M22" s="167"/>
      <c r="N22" s="28"/>
      <c r="O22" s="61"/>
      <c r="P22" s="28"/>
      <c r="Q22" s="127"/>
      <c r="R22" s="127"/>
      <c r="S22" s="127"/>
      <c r="T22" s="127"/>
      <c r="U22" s="127"/>
      <c r="W22" s="127"/>
      <c r="X22" s="127"/>
      <c r="Y22" s="127"/>
      <c r="Z22" s="127"/>
      <c r="AA22" s="127"/>
      <c r="AB22" s="127"/>
      <c r="AC22" s="127"/>
      <c r="AD22" s="117"/>
      <c r="AE22" s="117"/>
    </row>
    <row r="23" ht="15.75" customHeight="1">
      <c r="A23" s="128" t="s">
        <v>25</v>
      </c>
      <c r="B23" s="2"/>
      <c r="C23" s="129" t="s">
        <v>58</v>
      </c>
      <c r="D23" s="4"/>
      <c r="E23" s="2"/>
      <c r="F23" s="129" t="s">
        <v>27</v>
      </c>
      <c r="G23" s="4"/>
      <c r="H23" s="2"/>
      <c r="I23" s="130" t="s">
        <v>28</v>
      </c>
      <c r="J23" s="2"/>
      <c r="K23" s="129" t="s">
        <v>30</v>
      </c>
      <c r="L23" s="2"/>
      <c r="M23" s="129" t="s">
        <v>31</v>
      </c>
      <c r="N23" s="2"/>
      <c r="O23" s="129" t="s">
        <v>32</v>
      </c>
      <c r="P23" s="2"/>
      <c r="Q23" s="129" t="s">
        <v>34</v>
      </c>
      <c r="R23" s="2"/>
      <c r="S23" s="129" t="s">
        <v>29</v>
      </c>
      <c r="T23" s="2"/>
      <c r="U23" s="154" t="s">
        <v>39</v>
      </c>
      <c r="V23" s="2"/>
      <c r="W23" s="127"/>
      <c r="X23" s="127"/>
      <c r="Y23" s="127"/>
      <c r="Z23" s="127"/>
      <c r="AA23" s="127"/>
      <c r="AB23" s="127"/>
      <c r="AC23" s="127"/>
      <c r="AD23" s="117"/>
      <c r="AE23" s="117"/>
    </row>
    <row r="24" ht="15.75" customHeight="1">
      <c r="A24" s="136"/>
      <c r="B24" s="2"/>
      <c r="C24" s="57"/>
      <c r="D24" s="4"/>
      <c r="E24" s="2"/>
      <c r="F24" s="57"/>
      <c r="G24" s="4"/>
      <c r="H24" s="2"/>
      <c r="I24" s="58"/>
      <c r="J24" s="2"/>
      <c r="K24" s="59"/>
      <c r="L24" s="2"/>
      <c r="M24" s="59"/>
      <c r="N24" s="2"/>
      <c r="O24" s="57"/>
      <c r="P24" s="2"/>
      <c r="Q24" s="57"/>
      <c r="R24" s="2"/>
      <c r="S24" s="59"/>
      <c r="T24" s="2"/>
      <c r="U24" s="60"/>
      <c r="V24" s="2"/>
      <c r="W24" s="127"/>
      <c r="X24" s="127"/>
      <c r="Y24" s="127"/>
      <c r="Z24" s="127"/>
      <c r="AA24" s="127"/>
      <c r="AB24" s="127"/>
      <c r="AC24" s="127"/>
      <c r="AD24" s="117"/>
      <c r="AE24" s="117"/>
    </row>
    <row r="25" ht="15.75" customHeight="1">
      <c r="A25" s="141"/>
      <c r="B25" s="2"/>
      <c r="C25" s="61"/>
      <c r="D25" s="26"/>
      <c r="E25" s="62"/>
      <c r="F25" s="57"/>
      <c r="G25" s="4"/>
      <c r="H25" s="2"/>
      <c r="I25" s="58"/>
      <c r="J25" s="2"/>
      <c r="K25" s="59"/>
      <c r="L25" s="2"/>
      <c r="M25" s="59"/>
      <c r="N25" s="2"/>
      <c r="O25" s="57"/>
      <c r="P25" s="2"/>
      <c r="Q25" s="57"/>
      <c r="R25" s="2"/>
      <c r="S25" s="59"/>
      <c r="T25" s="2"/>
      <c r="U25" s="60"/>
      <c r="V25" s="2"/>
      <c r="W25" s="127"/>
      <c r="X25" s="127"/>
      <c r="Y25" s="127"/>
      <c r="Z25" s="127"/>
      <c r="AA25" s="127"/>
      <c r="AB25" s="127"/>
      <c r="AC25" s="127"/>
      <c r="AD25" s="117"/>
      <c r="AE25" s="117"/>
    </row>
    <row r="26" ht="15.75" customHeight="1">
      <c r="A26" s="127"/>
      <c r="B26" s="127"/>
      <c r="C26" s="127"/>
      <c r="D26" s="127"/>
      <c r="E26" s="127"/>
      <c r="F26" s="127"/>
      <c r="G26" s="127"/>
      <c r="H26" s="127"/>
      <c r="I26" s="148"/>
      <c r="J26" s="148"/>
      <c r="K26" s="135"/>
      <c r="L26" s="135"/>
      <c r="M26" s="135"/>
      <c r="N26" s="135"/>
      <c r="O26" s="127"/>
      <c r="P26" s="127"/>
      <c r="Q26" s="127"/>
      <c r="R26" s="127"/>
      <c r="S26" s="139" t="s">
        <v>39</v>
      </c>
      <c r="T26" s="2"/>
      <c r="U26" s="60" t="str">
        <f>U24</f>
        <v/>
      </c>
      <c r="V26" s="2"/>
      <c r="W26" s="127"/>
      <c r="X26" s="127"/>
      <c r="Y26" s="127"/>
      <c r="Z26" s="127"/>
      <c r="AA26" s="127"/>
      <c r="AB26" s="127"/>
      <c r="AC26" s="127"/>
      <c r="AD26" s="117"/>
      <c r="AE26" s="117"/>
    </row>
    <row r="27" ht="15.75" customHeight="1">
      <c r="A27" s="127"/>
      <c r="B27" s="127"/>
      <c r="C27" s="127"/>
      <c r="D27" s="127"/>
      <c r="E27" s="127"/>
      <c r="F27" s="127"/>
      <c r="G27" s="127"/>
      <c r="H27" s="127"/>
      <c r="I27" s="148"/>
      <c r="J27" s="148"/>
      <c r="K27" s="135"/>
      <c r="L27" s="135"/>
      <c r="M27" s="135"/>
      <c r="N27" s="135"/>
      <c r="O27" s="127"/>
      <c r="P27" s="127"/>
      <c r="Q27" s="127"/>
      <c r="R27" s="127"/>
      <c r="S27" s="127"/>
      <c r="T27" s="127"/>
      <c r="U27" s="147"/>
      <c r="V27" s="147"/>
      <c r="W27" s="127"/>
      <c r="X27" s="127"/>
      <c r="Y27" s="127"/>
      <c r="Z27" s="127"/>
      <c r="AA27" s="127"/>
      <c r="AB27" s="127"/>
      <c r="AC27" s="127"/>
      <c r="AD27" s="117"/>
      <c r="AE27" s="117"/>
    </row>
    <row r="28" ht="15.75" customHeight="1">
      <c r="A28" s="128" t="s">
        <v>25</v>
      </c>
      <c r="B28" s="2"/>
      <c r="C28" s="129" t="s">
        <v>67</v>
      </c>
      <c r="D28" s="4"/>
      <c r="E28" s="2"/>
      <c r="F28" s="129" t="s">
        <v>27</v>
      </c>
      <c r="G28" s="4"/>
      <c r="H28" s="2"/>
      <c r="I28" s="130" t="s">
        <v>28</v>
      </c>
      <c r="J28" s="2"/>
      <c r="K28" s="129" t="s">
        <v>47</v>
      </c>
      <c r="L28" s="2"/>
      <c r="M28" s="129" t="s">
        <v>29</v>
      </c>
      <c r="N28" s="2"/>
      <c r="O28" s="129" t="s">
        <v>70</v>
      </c>
      <c r="P28" s="2"/>
      <c r="Q28" s="129" t="s">
        <v>72</v>
      </c>
      <c r="R28" s="2"/>
      <c r="S28" s="154" t="s">
        <v>39</v>
      </c>
      <c r="T28" s="2"/>
      <c r="U28" s="127"/>
      <c r="V28" s="127"/>
      <c r="W28" s="127"/>
      <c r="X28" s="127"/>
      <c r="Y28" s="127"/>
      <c r="Z28" s="127"/>
      <c r="AA28" s="127"/>
      <c r="AB28" s="127"/>
      <c r="AC28" s="127"/>
      <c r="AD28" s="117"/>
      <c r="AE28" s="117"/>
    </row>
    <row r="29" ht="15.75" customHeight="1">
      <c r="A29" s="136">
        <v>1.0</v>
      </c>
      <c r="B29" s="2"/>
      <c r="C29" s="57" t="s">
        <v>602</v>
      </c>
      <c r="D29" s="4"/>
      <c r="E29" s="2"/>
      <c r="F29" s="57"/>
      <c r="G29" s="4"/>
      <c r="H29" s="2"/>
      <c r="I29" s="58">
        <v>20000.0</v>
      </c>
      <c r="J29" s="2"/>
      <c r="K29" s="59" t="s">
        <v>582</v>
      </c>
      <c r="L29" s="2"/>
      <c r="M29" s="138">
        <v>0.066858617</v>
      </c>
      <c r="N29" s="2"/>
      <c r="O29" s="59">
        <v>3000.0</v>
      </c>
      <c r="P29" s="2"/>
      <c r="Q29" s="57"/>
      <c r="R29" s="2"/>
      <c r="S29" s="60">
        <v>0.45</v>
      </c>
      <c r="T29" s="2"/>
      <c r="U29" s="127"/>
      <c r="V29" s="127"/>
      <c r="W29" s="127"/>
      <c r="X29" s="127"/>
      <c r="Y29" s="127"/>
      <c r="Z29" s="127"/>
      <c r="AA29" s="127"/>
      <c r="AB29" s="127"/>
      <c r="AC29" s="127"/>
      <c r="AD29" s="117"/>
      <c r="AE29" s="117"/>
    </row>
    <row r="30" ht="15.75" customHeight="1">
      <c r="A30" s="141"/>
      <c r="B30" s="2"/>
      <c r="C30" s="57"/>
      <c r="D30" s="4"/>
      <c r="E30" s="2"/>
      <c r="F30" s="57"/>
      <c r="G30" s="4"/>
      <c r="H30" s="2"/>
      <c r="I30" s="58"/>
      <c r="J30" s="2"/>
      <c r="K30" s="59"/>
      <c r="L30" s="2"/>
      <c r="M30" s="59"/>
      <c r="N30" s="2"/>
      <c r="O30" s="57"/>
      <c r="P30" s="2"/>
      <c r="Q30" s="57"/>
      <c r="R30" s="2"/>
      <c r="S30" s="60"/>
      <c r="T30" s="2"/>
      <c r="U30" s="127"/>
      <c r="V30" s="127"/>
      <c r="W30" s="127"/>
      <c r="X30" s="127"/>
      <c r="Y30" s="127"/>
      <c r="Z30" s="127"/>
      <c r="AA30" s="127"/>
      <c r="AB30" s="127"/>
      <c r="AC30" s="127"/>
      <c r="AD30" s="117"/>
      <c r="AE30" s="117"/>
    </row>
    <row r="31" ht="15.75" customHeight="1">
      <c r="A31" s="127"/>
      <c r="B31" s="127"/>
      <c r="C31" s="127"/>
      <c r="D31" s="127"/>
      <c r="E31" s="127"/>
      <c r="F31" s="127"/>
      <c r="G31" s="127"/>
      <c r="H31" s="127"/>
      <c r="I31" s="162"/>
      <c r="J31" s="162"/>
      <c r="K31" s="127"/>
      <c r="L31" s="127"/>
      <c r="M31" s="127"/>
      <c r="N31" s="127"/>
      <c r="O31" s="127"/>
      <c r="P31" s="127"/>
      <c r="Q31" s="128" t="s">
        <v>39</v>
      </c>
      <c r="R31" s="2"/>
      <c r="S31" s="60">
        <f>SUM(S29:T30)</f>
        <v>0.45</v>
      </c>
      <c r="T31" s="2"/>
      <c r="U31" s="127"/>
      <c r="V31" s="127"/>
      <c r="W31" s="127"/>
      <c r="X31" s="127"/>
      <c r="Y31" s="127"/>
      <c r="Z31" s="127"/>
      <c r="AA31" s="127"/>
      <c r="AB31" s="127"/>
      <c r="AC31" s="127"/>
      <c r="AD31" s="117"/>
      <c r="AE31" s="117"/>
    </row>
    <row r="32" ht="15.75" customHeight="1">
      <c r="A32" s="127"/>
      <c r="B32" s="127"/>
      <c r="C32" s="127"/>
      <c r="D32" s="127"/>
      <c r="E32" s="127"/>
      <c r="F32" s="127"/>
      <c r="G32" s="127"/>
      <c r="H32" s="127"/>
      <c r="I32" s="162"/>
      <c r="J32" s="162"/>
      <c r="K32" s="127"/>
      <c r="L32" s="127"/>
      <c r="M32" s="127"/>
      <c r="N32" s="127"/>
      <c r="O32" s="127"/>
      <c r="P32" s="127"/>
      <c r="Q32" s="127"/>
      <c r="R32" s="127"/>
      <c r="S32" s="147"/>
      <c r="T32" s="147"/>
      <c r="U32" s="127"/>
      <c r="V32" s="127"/>
      <c r="W32" s="127"/>
      <c r="X32" s="127"/>
      <c r="Y32" s="127"/>
      <c r="Z32" s="127"/>
      <c r="AA32" s="127"/>
      <c r="AB32" s="127"/>
      <c r="AC32" s="127"/>
      <c r="AD32" s="117"/>
      <c r="AE32" s="117"/>
    </row>
    <row r="33" ht="15.75" customHeight="1">
      <c r="A33" s="127"/>
      <c r="B33" s="127"/>
      <c r="C33" s="127"/>
      <c r="D33" s="127"/>
      <c r="E33" s="127"/>
      <c r="F33" s="127"/>
      <c r="G33" s="127"/>
      <c r="H33" s="127"/>
      <c r="I33" s="162"/>
      <c r="J33" s="162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17"/>
      <c r="AE33" s="117"/>
    </row>
    <row r="34" ht="15.75" customHeight="1">
      <c r="A34" s="127"/>
      <c r="B34" s="127"/>
      <c r="C34" s="127"/>
      <c r="D34" s="127"/>
      <c r="E34" s="127"/>
      <c r="F34" s="127"/>
      <c r="G34" s="127"/>
      <c r="H34" s="127"/>
      <c r="I34" s="162"/>
      <c r="J34" s="162"/>
      <c r="K34" s="127"/>
      <c r="L34" s="127"/>
      <c r="M34" s="127"/>
      <c r="N34" s="127"/>
      <c r="O34" s="127"/>
      <c r="P34" s="127"/>
      <c r="Q34" s="127"/>
      <c r="R34" s="127"/>
      <c r="S34" s="127"/>
      <c r="U34" s="127"/>
      <c r="W34" s="127"/>
      <c r="X34" s="127"/>
      <c r="Y34" s="127"/>
      <c r="Z34" s="127"/>
      <c r="AA34" s="127"/>
      <c r="AB34" s="127"/>
      <c r="AC34" s="127"/>
      <c r="AD34" s="117"/>
      <c r="AE34" s="117"/>
    </row>
    <row r="35" ht="15.75" customHeight="1">
      <c r="A35" s="127"/>
      <c r="B35" s="127"/>
      <c r="C35" s="127"/>
      <c r="D35" s="127"/>
      <c r="E35" s="127"/>
      <c r="F35" s="127"/>
      <c r="G35" s="127"/>
      <c r="H35" s="127"/>
      <c r="I35" s="162"/>
      <c r="J35" s="162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17"/>
      <c r="AE35" s="117"/>
    </row>
    <row r="36" ht="15.75" customHeight="1">
      <c r="A36" s="127"/>
      <c r="C36" s="127"/>
      <c r="F36" s="127"/>
      <c r="I36" s="162"/>
      <c r="K36" s="127"/>
      <c r="M36" s="127"/>
      <c r="O36" s="127"/>
      <c r="Q36" s="127"/>
      <c r="S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17"/>
      <c r="AE36" s="117"/>
    </row>
    <row r="37" ht="15.75" customHeight="1">
      <c r="A37" s="127"/>
      <c r="C37" s="127"/>
      <c r="F37" s="127"/>
      <c r="I37" s="162"/>
      <c r="K37" s="127"/>
      <c r="M37" s="127"/>
      <c r="O37" s="127"/>
      <c r="Q37" s="127"/>
      <c r="S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17"/>
      <c r="AE37" s="117"/>
    </row>
    <row r="38" ht="15.75" customHeight="1">
      <c r="A38" s="127"/>
      <c r="C38" s="127"/>
      <c r="F38" s="127"/>
      <c r="I38" s="162"/>
      <c r="K38" s="127"/>
      <c r="M38" s="127"/>
      <c r="O38" s="127"/>
      <c r="Q38" s="127"/>
      <c r="S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17"/>
      <c r="AE38" s="117"/>
    </row>
    <row r="39" ht="15.75" customHeight="1">
      <c r="A39" s="117"/>
      <c r="B39" s="117"/>
      <c r="C39" s="117"/>
      <c r="D39" s="117"/>
      <c r="E39" s="117"/>
      <c r="F39" s="117"/>
      <c r="G39" s="117"/>
      <c r="H39" s="117"/>
      <c r="I39" s="126"/>
      <c r="J39" s="126"/>
      <c r="K39" s="117"/>
      <c r="L39" s="117"/>
      <c r="M39" s="117"/>
      <c r="N39" s="117"/>
      <c r="O39" s="117"/>
      <c r="P39" s="117"/>
      <c r="Q39" s="117"/>
      <c r="S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</row>
    <row r="40" ht="15.75" customHeight="1">
      <c r="A40" s="117"/>
      <c r="B40" s="117"/>
      <c r="C40" s="117"/>
      <c r="D40" s="117"/>
      <c r="E40" s="117"/>
      <c r="F40" s="117"/>
      <c r="G40" s="117"/>
      <c r="H40" s="117"/>
      <c r="I40" s="126"/>
      <c r="J40" s="126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</row>
    <row r="41" ht="15.75" customHeight="1">
      <c r="A41" s="117"/>
      <c r="B41" s="117"/>
      <c r="C41" s="117"/>
      <c r="D41" s="117"/>
      <c r="E41" s="117"/>
      <c r="F41" s="117"/>
      <c r="G41" s="117"/>
      <c r="H41" s="117"/>
      <c r="I41" s="126"/>
      <c r="J41" s="126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</row>
    <row r="42" ht="15.75" customHeight="1">
      <c r="A42" s="117"/>
      <c r="B42" s="117"/>
      <c r="C42" s="117"/>
      <c r="D42" s="117"/>
      <c r="E42" s="117"/>
      <c r="F42" s="117"/>
      <c r="G42" s="117"/>
      <c r="H42" s="117"/>
      <c r="I42" s="126"/>
      <c r="J42" s="126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</row>
    <row r="43" ht="15.75" customHeight="1">
      <c r="A43" s="117"/>
      <c r="B43" s="117"/>
      <c r="C43" s="117"/>
      <c r="D43" s="117"/>
      <c r="E43" s="117"/>
      <c r="F43" s="117"/>
      <c r="G43" s="117"/>
      <c r="H43" s="117"/>
      <c r="I43" s="126"/>
      <c r="J43" s="126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</row>
    <row r="44" ht="15.75" customHeight="1">
      <c r="A44" s="117"/>
      <c r="B44" s="117"/>
      <c r="C44" s="117"/>
      <c r="D44" s="117"/>
      <c r="E44" s="117"/>
      <c r="F44" s="117"/>
      <c r="G44" s="117"/>
      <c r="H44" s="117"/>
      <c r="I44" s="126"/>
      <c r="J44" s="126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</row>
    <row r="45" ht="15.75" customHeight="1">
      <c r="A45" s="117"/>
      <c r="B45" s="117"/>
      <c r="C45" s="117"/>
      <c r="D45" s="117"/>
      <c r="E45" s="117"/>
      <c r="F45" s="117"/>
      <c r="G45" s="117"/>
      <c r="H45" s="117"/>
      <c r="I45" s="126"/>
      <c r="J45" s="126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</row>
    <row r="4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</row>
    <row r="47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</row>
    <row r="48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</row>
    <row r="49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</row>
    <row r="50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</row>
    <row r="51" ht="15.75" customHeight="1">
      <c r="A51" s="117"/>
      <c r="C51" s="117"/>
      <c r="F51" s="117"/>
      <c r="I51" s="117"/>
      <c r="K51" s="117"/>
      <c r="M51" s="117"/>
      <c r="O51" s="117"/>
      <c r="Q51" s="117"/>
      <c r="S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</row>
    <row r="52" ht="15.75" customHeight="1">
      <c r="A52" s="117"/>
      <c r="C52" s="117"/>
      <c r="F52" s="117"/>
      <c r="I52" s="117"/>
      <c r="K52" s="117"/>
      <c r="M52" s="117"/>
      <c r="O52" s="117"/>
      <c r="Q52" s="117"/>
      <c r="S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</row>
    <row r="53" ht="15.75" customHeight="1">
      <c r="A53" s="117"/>
      <c r="C53" s="117"/>
      <c r="F53" s="117"/>
      <c r="I53" s="117"/>
      <c r="K53" s="117"/>
      <c r="M53" s="117"/>
      <c r="O53" s="117"/>
      <c r="Q53" s="117"/>
      <c r="S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</row>
    <row r="54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S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</row>
    <row r="55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</row>
    <row r="5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</row>
    <row r="57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</row>
    <row r="58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</row>
    <row r="59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</row>
    <row r="60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</row>
    <row r="61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</row>
    <row r="62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</row>
    <row r="63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</row>
    <row r="64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</row>
    <row r="65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</row>
    <row r="6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</row>
    <row r="67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</row>
    <row r="68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</row>
    <row r="69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</row>
    <row r="70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</row>
    <row r="71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</row>
    <row r="72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</row>
    <row r="73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</row>
    <row r="74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</row>
    <row r="75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</row>
    <row r="7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</row>
    <row r="77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7">
    <mergeCell ref="F24:H24"/>
    <mergeCell ref="F25:H25"/>
    <mergeCell ref="A28:B28"/>
    <mergeCell ref="C28:E28"/>
    <mergeCell ref="F28:H28"/>
    <mergeCell ref="I28:J28"/>
    <mergeCell ref="K28:L28"/>
    <mergeCell ref="A30:B30"/>
    <mergeCell ref="C30:E30"/>
    <mergeCell ref="F30:H30"/>
    <mergeCell ref="I30:J30"/>
    <mergeCell ref="K30:L30"/>
    <mergeCell ref="M30:N30"/>
    <mergeCell ref="O30:P30"/>
    <mergeCell ref="Q37:R37"/>
    <mergeCell ref="S37:T37"/>
    <mergeCell ref="A37:B37"/>
    <mergeCell ref="C37:E37"/>
    <mergeCell ref="F37:H37"/>
    <mergeCell ref="I37:J37"/>
    <mergeCell ref="K37:L37"/>
    <mergeCell ref="M37:N37"/>
    <mergeCell ref="O37:P37"/>
    <mergeCell ref="Q38:R38"/>
    <mergeCell ref="S38:T38"/>
    <mergeCell ref="Q39:R39"/>
    <mergeCell ref="S39:T39"/>
    <mergeCell ref="A38:B38"/>
    <mergeCell ref="C38:E38"/>
    <mergeCell ref="F38:H38"/>
    <mergeCell ref="I38:J38"/>
    <mergeCell ref="K38:L38"/>
    <mergeCell ref="M38:N38"/>
    <mergeCell ref="O38:P38"/>
    <mergeCell ref="Q51:R51"/>
    <mergeCell ref="S51:T51"/>
    <mergeCell ref="A51:B51"/>
    <mergeCell ref="C51:E51"/>
    <mergeCell ref="F51:H51"/>
    <mergeCell ref="I51:J51"/>
    <mergeCell ref="K51:L51"/>
    <mergeCell ref="M51:N51"/>
    <mergeCell ref="O51:P51"/>
    <mergeCell ref="Q52:R52"/>
    <mergeCell ref="S52:T52"/>
    <mergeCell ref="A52:B52"/>
    <mergeCell ref="C52:E52"/>
    <mergeCell ref="F52:H52"/>
    <mergeCell ref="I52:J52"/>
    <mergeCell ref="K52:L52"/>
    <mergeCell ref="M52:N52"/>
    <mergeCell ref="O52:P52"/>
    <mergeCell ref="Q24:R24"/>
    <mergeCell ref="S24:T24"/>
    <mergeCell ref="U24:V24"/>
    <mergeCell ref="I25:J25"/>
    <mergeCell ref="K25:L25"/>
    <mergeCell ref="M25:N25"/>
    <mergeCell ref="O25:P25"/>
    <mergeCell ref="Q25:R25"/>
    <mergeCell ref="S25:T25"/>
    <mergeCell ref="U25:V25"/>
    <mergeCell ref="S26:T26"/>
    <mergeCell ref="U26:V26"/>
    <mergeCell ref="A24:B24"/>
    <mergeCell ref="C24:E24"/>
    <mergeCell ref="I24:J24"/>
    <mergeCell ref="K24:L24"/>
    <mergeCell ref="M24:N24"/>
    <mergeCell ref="O24:P24"/>
    <mergeCell ref="A25:B25"/>
    <mergeCell ref="M28:N28"/>
    <mergeCell ref="O28:P28"/>
    <mergeCell ref="Q28:R28"/>
    <mergeCell ref="S28:T28"/>
    <mergeCell ref="Q30:R30"/>
    <mergeCell ref="S30:T30"/>
    <mergeCell ref="Q31:R31"/>
    <mergeCell ref="S31:T31"/>
    <mergeCell ref="S34:T34"/>
    <mergeCell ref="U34:V34"/>
    <mergeCell ref="Q53:R53"/>
    <mergeCell ref="S53:T53"/>
    <mergeCell ref="Q54:R54"/>
    <mergeCell ref="S54:T54"/>
    <mergeCell ref="A53:B53"/>
    <mergeCell ref="C53:E53"/>
    <mergeCell ref="F53:H53"/>
    <mergeCell ref="I53:J53"/>
    <mergeCell ref="K53:L53"/>
    <mergeCell ref="M53:N53"/>
    <mergeCell ref="O53:P53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O20:P20"/>
    <mergeCell ref="Q20:R20"/>
    <mergeCell ref="C19:E19"/>
    <mergeCell ref="F19:H19"/>
    <mergeCell ref="I19:J19"/>
    <mergeCell ref="K19:L19"/>
    <mergeCell ref="M19:N19"/>
    <mergeCell ref="Q19:R19"/>
    <mergeCell ref="S19:T19"/>
    <mergeCell ref="A19:B19"/>
    <mergeCell ref="C20:E20"/>
    <mergeCell ref="F20:H20"/>
    <mergeCell ref="I20:J20"/>
    <mergeCell ref="K20:L20"/>
    <mergeCell ref="M20:N20"/>
    <mergeCell ref="S20:T20"/>
    <mergeCell ref="O21:P21"/>
    <mergeCell ref="Q21:R21"/>
    <mergeCell ref="S21:T21"/>
    <mergeCell ref="A20:B20"/>
    <mergeCell ref="A21:B21"/>
    <mergeCell ref="C21:E21"/>
    <mergeCell ref="F21:H21"/>
    <mergeCell ref="I21:J21"/>
    <mergeCell ref="K21:L21"/>
    <mergeCell ref="M21:N21"/>
    <mergeCell ref="C22:E22"/>
    <mergeCell ref="F22:H22"/>
    <mergeCell ref="I22:J22"/>
    <mergeCell ref="K22:L22"/>
    <mergeCell ref="M22:N22"/>
    <mergeCell ref="O22:P22"/>
    <mergeCell ref="U22:V22"/>
    <mergeCell ref="O23:P23"/>
    <mergeCell ref="Q23:R23"/>
    <mergeCell ref="S23:T23"/>
    <mergeCell ref="U23:V23"/>
    <mergeCell ref="A22:B22"/>
    <mergeCell ref="A23:B23"/>
    <mergeCell ref="C23:E23"/>
    <mergeCell ref="F23:H23"/>
    <mergeCell ref="I23:J23"/>
    <mergeCell ref="K23:L23"/>
    <mergeCell ref="M23:N23"/>
    <mergeCell ref="Q29:R29"/>
    <mergeCell ref="S29:T29"/>
    <mergeCell ref="A29:B29"/>
    <mergeCell ref="C29:E29"/>
    <mergeCell ref="F29:H29"/>
    <mergeCell ref="I29:J29"/>
    <mergeCell ref="K29:L29"/>
    <mergeCell ref="M29:N29"/>
    <mergeCell ref="O29:P29"/>
    <mergeCell ref="Q36:R36"/>
    <mergeCell ref="S36:T36"/>
    <mergeCell ref="A36:B36"/>
    <mergeCell ref="C36:E36"/>
    <mergeCell ref="F36:H36"/>
    <mergeCell ref="I36:J36"/>
    <mergeCell ref="K36:L36"/>
    <mergeCell ref="M36:N36"/>
    <mergeCell ref="O36:P36"/>
  </mergeCells>
  <printOptions/>
  <pageMargins bottom="1.0" footer="0.0" header="0.0" left="0.75" right="0.75" top="1.0"/>
  <pageSetup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5" t="s">
        <v>0</v>
      </c>
      <c r="B1" s="2"/>
      <c r="C1" s="116" t="s">
        <v>568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Y10+S20</f>
        <v>70.22</v>
      </c>
      <c r="W1" s="2"/>
      <c r="X1" s="6"/>
      <c r="Y1" s="6"/>
      <c r="Z1" s="6"/>
      <c r="AA1" s="6"/>
      <c r="AB1" s="6"/>
    </row>
    <row r="2" ht="15.75" customHeight="1">
      <c r="A2" s="115" t="s">
        <v>6</v>
      </c>
      <c r="B2" s="2"/>
      <c r="C2" s="80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15" t="s">
        <v>9</v>
      </c>
      <c r="B3" s="2"/>
      <c r="C3" s="80" t="s">
        <v>613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15" t="s">
        <v>12</v>
      </c>
      <c r="B4" s="2"/>
      <c r="C4" s="80" t="s">
        <v>613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70.22</v>
      </c>
      <c r="W4" s="2"/>
      <c r="X4" s="6"/>
      <c r="Y4" s="6"/>
      <c r="Z4" s="6"/>
      <c r="AA4" s="6"/>
      <c r="AB4" s="6"/>
    </row>
    <row r="5" ht="15.75" customHeight="1">
      <c r="A5" s="115" t="s">
        <v>17</v>
      </c>
      <c r="B5" s="2"/>
      <c r="C5" s="80" t="s">
        <v>614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15" t="s">
        <v>20</v>
      </c>
      <c r="B6" s="2"/>
      <c r="C6" s="80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35"/>
      <c r="S6" s="35"/>
      <c r="T6" s="35"/>
      <c r="U6" s="35"/>
      <c r="V6" s="35"/>
      <c r="W6" s="6"/>
      <c r="X6" s="6"/>
      <c r="Y6" s="6"/>
      <c r="Z6" s="6"/>
      <c r="AA6" s="6"/>
      <c r="AB6" s="6"/>
    </row>
    <row r="7" ht="15.75" customHeight="1">
      <c r="A7" s="115" t="s">
        <v>21</v>
      </c>
      <c r="B7" s="2"/>
      <c r="C7" s="80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25" t="s">
        <v>615</v>
      </c>
      <c r="O8" s="4"/>
      <c r="P8" s="4"/>
      <c r="Q8" s="2"/>
      <c r="R8" s="9">
        <f>'FR 00801-AA'!V1</f>
        <v>35.88</v>
      </c>
      <c r="S8" s="4"/>
      <c r="T8" s="4"/>
      <c r="U8" s="4"/>
      <c r="V8" s="2"/>
      <c r="W8" s="7">
        <f>'FR 00801-AA'!V2</f>
        <v>1</v>
      </c>
      <c r="X8" s="2"/>
      <c r="Y8" s="10">
        <f t="shared" ref="Y8:Y9" si="1">R8*W8</f>
        <v>35.88</v>
      </c>
      <c r="Z8" s="2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3">
        <v>2.0</v>
      </c>
      <c r="M9" s="2"/>
      <c r="N9" s="25" t="s">
        <v>616</v>
      </c>
      <c r="O9" s="4"/>
      <c r="P9" s="4"/>
      <c r="Q9" s="2"/>
      <c r="R9" s="9">
        <f>'FR 00802-AA'!V1</f>
        <v>21.5</v>
      </c>
      <c r="S9" s="4"/>
      <c r="T9" s="4"/>
      <c r="U9" s="4"/>
      <c r="V9" s="2"/>
      <c r="W9" s="7">
        <f>'FR 00802-AA'!V2</f>
        <v>1</v>
      </c>
      <c r="X9" s="2"/>
      <c r="Y9" s="10">
        <f t="shared" si="1"/>
        <v>21.5</v>
      </c>
      <c r="Z9" s="2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45" t="s">
        <v>33</v>
      </c>
      <c r="X10" s="2"/>
      <c r="Y10" s="10">
        <f>SUM(Y8:Y9)</f>
        <v>57.38</v>
      </c>
      <c r="Z10" s="2"/>
      <c r="AA10" s="6"/>
      <c r="AB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37"/>
      <c r="J11" s="3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20" t="s">
        <v>25</v>
      </c>
      <c r="B12" s="2"/>
      <c r="C12" s="20" t="s">
        <v>26</v>
      </c>
      <c r="D12" s="4"/>
      <c r="E12" s="2"/>
      <c r="F12" s="20" t="s">
        <v>27</v>
      </c>
      <c r="G12" s="4"/>
      <c r="H12" s="2"/>
      <c r="I12" s="21" t="s">
        <v>28</v>
      </c>
      <c r="J12" s="2"/>
      <c r="K12" s="20" t="s">
        <v>30</v>
      </c>
      <c r="L12" s="2"/>
      <c r="M12" s="20" t="s">
        <v>31</v>
      </c>
      <c r="N12" s="2"/>
      <c r="O12" s="20" t="s">
        <v>32</v>
      </c>
      <c r="P12" s="2"/>
      <c r="Q12" s="20" t="s">
        <v>34</v>
      </c>
      <c r="R12" s="2"/>
      <c r="S12" s="20" t="s">
        <v>35</v>
      </c>
      <c r="T12" s="2"/>
      <c r="U12" s="22" t="s">
        <v>36</v>
      </c>
      <c r="V12" s="22" t="s">
        <v>37</v>
      </c>
      <c r="W12" s="20" t="s">
        <v>38</v>
      </c>
      <c r="X12" s="2"/>
      <c r="Y12" s="20" t="s">
        <v>29</v>
      </c>
      <c r="Z12" s="2"/>
      <c r="AA12" s="20" t="s">
        <v>39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4"/>
      <c r="B14" s="2"/>
      <c r="C14" s="15"/>
      <c r="D14" s="4"/>
      <c r="E14" s="2"/>
      <c r="F14" s="15"/>
      <c r="G14" s="4"/>
      <c r="H14" s="2"/>
      <c r="I14" s="36"/>
      <c r="J14" s="2"/>
      <c r="K14" s="15"/>
      <c r="L14" s="2"/>
      <c r="M14" s="15"/>
      <c r="N14" s="2"/>
      <c r="O14" s="15"/>
      <c r="P14" s="2"/>
      <c r="Q14" s="15"/>
      <c r="R14" s="2"/>
      <c r="S14" s="15"/>
      <c r="T14" s="2"/>
      <c r="U14" s="38"/>
      <c r="V14" s="38"/>
      <c r="W14" s="15"/>
      <c r="X14" s="2"/>
      <c r="Y14" s="15"/>
      <c r="Z14" s="2"/>
      <c r="AA14" s="10"/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40" t="s">
        <v>39</v>
      </c>
      <c r="Z15" s="2"/>
      <c r="AA15" s="10"/>
      <c r="AB15" s="2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37"/>
      <c r="J16" s="3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0" t="s">
        <v>25</v>
      </c>
      <c r="B17" s="2"/>
      <c r="C17" s="20" t="s">
        <v>46</v>
      </c>
      <c r="D17" s="4"/>
      <c r="E17" s="2"/>
      <c r="F17" s="20" t="s">
        <v>27</v>
      </c>
      <c r="G17" s="4"/>
      <c r="H17" s="2"/>
      <c r="I17" s="21" t="s">
        <v>28</v>
      </c>
      <c r="J17" s="2"/>
      <c r="K17" s="20" t="s">
        <v>47</v>
      </c>
      <c r="L17" s="2"/>
      <c r="M17" s="20" t="s">
        <v>29</v>
      </c>
      <c r="N17" s="2"/>
      <c r="O17" s="20" t="s">
        <v>49</v>
      </c>
      <c r="P17" s="2"/>
      <c r="Q17" s="20" t="s">
        <v>50</v>
      </c>
      <c r="R17" s="2"/>
      <c r="S17" s="20" t="s">
        <v>39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6">
        <v>1.0</v>
      </c>
      <c r="B18" s="2"/>
      <c r="C18" s="57" t="s">
        <v>95</v>
      </c>
      <c r="D18" s="4"/>
      <c r="E18" s="2"/>
      <c r="F18" s="57" t="s">
        <v>617</v>
      </c>
      <c r="G18" s="4"/>
      <c r="H18" s="2"/>
      <c r="I18" s="58" t="s">
        <v>618</v>
      </c>
      <c r="J18" s="2"/>
      <c r="K18" s="57" t="s">
        <v>97</v>
      </c>
      <c r="L18" s="2"/>
      <c r="M18" s="59">
        <v>85.6</v>
      </c>
      <c r="N18" s="2"/>
      <c r="O18" s="59" t="s">
        <v>16</v>
      </c>
      <c r="P18" s="2"/>
      <c r="Q18" s="59" t="s">
        <v>16</v>
      </c>
      <c r="R18" s="2"/>
      <c r="S18" s="60">
        <v>12.84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50"/>
      <c r="B19" s="2"/>
      <c r="C19" s="52"/>
      <c r="D19" s="27"/>
      <c r="E19" s="28"/>
      <c r="F19" s="11"/>
      <c r="G19" s="4"/>
      <c r="H19" s="2"/>
      <c r="I19" s="29"/>
      <c r="J19" s="2"/>
      <c r="K19" s="7"/>
      <c r="L19" s="2"/>
      <c r="M19" s="7"/>
      <c r="N19" s="2"/>
      <c r="O19" s="7"/>
      <c r="P19" s="2"/>
      <c r="Q19" s="7"/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40" t="s">
        <v>39</v>
      </c>
      <c r="R20" s="2"/>
      <c r="S20" s="10">
        <f>SUM(S18:T19)</f>
        <v>12.84</v>
      </c>
      <c r="T20" s="2"/>
      <c r="U20" s="6"/>
      <c r="V20" s="6"/>
      <c r="W20" s="6"/>
      <c r="X20" s="6"/>
      <c r="Y20" s="6"/>
      <c r="Z20" s="6"/>
      <c r="AA20" s="6"/>
      <c r="AB20" s="6"/>
    </row>
    <row r="21" ht="15.75" customHeight="1"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 t="s">
        <v>25</v>
      </c>
      <c r="B22" s="2"/>
      <c r="C22" s="20" t="s">
        <v>58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29</v>
      </c>
      <c r="T22" s="2"/>
      <c r="U22" s="20" t="s">
        <v>39</v>
      </c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4"/>
      <c r="B24" s="2"/>
      <c r="C24" s="15"/>
      <c r="D24" s="4"/>
      <c r="E24" s="2"/>
      <c r="F24" s="15"/>
      <c r="G24" s="4"/>
      <c r="H24" s="2"/>
      <c r="I24" s="36"/>
      <c r="J24" s="2"/>
      <c r="K24" s="15"/>
      <c r="L24" s="2"/>
      <c r="M24" s="15"/>
      <c r="N24" s="2"/>
      <c r="O24" s="15"/>
      <c r="P24" s="2"/>
      <c r="Q24" s="15"/>
      <c r="R24" s="2"/>
      <c r="S24" s="15"/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20" t="s">
        <v>39</v>
      </c>
      <c r="T25" s="2"/>
      <c r="U25" s="97"/>
      <c r="V25" s="2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37"/>
      <c r="J26" s="37"/>
      <c r="K26" s="6"/>
      <c r="L26" s="6"/>
      <c r="M26" s="6"/>
      <c r="N26" s="6"/>
      <c r="O26" s="6"/>
      <c r="P26" s="6"/>
      <c r="Q26" s="6"/>
      <c r="R26" s="6"/>
      <c r="S26" s="6"/>
      <c r="T26" s="6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20" t="s">
        <v>25</v>
      </c>
      <c r="B27" s="2"/>
      <c r="C27" s="20" t="s">
        <v>67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70</v>
      </c>
      <c r="P27" s="2"/>
      <c r="Q27" s="20" t="s">
        <v>72</v>
      </c>
      <c r="R27" s="2"/>
      <c r="S27" s="20" t="s">
        <v>39</v>
      </c>
      <c r="T27" s="2"/>
      <c r="U27" s="16"/>
      <c r="V27" s="1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4"/>
      <c r="B29" s="2"/>
      <c r="C29" s="15"/>
      <c r="D29" s="4"/>
      <c r="E29" s="2"/>
      <c r="F29" s="15"/>
      <c r="G29" s="4"/>
      <c r="H29" s="2"/>
      <c r="I29" s="36"/>
      <c r="J29" s="2"/>
      <c r="K29" s="15"/>
      <c r="L29" s="2"/>
      <c r="M29" s="15"/>
      <c r="N29" s="2"/>
      <c r="O29" s="15"/>
      <c r="P29" s="2"/>
      <c r="Q29" s="15"/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20" t="s">
        <v>39</v>
      </c>
      <c r="R30" s="2"/>
      <c r="S30" s="97"/>
      <c r="T30" s="2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16"/>
      <c r="T32" s="1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4:R24"/>
    <mergeCell ref="S24:T24"/>
    <mergeCell ref="U24:V24"/>
    <mergeCell ref="S25:T25"/>
    <mergeCell ref="U25:V25"/>
    <mergeCell ref="A24:B24"/>
    <mergeCell ref="C24:E24"/>
    <mergeCell ref="F24:H24"/>
    <mergeCell ref="I24:J24"/>
    <mergeCell ref="K24:L24"/>
    <mergeCell ref="M24:N24"/>
    <mergeCell ref="O24:P24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A13:B13"/>
    <mergeCell ref="C13:E13"/>
    <mergeCell ref="F13:H13"/>
    <mergeCell ref="I13:J13"/>
    <mergeCell ref="K13:L13"/>
    <mergeCell ref="M13:N13"/>
    <mergeCell ref="O13:P13"/>
    <mergeCell ref="Q14:R14"/>
    <mergeCell ref="S14:T14"/>
    <mergeCell ref="W14:X14"/>
    <mergeCell ref="Y14:Z14"/>
    <mergeCell ref="AA14:AB14"/>
    <mergeCell ref="Y15:Z15"/>
    <mergeCell ref="AA15:AB15"/>
    <mergeCell ref="A14:B14"/>
    <mergeCell ref="C14:E14"/>
    <mergeCell ref="F14:H14"/>
    <mergeCell ref="I14:J14"/>
    <mergeCell ref="K14:L14"/>
    <mergeCell ref="M14:N14"/>
    <mergeCell ref="O14:P14"/>
    <mergeCell ref="Q29:R29"/>
    <mergeCell ref="S29:T29"/>
    <mergeCell ref="Q30:R30"/>
    <mergeCell ref="S30:T30"/>
    <mergeCell ref="A29:B29"/>
    <mergeCell ref="C29:E29"/>
    <mergeCell ref="F29:H29"/>
    <mergeCell ref="I29:J29"/>
    <mergeCell ref="K29:L29"/>
    <mergeCell ref="M29:N29"/>
    <mergeCell ref="O29:P29"/>
    <mergeCell ref="N9:Q9"/>
    <mergeCell ref="R9:V9"/>
    <mergeCell ref="W10:X10"/>
    <mergeCell ref="Y10:Z10"/>
    <mergeCell ref="L5:M5"/>
    <mergeCell ref="L8:M8"/>
    <mergeCell ref="N8:Q8"/>
    <mergeCell ref="R8:V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Q20:R20"/>
    <mergeCell ref="S20:T20"/>
    <mergeCell ref="A19:B19"/>
    <mergeCell ref="C19:E19"/>
    <mergeCell ref="F19:H19"/>
    <mergeCell ref="I19:J19"/>
    <mergeCell ref="K19:L19"/>
    <mergeCell ref="M19:N19"/>
    <mergeCell ref="O19:P19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</mergeCells>
  <printOptions/>
  <pageMargins bottom="1.0" footer="0.0" header="0.0" left="0.75" right="0.75" top="1.0"/>
  <pageSetup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5" t="s">
        <v>0</v>
      </c>
      <c r="B1" s="2"/>
      <c r="C1" s="116" t="s">
        <v>568</v>
      </c>
      <c r="D1" s="4"/>
      <c r="E1" s="4"/>
      <c r="F1" s="4"/>
      <c r="G1" s="4"/>
      <c r="H1" s="4"/>
      <c r="I1" s="4"/>
      <c r="J1" s="2"/>
      <c r="K1" s="117"/>
      <c r="L1" s="115" t="s">
        <v>3</v>
      </c>
      <c r="M1" s="2"/>
      <c r="N1" s="59" t="s">
        <v>4</v>
      </c>
      <c r="O1" s="4"/>
      <c r="P1" s="4"/>
      <c r="Q1" s="2"/>
      <c r="R1" s="123"/>
      <c r="S1" s="123"/>
      <c r="T1" s="118" t="s">
        <v>5</v>
      </c>
      <c r="U1" s="2"/>
      <c r="V1" s="13">
        <f>AA14+S19</f>
        <v>35.88</v>
      </c>
      <c r="W1" s="2"/>
      <c r="X1" s="117"/>
      <c r="Y1" s="117"/>
      <c r="Z1" s="117"/>
      <c r="AA1" s="117"/>
      <c r="AB1" s="117"/>
    </row>
    <row r="2" ht="15.75" customHeight="1">
      <c r="A2" s="115" t="s">
        <v>6</v>
      </c>
      <c r="B2" s="2"/>
      <c r="C2" s="80" t="s">
        <v>7</v>
      </c>
      <c r="D2" s="4"/>
      <c r="E2" s="4"/>
      <c r="F2" s="4"/>
      <c r="G2" s="4"/>
      <c r="H2" s="4"/>
      <c r="I2" s="4"/>
      <c r="J2" s="2"/>
      <c r="K2" s="120"/>
      <c r="L2" s="117"/>
      <c r="M2" s="117"/>
      <c r="N2" s="174"/>
      <c r="O2" s="123"/>
      <c r="P2" s="123"/>
      <c r="Q2" s="123"/>
      <c r="R2" s="123"/>
      <c r="S2" s="123"/>
      <c r="T2" s="118" t="s">
        <v>8</v>
      </c>
      <c r="U2" s="2"/>
      <c r="V2" s="116">
        <v>1.0</v>
      </c>
      <c r="W2" s="2"/>
      <c r="X2" s="117"/>
      <c r="Y2" s="117"/>
      <c r="Z2" s="117"/>
      <c r="AA2" s="117"/>
      <c r="AB2" s="117"/>
    </row>
    <row r="3" ht="15.75" customHeight="1">
      <c r="A3" s="115" t="s">
        <v>9</v>
      </c>
      <c r="B3" s="2"/>
      <c r="C3" s="80" t="s">
        <v>613</v>
      </c>
      <c r="D3" s="4"/>
      <c r="E3" s="4"/>
      <c r="F3" s="4"/>
      <c r="G3" s="4"/>
      <c r="H3" s="4"/>
      <c r="I3" s="4"/>
      <c r="J3" s="2"/>
      <c r="K3" s="120"/>
      <c r="L3" s="115" t="s">
        <v>10</v>
      </c>
      <c r="M3" s="2"/>
      <c r="N3" s="132"/>
      <c r="O3" s="4"/>
      <c r="P3" s="4"/>
      <c r="Q3" s="2"/>
      <c r="R3" s="123"/>
      <c r="S3" s="123"/>
      <c r="T3" s="123"/>
      <c r="U3" s="123"/>
      <c r="V3" s="175"/>
      <c r="W3" s="175"/>
      <c r="X3" s="117"/>
      <c r="Y3" s="117"/>
      <c r="Z3" s="117"/>
      <c r="AA3" s="117"/>
      <c r="AB3" s="117"/>
    </row>
    <row r="4" ht="15.75" customHeight="1">
      <c r="A4" s="115" t="s">
        <v>12</v>
      </c>
      <c r="B4" s="2"/>
      <c r="C4" s="80" t="s">
        <v>619</v>
      </c>
      <c r="D4" s="4"/>
      <c r="E4" s="4"/>
      <c r="F4" s="4"/>
      <c r="G4" s="4"/>
      <c r="H4" s="4"/>
      <c r="I4" s="4"/>
      <c r="J4" s="2"/>
      <c r="K4" s="120"/>
      <c r="L4" s="115" t="s">
        <v>14</v>
      </c>
      <c r="M4" s="2"/>
      <c r="N4" s="132"/>
      <c r="O4" s="4"/>
      <c r="P4" s="4"/>
      <c r="Q4" s="2"/>
      <c r="R4" s="123"/>
      <c r="S4" s="123"/>
      <c r="T4" s="118" t="s">
        <v>15</v>
      </c>
      <c r="U4" s="2"/>
      <c r="V4" s="119">
        <f>V1*V2</f>
        <v>35.88</v>
      </c>
      <c r="W4" s="2"/>
      <c r="X4" s="117"/>
      <c r="Y4" s="117"/>
      <c r="Z4" s="117"/>
      <c r="AA4" s="117"/>
      <c r="AB4" s="117"/>
    </row>
    <row r="5" ht="15.75" customHeight="1">
      <c r="A5" s="115" t="s">
        <v>17</v>
      </c>
      <c r="B5" s="2"/>
      <c r="C5" s="80" t="s">
        <v>620</v>
      </c>
      <c r="D5" s="4"/>
      <c r="E5" s="4"/>
      <c r="F5" s="4"/>
      <c r="G5" s="4"/>
      <c r="H5" s="4"/>
      <c r="I5" s="4"/>
      <c r="J5" s="2"/>
      <c r="K5" s="120"/>
      <c r="L5" s="115" t="s">
        <v>19</v>
      </c>
      <c r="M5" s="2"/>
      <c r="N5" s="132"/>
      <c r="O5" s="4"/>
      <c r="P5" s="4"/>
      <c r="Q5" s="2"/>
      <c r="R5" s="123"/>
      <c r="S5" s="123"/>
      <c r="T5" s="123"/>
      <c r="U5" s="123"/>
      <c r="V5" s="123"/>
      <c r="W5" s="123"/>
      <c r="X5" s="117"/>
      <c r="Y5" s="117"/>
      <c r="Z5" s="117"/>
      <c r="AA5" s="117"/>
      <c r="AB5" s="117"/>
    </row>
    <row r="6" ht="15.75" customHeight="1">
      <c r="A6" s="115" t="s">
        <v>20</v>
      </c>
      <c r="B6" s="2"/>
      <c r="C6" s="80" t="s">
        <v>24</v>
      </c>
      <c r="D6" s="4"/>
      <c r="E6" s="4"/>
      <c r="F6" s="4"/>
      <c r="G6" s="4"/>
      <c r="H6" s="4"/>
      <c r="I6" s="4"/>
      <c r="J6" s="2"/>
      <c r="K6" s="120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</row>
    <row r="7" ht="15.75" customHeight="1">
      <c r="A7" s="115" t="s">
        <v>21</v>
      </c>
      <c r="B7" s="2"/>
      <c r="C7" s="176"/>
      <c r="D7" s="4"/>
      <c r="E7" s="4"/>
      <c r="F7" s="4"/>
      <c r="G7" s="4"/>
      <c r="H7" s="4"/>
      <c r="I7" s="4"/>
      <c r="J7" s="2"/>
      <c r="K7" s="120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</row>
    <row r="8" ht="15.75" customHeight="1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25"/>
      <c r="W8" s="117"/>
      <c r="X8" s="117"/>
      <c r="Y8" s="125"/>
      <c r="Z8" s="125"/>
      <c r="AA8" s="117"/>
      <c r="AB8" s="117"/>
    </row>
    <row r="9" ht="15.75" customHeight="1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25"/>
      <c r="S9" s="125"/>
      <c r="T9" s="125"/>
      <c r="U9" s="125"/>
      <c r="V9" s="125"/>
      <c r="W9" s="117"/>
      <c r="X9" s="117"/>
      <c r="Y9" s="125"/>
      <c r="Z9" s="125"/>
      <c r="AA9" s="117"/>
      <c r="AB9" s="117"/>
    </row>
    <row r="10" ht="15.75" customHeight="1">
      <c r="A10" s="117"/>
      <c r="B10" s="117"/>
      <c r="C10" s="117"/>
      <c r="D10" s="117"/>
      <c r="E10" s="117"/>
      <c r="F10" s="117"/>
      <c r="G10" s="117"/>
      <c r="H10" s="117"/>
      <c r="I10" s="126"/>
      <c r="J10" s="126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25"/>
      <c r="Z10" s="125"/>
      <c r="AA10" s="117"/>
      <c r="AB10" s="117"/>
    </row>
    <row r="11" ht="15.75" customHeight="1">
      <c r="A11" s="128" t="s">
        <v>25</v>
      </c>
      <c r="B11" s="2"/>
      <c r="C11" s="129" t="s">
        <v>26</v>
      </c>
      <c r="D11" s="4"/>
      <c r="E11" s="2"/>
      <c r="F11" s="129" t="s">
        <v>27</v>
      </c>
      <c r="G11" s="4"/>
      <c r="H11" s="2"/>
      <c r="I11" s="130" t="s">
        <v>28</v>
      </c>
      <c r="J11" s="2"/>
      <c r="K11" s="129" t="s">
        <v>30</v>
      </c>
      <c r="L11" s="2"/>
      <c r="M11" s="129" t="s">
        <v>31</v>
      </c>
      <c r="N11" s="2"/>
      <c r="O11" s="129" t="s">
        <v>32</v>
      </c>
      <c r="P11" s="2"/>
      <c r="Q11" s="129" t="s">
        <v>34</v>
      </c>
      <c r="R11" s="2"/>
      <c r="S11" s="129" t="s">
        <v>35</v>
      </c>
      <c r="T11" s="2"/>
      <c r="U11" s="131" t="s">
        <v>36</v>
      </c>
      <c r="V11" s="131" t="s">
        <v>37</v>
      </c>
      <c r="W11" s="129" t="s">
        <v>38</v>
      </c>
      <c r="X11" s="2"/>
      <c r="Y11" s="129" t="s">
        <v>29</v>
      </c>
      <c r="Z11" s="2"/>
      <c r="AA11" s="129" t="s">
        <v>39</v>
      </c>
      <c r="AB11" s="2"/>
    </row>
    <row r="12" ht="15.75" customHeight="1">
      <c r="A12" s="56">
        <v>1.0</v>
      </c>
      <c r="B12" s="2"/>
      <c r="C12" s="80" t="s">
        <v>621</v>
      </c>
      <c r="D12" s="4"/>
      <c r="E12" s="2"/>
      <c r="F12" s="80" t="s">
        <v>622</v>
      </c>
      <c r="G12" s="4"/>
      <c r="H12" s="2"/>
      <c r="I12" s="58">
        <v>30.78</v>
      </c>
      <c r="J12" s="2"/>
      <c r="K12" s="59">
        <v>13.68</v>
      </c>
      <c r="L12" s="2"/>
      <c r="M12" s="59" t="s">
        <v>147</v>
      </c>
      <c r="N12" s="2"/>
      <c r="O12" s="132" t="s">
        <v>16</v>
      </c>
      <c r="P12" s="2"/>
      <c r="Q12" s="132" t="s">
        <v>16</v>
      </c>
      <c r="R12" s="2"/>
      <c r="S12" s="59" t="s">
        <v>16</v>
      </c>
      <c r="T12" s="2"/>
      <c r="U12" s="76" t="s">
        <v>16</v>
      </c>
      <c r="V12" s="76" t="s">
        <v>16</v>
      </c>
      <c r="W12" s="59">
        <v>7850.0</v>
      </c>
      <c r="X12" s="2"/>
      <c r="Y12" s="59">
        <v>1.0</v>
      </c>
      <c r="Z12" s="2"/>
      <c r="AA12" s="10">
        <v>30.78</v>
      </c>
      <c r="AB12" s="2"/>
    </row>
    <row r="13" ht="15.75" customHeight="1">
      <c r="A13" s="56"/>
      <c r="B13" s="2"/>
      <c r="C13" s="80"/>
      <c r="D13" s="4"/>
      <c r="E13" s="2"/>
      <c r="F13" s="80"/>
      <c r="G13" s="4"/>
      <c r="H13" s="2"/>
      <c r="I13" s="58"/>
      <c r="J13" s="2"/>
      <c r="K13" s="59"/>
      <c r="L13" s="2"/>
      <c r="M13" s="59"/>
      <c r="N13" s="2"/>
      <c r="O13" s="132"/>
      <c r="P13" s="2"/>
      <c r="Q13" s="132"/>
      <c r="R13" s="2"/>
      <c r="S13" s="59"/>
      <c r="T13" s="2"/>
      <c r="U13" s="76"/>
      <c r="V13" s="76"/>
      <c r="W13" s="59"/>
      <c r="X13" s="2"/>
      <c r="Y13" s="59"/>
      <c r="Z13" s="2"/>
      <c r="AA13" s="10"/>
      <c r="AB13" s="2"/>
    </row>
    <row r="14" ht="15.75" customHeight="1">
      <c r="A14" s="135"/>
      <c r="B14" s="135"/>
      <c r="C14" s="127"/>
      <c r="D14" s="127"/>
      <c r="E14" s="127"/>
      <c r="F14" s="127"/>
      <c r="G14" s="127"/>
      <c r="H14" s="127"/>
      <c r="I14" s="162"/>
      <c r="J14" s="162"/>
      <c r="K14" s="135"/>
      <c r="L14" s="135"/>
      <c r="M14" s="135"/>
      <c r="N14" s="135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39" t="s">
        <v>39</v>
      </c>
      <c r="Z14" s="2"/>
      <c r="AA14" s="60">
        <f>SUM(AA12)</f>
        <v>30.78</v>
      </c>
      <c r="AB14" s="2"/>
    </row>
    <row r="15" ht="15.75" customHeight="1">
      <c r="A15" s="135"/>
      <c r="B15" s="135"/>
      <c r="C15" s="127"/>
      <c r="D15" s="127"/>
      <c r="E15" s="127"/>
      <c r="F15" s="127"/>
      <c r="G15" s="127"/>
      <c r="H15" s="127"/>
      <c r="I15" s="162"/>
      <c r="J15" s="162"/>
      <c r="K15" s="135"/>
      <c r="L15" s="135"/>
      <c r="M15" s="135"/>
      <c r="N15" s="135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47"/>
      <c r="AB15" s="147"/>
    </row>
    <row r="16" ht="15.75" customHeight="1">
      <c r="A16" s="128" t="s">
        <v>25</v>
      </c>
      <c r="B16" s="2"/>
      <c r="C16" s="129" t="s">
        <v>46</v>
      </c>
      <c r="D16" s="4"/>
      <c r="E16" s="2"/>
      <c r="F16" s="129" t="s">
        <v>27</v>
      </c>
      <c r="G16" s="4"/>
      <c r="H16" s="2"/>
      <c r="I16" s="130" t="s">
        <v>28</v>
      </c>
      <c r="J16" s="2"/>
      <c r="K16" s="129" t="s">
        <v>47</v>
      </c>
      <c r="L16" s="2"/>
      <c r="M16" s="129" t="s">
        <v>29</v>
      </c>
      <c r="N16" s="2"/>
      <c r="O16" s="129" t="s">
        <v>49</v>
      </c>
      <c r="P16" s="2"/>
      <c r="Q16" s="129" t="s">
        <v>50</v>
      </c>
      <c r="R16" s="2"/>
      <c r="S16" s="20" t="s">
        <v>39</v>
      </c>
      <c r="T16" s="2"/>
      <c r="W16" s="127"/>
      <c r="X16" s="127"/>
      <c r="Y16" s="127"/>
      <c r="Z16" s="127"/>
      <c r="AA16" s="127"/>
      <c r="AB16" s="127"/>
    </row>
    <row r="17" ht="15.75" customHeight="1">
      <c r="A17" s="56">
        <v>1.0</v>
      </c>
      <c r="B17" s="2"/>
      <c r="C17" s="80" t="s">
        <v>151</v>
      </c>
      <c r="D17" s="4"/>
      <c r="E17" s="2"/>
      <c r="F17" s="80" t="s">
        <v>623</v>
      </c>
      <c r="G17" s="4"/>
      <c r="H17" s="2"/>
      <c r="I17" s="58">
        <v>1.3</v>
      </c>
      <c r="J17" s="2"/>
      <c r="K17" s="59" t="s">
        <v>97</v>
      </c>
      <c r="L17" s="2"/>
      <c r="M17" s="59">
        <v>1.0</v>
      </c>
      <c r="N17" s="2"/>
      <c r="O17" s="59" t="s">
        <v>16</v>
      </c>
      <c r="P17" s="2"/>
      <c r="Q17" s="59">
        <v>1.0</v>
      </c>
      <c r="R17" s="2"/>
      <c r="S17" s="10">
        <v>1.3</v>
      </c>
      <c r="T17" s="2"/>
      <c r="W17" s="127"/>
      <c r="X17" s="127"/>
      <c r="Y17" s="127"/>
      <c r="Z17" s="127"/>
      <c r="AA17" s="127"/>
      <c r="AB17" s="127"/>
    </row>
    <row r="18" ht="15.75" customHeight="1">
      <c r="A18" s="56">
        <v>2.0</v>
      </c>
      <c r="B18" s="2"/>
      <c r="C18" s="80" t="s">
        <v>624</v>
      </c>
      <c r="D18" s="4"/>
      <c r="E18" s="2"/>
      <c r="F18" s="80" t="s">
        <v>625</v>
      </c>
      <c r="G18" s="4"/>
      <c r="H18" s="2"/>
      <c r="I18" s="58">
        <v>0.04</v>
      </c>
      <c r="J18" s="2"/>
      <c r="K18" s="59" t="s">
        <v>97</v>
      </c>
      <c r="L18" s="2"/>
      <c r="M18" s="59">
        <v>95.0</v>
      </c>
      <c r="N18" s="2"/>
      <c r="O18" s="59" t="s">
        <v>155</v>
      </c>
      <c r="P18" s="2"/>
      <c r="Q18" s="59" t="s">
        <v>16</v>
      </c>
      <c r="R18" s="2"/>
      <c r="S18" s="10">
        <v>3.8</v>
      </c>
      <c r="T18" s="2"/>
      <c r="W18" s="117"/>
      <c r="X18" s="117"/>
      <c r="Y18" s="117"/>
      <c r="Z18" s="117"/>
      <c r="AA18" s="117"/>
      <c r="AB18" s="117"/>
    </row>
    <row r="19" ht="15.75" customHeight="1">
      <c r="A19" s="117"/>
      <c r="B19" s="117"/>
      <c r="C19" s="117"/>
      <c r="D19" s="117"/>
      <c r="E19" s="117"/>
      <c r="F19" s="117"/>
      <c r="G19" s="117"/>
      <c r="H19" s="117"/>
      <c r="I19" s="126"/>
      <c r="J19" s="126"/>
      <c r="K19" s="123"/>
      <c r="L19" s="123"/>
      <c r="M19" s="117"/>
      <c r="N19" s="117"/>
      <c r="O19" s="117"/>
      <c r="P19" s="117"/>
      <c r="Q19" s="139" t="s">
        <v>39</v>
      </c>
      <c r="R19" s="2"/>
      <c r="S19" s="10">
        <v>5.1</v>
      </c>
      <c r="T19" s="2"/>
      <c r="W19" s="117"/>
      <c r="X19" s="117"/>
      <c r="Y19" s="117"/>
      <c r="Z19" s="117"/>
      <c r="AA19" s="117"/>
      <c r="AB19" s="117"/>
    </row>
    <row r="20" ht="15.75" customHeight="1">
      <c r="A20" s="117"/>
      <c r="B20" s="117"/>
      <c r="C20" s="117"/>
      <c r="D20" s="117"/>
      <c r="E20" s="117"/>
      <c r="F20" s="117"/>
      <c r="G20" s="117"/>
      <c r="H20" s="117"/>
      <c r="I20" s="126"/>
      <c r="J20" s="126"/>
      <c r="K20" s="123"/>
      <c r="L20" s="123"/>
      <c r="M20" s="117"/>
      <c r="N20" s="117"/>
      <c r="O20" s="117"/>
      <c r="P20" s="117"/>
      <c r="Q20" s="117"/>
      <c r="R20" s="117"/>
      <c r="S20" s="125"/>
      <c r="T20" s="125"/>
      <c r="U20" s="117"/>
      <c r="V20" s="117"/>
      <c r="W20" s="117"/>
      <c r="X20" s="117"/>
      <c r="Y20" s="117"/>
      <c r="Z20" s="117"/>
      <c r="AA20" s="117"/>
      <c r="AB20" s="117"/>
    </row>
    <row r="21" ht="15.75" customHeight="1">
      <c r="A21" s="128" t="s">
        <v>25</v>
      </c>
      <c r="B21" s="2"/>
      <c r="C21" s="129" t="s">
        <v>58</v>
      </c>
      <c r="D21" s="4"/>
      <c r="E21" s="2"/>
      <c r="F21" s="129" t="s">
        <v>27</v>
      </c>
      <c r="G21" s="4"/>
      <c r="H21" s="2"/>
      <c r="I21" s="129" t="s">
        <v>28</v>
      </c>
      <c r="J21" s="2"/>
      <c r="K21" s="129" t="s">
        <v>30</v>
      </c>
      <c r="L21" s="2"/>
      <c r="M21" s="129" t="s">
        <v>31</v>
      </c>
      <c r="N21" s="2"/>
      <c r="O21" s="129" t="s">
        <v>32</v>
      </c>
      <c r="P21" s="2"/>
      <c r="Q21" s="129" t="s">
        <v>34</v>
      </c>
      <c r="R21" s="2"/>
      <c r="S21" s="129" t="s">
        <v>29</v>
      </c>
      <c r="T21" s="2"/>
      <c r="U21" s="129" t="s">
        <v>39</v>
      </c>
      <c r="V21" s="2"/>
      <c r="W21" s="117"/>
      <c r="X21" s="117"/>
      <c r="Y21" s="117"/>
      <c r="Z21" s="117"/>
      <c r="AA21" s="117"/>
      <c r="AB21" s="117"/>
    </row>
    <row r="22" ht="15.75" customHeight="1">
      <c r="A22" s="56"/>
      <c r="B22" s="2"/>
      <c r="C22" s="57"/>
      <c r="D22" s="4"/>
      <c r="E22" s="2"/>
      <c r="F22" s="57"/>
      <c r="G22" s="4"/>
      <c r="H22" s="2"/>
      <c r="I22" s="178"/>
      <c r="J22" s="2"/>
      <c r="K22" s="59"/>
      <c r="L22" s="2"/>
      <c r="M22" s="57"/>
      <c r="N22" s="2"/>
      <c r="O22" s="57"/>
      <c r="P22" s="2"/>
      <c r="Q22" s="57"/>
      <c r="R22" s="2"/>
      <c r="S22" s="57"/>
      <c r="T22" s="2"/>
      <c r="U22" s="179"/>
      <c r="V22" s="2"/>
      <c r="W22" s="127"/>
      <c r="X22" s="127"/>
      <c r="Y22" s="127"/>
      <c r="Z22" s="127"/>
      <c r="AA22" s="127"/>
      <c r="AB22" s="127"/>
    </row>
    <row r="23" ht="15.75" customHeight="1">
      <c r="A23" s="56"/>
      <c r="B23" s="2"/>
      <c r="C23" s="61"/>
      <c r="D23" s="26"/>
      <c r="E23" s="62"/>
      <c r="F23" s="57"/>
      <c r="G23" s="4"/>
      <c r="H23" s="2"/>
      <c r="I23" s="178"/>
      <c r="J23" s="2"/>
      <c r="K23" s="59"/>
      <c r="L23" s="2"/>
      <c r="M23" s="57"/>
      <c r="N23" s="2"/>
      <c r="O23" s="57"/>
      <c r="P23" s="2"/>
      <c r="Q23" s="57"/>
      <c r="R23" s="2"/>
      <c r="S23" s="57"/>
      <c r="T23" s="2"/>
      <c r="U23" s="60"/>
      <c r="V23" s="2"/>
      <c r="W23" s="127"/>
      <c r="X23" s="127"/>
      <c r="Y23" s="127"/>
      <c r="Z23" s="127"/>
      <c r="AA23" s="127"/>
      <c r="AB23" s="127"/>
    </row>
    <row r="24" ht="15.75" customHeight="1">
      <c r="A24" s="135"/>
      <c r="B24" s="135"/>
      <c r="C24" s="127"/>
      <c r="D24" s="127"/>
      <c r="E24" s="127"/>
      <c r="F24" s="127"/>
      <c r="G24" s="127"/>
      <c r="H24" s="127"/>
      <c r="I24" s="162"/>
      <c r="J24" s="162"/>
      <c r="K24" s="135"/>
      <c r="L24" s="135"/>
      <c r="M24" s="127"/>
      <c r="N24" s="127"/>
      <c r="O24" s="127"/>
      <c r="P24" s="127"/>
      <c r="Q24" s="127"/>
      <c r="R24" s="127"/>
      <c r="S24" s="128" t="s">
        <v>39</v>
      </c>
      <c r="T24" s="2"/>
      <c r="U24" s="60"/>
      <c r="V24" s="2"/>
      <c r="W24" s="127"/>
      <c r="X24" s="127"/>
      <c r="Y24" s="127"/>
      <c r="Z24" s="127"/>
      <c r="AA24" s="127"/>
      <c r="AB24" s="127"/>
    </row>
    <row r="25" ht="15.75" customHeight="1">
      <c r="A25" s="135"/>
      <c r="B25" s="135"/>
      <c r="C25" s="127"/>
      <c r="D25" s="127"/>
      <c r="E25" s="127"/>
      <c r="F25" s="127"/>
      <c r="G25" s="127"/>
      <c r="H25" s="127"/>
      <c r="I25" s="162"/>
      <c r="J25" s="162"/>
      <c r="K25" s="135"/>
      <c r="L25" s="135"/>
      <c r="M25" s="127"/>
      <c r="N25" s="127"/>
      <c r="O25" s="127"/>
      <c r="P25" s="127"/>
      <c r="Q25" s="127"/>
      <c r="R25" s="127"/>
      <c r="S25" s="127"/>
      <c r="T25" s="127"/>
      <c r="U25" s="147"/>
      <c r="V25" s="147"/>
      <c r="W25" s="127"/>
      <c r="X25" s="127"/>
      <c r="Y25" s="127"/>
      <c r="Z25" s="127"/>
      <c r="AA25" s="127"/>
      <c r="AB25" s="127"/>
    </row>
    <row r="26" ht="15.75" customHeight="1">
      <c r="A26" s="128" t="s">
        <v>25</v>
      </c>
      <c r="B26" s="2"/>
      <c r="C26" s="129" t="s">
        <v>67</v>
      </c>
      <c r="D26" s="4"/>
      <c r="E26" s="2"/>
      <c r="F26" s="129" t="s">
        <v>27</v>
      </c>
      <c r="G26" s="4"/>
      <c r="H26" s="2"/>
      <c r="I26" s="130" t="s">
        <v>28</v>
      </c>
      <c r="J26" s="2"/>
      <c r="K26" s="129" t="s">
        <v>47</v>
      </c>
      <c r="L26" s="2"/>
      <c r="M26" s="129" t="s">
        <v>29</v>
      </c>
      <c r="N26" s="2"/>
      <c r="O26" s="129" t="s">
        <v>70</v>
      </c>
      <c r="P26" s="2"/>
      <c r="Q26" s="129" t="s">
        <v>72</v>
      </c>
      <c r="R26" s="2"/>
      <c r="S26" s="129" t="s">
        <v>39</v>
      </c>
      <c r="T26" s="2"/>
      <c r="U26" s="140"/>
      <c r="V26" s="147"/>
      <c r="W26" s="127"/>
      <c r="X26" s="127"/>
      <c r="Y26" s="127"/>
      <c r="Z26" s="127"/>
      <c r="AA26" s="127"/>
      <c r="AB26" s="127"/>
    </row>
    <row r="27" ht="15.75" customHeight="1">
      <c r="A27" s="56"/>
      <c r="B27" s="2"/>
      <c r="C27" s="57"/>
      <c r="D27" s="4"/>
      <c r="E27" s="2"/>
      <c r="F27" s="57"/>
      <c r="G27" s="4"/>
      <c r="H27" s="2"/>
      <c r="I27" s="178"/>
      <c r="J27" s="2"/>
      <c r="K27" s="59"/>
      <c r="L27" s="2"/>
      <c r="M27" s="57"/>
      <c r="N27" s="2"/>
      <c r="O27" s="57"/>
      <c r="P27" s="2"/>
      <c r="Q27" s="122"/>
      <c r="R27" s="2"/>
      <c r="S27" s="179"/>
      <c r="T27" s="2"/>
      <c r="U27" s="140"/>
      <c r="V27" s="147"/>
      <c r="W27" s="127"/>
      <c r="X27" s="127"/>
      <c r="Y27" s="127"/>
      <c r="Z27" s="127"/>
      <c r="AA27" s="127"/>
      <c r="AB27" s="127"/>
    </row>
    <row r="28" ht="15.75" customHeight="1">
      <c r="A28" s="180"/>
      <c r="B28" s="2"/>
      <c r="C28" s="57"/>
      <c r="D28" s="4"/>
      <c r="E28" s="2"/>
      <c r="F28" s="57"/>
      <c r="G28" s="4"/>
      <c r="H28" s="2"/>
      <c r="I28" s="178"/>
      <c r="J28" s="2"/>
      <c r="K28" s="59"/>
      <c r="L28" s="2"/>
      <c r="M28" s="57"/>
      <c r="N28" s="2"/>
      <c r="O28" s="57"/>
      <c r="P28" s="2"/>
      <c r="Q28" s="122"/>
      <c r="R28" s="2"/>
      <c r="S28" s="60"/>
      <c r="T28" s="2"/>
      <c r="U28" s="120"/>
      <c r="V28" s="127"/>
      <c r="W28" s="127"/>
      <c r="X28" s="127"/>
      <c r="Y28" s="127"/>
      <c r="Z28" s="127"/>
      <c r="AA28" s="127"/>
      <c r="AB28" s="127"/>
    </row>
    <row r="29" ht="15.75" customHeight="1">
      <c r="A29" s="120"/>
      <c r="B29" s="120"/>
      <c r="C29" s="120"/>
      <c r="D29" s="120"/>
      <c r="E29" s="120"/>
      <c r="F29" s="120"/>
      <c r="G29" s="120"/>
      <c r="H29" s="120"/>
      <c r="I29" s="164"/>
      <c r="J29" s="164"/>
      <c r="K29" s="120"/>
      <c r="L29" s="120"/>
      <c r="M29" s="120"/>
      <c r="N29" s="120"/>
      <c r="O29" s="120"/>
      <c r="P29" s="120"/>
      <c r="Q29" s="128" t="s">
        <v>39</v>
      </c>
      <c r="R29" s="2"/>
      <c r="S29" s="60"/>
      <c r="T29" s="2"/>
      <c r="U29" s="120"/>
      <c r="V29" s="127"/>
      <c r="W29" s="127"/>
      <c r="X29" s="127"/>
      <c r="Y29" s="127"/>
      <c r="Z29" s="127"/>
      <c r="AA29" s="127"/>
      <c r="AB29" s="127"/>
    </row>
    <row r="30" ht="15.75" customHeight="1">
      <c r="A30" s="117"/>
      <c r="B30" s="117"/>
      <c r="C30" s="117"/>
      <c r="D30" s="117"/>
      <c r="E30" s="117"/>
      <c r="F30" s="117"/>
      <c r="G30" s="117"/>
      <c r="H30" s="117"/>
      <c r="I30" s="126"/>
      <c r="J30" s="126"/>
      <c r="K30" s="117"/>
      <c r="L30" s="117"/>
      <c r="M30" s="117"/>
      <c r="N30" s="117"/>
      <c r="O30" s="117"/>
      <c r="P30" s="117"/>
      <c r="Q30" s="117"/>
      <c r="R30" s="117"/>
      <c r="S30" s="125"/>
      <c r="T30" s="125"/>
      <c r="U30" s="117"/>
      <c r="V30" s="117"/>
      <c r="W30" s="127"/>
      <c r="X30" s="127"/>
      <c r="Y30" s="127"/>
      <c r="Z30" s="127"/>
      <c r="AA30" s="127"/>
      <c r="AB30" s="127"/>
    </row>
    <row r="31" ht="15.75" customHeight="1">
      <c r="A31" s="117"/>
      <c r="B31" s="117"/>
      <c r="C31" s="117"/>
      <c r="D31" s="117"/>
      <c r="E31" s="117"/>
      <c r="F31" s="117"/>
      <c r="G31" s="117"/>
      <c r="H31" s="117"/>
      <c r="I31" s="126"/>
      <c r="J31" s="126"/>
      <c r="K31" s="117"/>
      <c r="L31" s="117"/>
      <c r="M31" s="117"/>
      <c r="N31" s="117"/>
      <c r="O31" s="117"/>
      <c r="P31" s="117"/>
      <c r="Q31" s="117"/>
      <c r="R31" s="117"/>
      <c r="S31" s="125"/>
      <c r="T31" s="125"/>
      <c r="U31" s="117"/>
      <c r="V31" s="117"/>
      <c r="W31" s="127"/>
      <c r="X31" s="127"/>
      <c r="Y31" s="127"/>
      <c r="Z31" s="127"/>
      <c r="AA31" s="127"/>
      <c r="AB31" s="127"/>
    </row>
    <row r="32" ht="15.75" customHeight="1">
      <c r="A32" s="117"/>
      <c r="B32" s="117"/>
      <c r="C32" s="117"/>
      <c r="D32" s="117"/>
      <c r="E32" s="117"/>
      <c r="F32" s="117"/>
      <c r="G32" s="117"/>
      <c r="H32" s="117"/>
      <c r="I32" s="126"/>
      <c r="J32" s="126"/>
      <c r="K32" s="117"/>
      <c r="L32" s="117"/>
      <c r="M32" s="117"/>
      <c r="N32" s="117"/>
      <c r="O32" s="117"/>
      <c r="P32" s="117"/>
      <c r="Q32" s="117"/>
      <c r="R32" s="117"/>
      <c r="S32" s="125"/>
      <c r="T32" s="125"/>
      <c r="U32" s="117"/>
      <c r="V32" s="117"/>
      <c r="W32" s="127"/>
      <c r="X32" s="127"/>
      <c r="Y32" s="127"/>
      <c r="Z32" s="127"/>
      <c r="AA32" s="127"/>
      <c r="AB32" s="127"/>
    </row>
    <row r="33" ht="15.75" customHeight="1">
      <c r="A33" s="117"/>
      <c r="B33" s="117"/>
      <c r="C33" s="117"/>
      <c r="D33" s="117"/>
      <c r="E33" s="117"/>
      <c r="F33" s="117"/>
      <c r="G33" s="117"/>
      <c r="H33" s="117"/>
      <c r="I33" s="126"/>
      <c r="J33" s="126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27"/>
      <c r="W33" s="127"/>
      <c r="X33" s="127"/>
      <c r="Y33" s="127"/>
      <c r="Z33" s="127"/>
      <c r="AA33" s="127"/>
      <c r="AB33" s="127"/>
    </row>
    <row r="34" ht="15.75" customHeight="1">
      <c r="A34" s="117"/>
      <c r="B34" s="117"/>
      <c r="C34" s="117"/>
      <c r="D34" s="117"/>
      <c r="E34" s="117"/>
      <c r="F34" s="117"/>
      <c r="G34" s="117"/>
      <c r="H34" s="117"/>
      <c r="I34" s="126"/>
      <c r="J34" s="126"/>
      <c r="K34" s="117"/>
      <c r="L34" s="117"/>
      <c r="M34" s="117"/>
      <c r="N34" s="117"/>
      <c r="O34" s="117"/>
      <c r="P34" s="117"/>
      <c r="Q34" s="117"/>
      <c r="R34" s="117"/>
      <c r="S34" s="117"/>
      <c r="U34" s="117"/>
      <c r="W34" s="117"/>
      <c r="X34" s="117"/>
      <c r="Y34" s="117"/>
      <c r="Z34" s="117"/>
      <c r="AA34" s="117"/>
      <c r="AB34" s="117"/>
    </row>
    <row r="35" ht="15.75" customHeight="1">
      <c r="A35" s="117"/>
      <c r="B35" s="117"/>
      <c r="C35" s="117"/>
      <c r="D35" s="117"/>
      <c r="E35" s="117"/>
      <c r="F35" s="117"/>
      <c r="G35" s="117"/>
      <c r="H35" s="117"/>
      <c r="I35" s="126"/>
      <c r="J35" s="126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</row>
    <row r="36" ht="15.75" customHeight="1">
      <c r="A36" s="117"/>
      <c r="C36" s="117"/>
      <c r="F36" s="117"/>
      <c r="I36" s="126"/>
      <c r="K36" s="117"/>
      <c r="M36" s="117"/>
      <c r="O36" s="117"/>
      <c r="Q36" s="117"/>
      <c r="S36" s="117"/>
      <c r="U36" s="117"/>
      <c r="V36" s="117"/>
      <c r="W36" s="117"/>
      <c r="X36" s="117"/>
      <c r="Y36" s="117"/>
      <c r="Z36" s="117"/>
      <c r="AA36" s="117"/>
      <c r="AB36" s="117"/>
    </row>
    <row r="37" ht="15.75" customHeight="1">
      <c r="A37" s="117"/>
      <c r="C37" s="117"/>
      <c r="F37" s="117"/>
      <c r="I37" s="126"/>
      <c r="K37" s="117"/>
      <c r="M37" s="117"/>
      <c r="O37" s="117"/>
      <c r="Q37" s="117"/>
      <c r="S37" s="117"/>
      <c r="U37" s="117"/>
      <c r="V37" s="117"/>
      <c r="W37" s="117"/>
      <c r="X37" s="117"/>
      <c r="Y37" s="117"/>
      <c r="Z37" s="117"/>
      <c r="AA37" s="117"/>
      <c r="AB37" s="117"/>
    </row>
    <row r="38" ht="15.75" customHeight="1">
      <c r="A38" s="117"/>
      <c r="B38" s="117"/>
      <c r="C38" s="117"/>
      <c r="D38" s="117"/>
      <c r="E38" s="117"/>
      <c r="F38" s="117"/>
      <c r="G38" s="117"/>
      <c r="H38" s="117"/>
      <c r="I38" s="126"/>
      <c r="J38" s="126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5"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2:R22"/>
    <mergeCell ref="S22:T22"/>
    <mergeCell ref="U22:V22"/>
    <mergeCell ref="Q28:R28"/>
    <mergeCell ref="S28:T28"/>
    <mergeCell ref="Q29:R29"/>
    <mergeCell ref="S29:T29"/>
    <mergeCell ref="S34:T34"/>
    <mergeCell ref="U34:V34"/>
    <mergeCell ref="A28:B28"/>
    <mergeCell ref="C28:E28"/>
    <mergeCell ref="F28:H28"/>
    <mergeCell ref="I28:J28"/>
    <mergeCell ref="K28:L28"/>
    <mergeCell ref="M28:N28"/>
    <mergeCell ref="O28:P28"/>
    <mergeCell ref="Q36:R36"/>
    <mergeCell ref="S36:T36"/>
    <mergeCell ref="A36:B36"/>
    <mergeCell ref="C36:E36"/>
    <mergeCell ref="F36:H36"/>
    <mergeCell ref="I36:J36"/>
    <mergeCell ref="K36:L36"/>
    <mergeCell ref="M36:N36"/>
    <mergeCell ref="O36:P36"/>
    <mergeCell ref="Q37:R37"/>
    <mergeCell ref="S37:T37"/>
    <mergeCell ref="A37:B37"/>
    <mergeCell ref="C37:E37"/>
    <mergeCell ref="F37:H37"/>
    <mergeCell ref="I37:J37"/>
    <mergeCell ref="K37:L37"/>
    <mergeCell ref="M37:N37"/>
    <mergeCell ref="O37:P37"/>
    <mergeCell ref="I23:J23"/>
    <mergeCell ref="K23:L23"/>
    <mergeCell ref="M23:N23"/>
    <mergeCell ref="O23:P23"/>
    <mergeCell ref="Q23:R23"/>
    <mergeCell ref="S23:T23"/>
    <mergeCell ref="U23:V23"/>
    <mergeCell ref="S24:T24"/>
    <mergeCell ref="U24:V24"/>
    <mergeCell ref="A22:B22"/>
    <mergeCell ref="C22:E22"/>
    <mergeCell ref="I22:J22"/>
    <mergeCell ref="K22:L22"/>
    <mergeCell ref="M22:N22"/>
    <mergeCell ref="O22:P22"/>
    <mergeCell ref="A23:B23"/>
    <mergeCell ref="M26:N26"/>
    <mergeCell ref="O26:P26"/>
    <mergeCell ref="Q26:R26"/>
    <mergeCell ref="S26:T26"/>
    <mergeCell ref="F22:H22"/>
    <mergeCell ref="F23:H23"/>
    <mergeCell ref="A26:B26"/>
    <mergeCell ref="C26:E26"/>
    <mergeCell ref="F26:H26"/>
    <mergeCell ref="I26:J26"/>
    <mergeCell ref="K26:L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5" t="s">
        <v>0</v>
      </c>
      <c r="B1" s="2"/>
      <c r="C1" s="116" t="s">
        <v>568</v>
      </c>
      <c r="D1" s="4"/>
      <c r="E1" s="4"/>
      <c r="F1" s="4"/>
      <c r="G1" s="4"/>
      <c r="H1" s="4"/>
      <c r="I1" s="4"/>
      <c r="J1" s="2"/>
      <c r="K1" s="117"/>
      <c r="L1" s="115" t="s">
        <v>3</v>
      </c>
      <c r="M1" s="2"/>
      <c r="N1" s="59" t="s">
        <v>4</v>
      </c>
      <c r="O1" s="4"/>
      <c r="P1" s="4"/>
      <c r="Q1" s="2"/>
      <c r="R1" s="123"/>
      <c r="S1" s="123"/>
      <c r="T1" s="118" t="s">
        <v>5</v>
      </c>
      <c r="U1" s="2"/>
      <c r="V1" s="177">
        <f>AA14+S20</f>
        <v>21.5</v>
      </c>
      <c r="W1" s="69"/>
      <c r="X1" s="117"/>
      <c r="Y1" s="117"/>
      <c r="Z1" s="117"/>
      <c r="AA1" s="120"/>
      <c r="AB1" s="120"/>
    </row>
    <row r="2" ht="15.75" customHeight="1">
      <c r="A2" s="115" t="s">
        <v>6</v>
      </c>
      <c r="B2" s="2"/>
      <c r="C2" s="80" t="s">
        <v>7</v>
      </c>
      <c r="D2" s="4"/>
      <c r="E2" s="4"/>
      <c r="F2" s="4"/>
      <c r="G2" s="4"/>
      <c r="H2" s="4"/>
      <c r="I2" s="4"/>
      <c r="J2" s="2"/>
      <c r="K2" s="117"/>
      <c r="L2" s="117"/>
      <c r="M2" s="117"/>
      <c r="N2" s="174"/>
      <c r="O2" s="123"/>
      <c r="P2" s="123"/>
      <c r="Q2" s="123"/>
      <c r="R2" s="123"/>
      <c r="S2" s="123"/>
      <c r="T2" s="118" t="s">
        <v>8</v>
      </c>
      <c r="U2" s="2"/>
      <c r="V2" s="59">
        <v>1.0</v>
      </c>
      <c r="W2" s="2"/>
      <c r="X2" s="117"/>
      <c r="Y2" s="117"/>
      <c r="Z2" s="117"/>
      <c r="AA2" s="120"/>
      <c r="AB2" s="120"/>
    </row>
    <row r="3" ht="15.75" customHeight="1">
      <c r="A3" s="115" t="s">
        <v>9</v>
      </c>
      <c r="B3" s="2"/>
      <c r="C3" s="80" t="s">
        <v>613</v>
      </c>
      <c r="D3" s="4"/>
      <c r="E3" s="4"/>
      <c r="F3" s="4"/>
      <c r="G3" s="4"/>
      <c r="H3" s="4"/>
      <c r="I3" s="4"/>
      <c r="J3" s="2"/>
      <c r="K3" s="117"/>
      <c r="L3" s="115" t="s">
        <v>10</v>
      </c>
      <c r="M3" s="2"/>
      <c r="N3" s="132"/>
      <c r="O3" s="4"/>
      <c r="P3" s="4"/>
      <c r="Q3" s="2"/>
      <c r="R3" s="123"/>
      <c r="S3" s="123"/>
      <c r="T3" s="123"/>
      <c r="U3" s="123"/>
      <c r="V3" s="123"/>
      <c r="W3" s="123"/>
      <c r="X3" s="117"/>
      <c r="Y3" s="117"/>
      <c r="Z3" s="117"/>
      <c r="AA3" s="120"/>
      <c r="AB3" s="120"/>
    </row>
    <row r="4" ht="15.75" customHeight="1">
      <c r="A4" s="115" t="s">
        <v>12</v>
      </c>
      <c r="B4" s="2"/>
      <c r="C4" s="80" t="s">
        <v>616</v>
      </c>
      <c r="D4" s="4"/>
      <c r="E4" s="4"/>
      <c r="F4" s="4"/>
      <c r="G4" s="4"/>
      <c r="H4" s="4"/>
      <c r="I4" s="4"/>
      <c r="J4" s="2"/>
      <c r="K4" s="117"/>
      <c r="L4" s="115" t="s">
        <v>14</v>
      </c>
      <c r="M4" s="2"/>
      <c r="N4" s="132"/>
      <c r="O4" s="4"/>
      <c r="P4" s="4"/>
      <c r="Q4" s="2"/>
      <c r="R4" s="123"/>
      <c r="S4" s="123"/>
      <c r="T4" s="118" t="s">
        <v>15</v>
      </c>
      <c r="U4" s="2"/>
      <c r="V4" s="119">
        <f>V1*V2</f>
        <v>21.5</v>
      </c>
      <c r="W4" s="2"/>
      <c r="X4" s="117"/>
      <c r="Y4" s="117"/>
      <c r="Z4" s="117"/>
      <c r="AA4" s="120"/>
      <c r="AB4" s="120"/>
    </row>
    <row r="5" ht="15.75" customHeight="1">
      <c r="A5" s="115" t="s">
        <v>17</v>
      </c>
      <c r="B5" s="2"/>
      <c r="C5" s="80" t="s">
        <v>626</v>
      </c>
      <c r="D5" s="4"/>
      <c r="E5" s="4"/>
      <c r="F5" s="4"/>
      <c r="G5" s="4"/>
      <c r="H5" s="4"/>
      <c r="I5" s="4"/>
      <c r="J5" s="2"/>
      <c r="K5" s="117"/>
      <c r="L5" s="115" t="s">
        <v>19</v>
      </c>
      <c r="M5" s="2"/>
      <c r="N5" s="132"/>
      <c r="O5" s="4"/>
      <c r="P5" s="4"/>
      <c r="Q5" s="2"/>
      <c r="R5" s="123"/>
      <c r="S5" s="123"/>
      <c r="T5" s="123"/>
      <c r="U5" s="123"/>
      <c r="V5" s="123"/>
      <c r="W5" s="123"/>
      <c r="X5" s="117"/>
      <c r="Y5" s="117"/>
      <c r="Z5" s="117"/>
      <c r="AA5" s="120"/>
      <c r="AB5" s="120"/>
    </row>
    <row r="6" ht="15.75" customHeight="1">
      <c r="A6" s="115" t="s">
        <v>20</v>
      </c>
      <c r="B6" s="2"/>
      <c r="C6" s="80" t="s">
        <v>24</v>
      </c>
      <c r="D6" s="4"/>
      <c r="E6" s="4"/>
      <c r="F6" s="4"/>
      <c r="G6" s="4"/>
      <c r="H6" s="4"/>
      <c r="I6" s="4"/>
      <c r="J6" s="2"/>
      <c r="K6" s="117"/>
      <c r="L6" s="117"/>
      <c r="M6" s="117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17"/>
      <c r="Y6" s="117"/>
      <c r="Z6" s="117"/>
      <c r="AA6" s="120"/>
      <c r="AB6" s="120"/>
    </row>
    <row r="7" ht="15.75" customHeight="1">
      <c r="A7" s="115" t="s">
        <v>21</v>
      </c>
      <c r="B7" s="2"/>
      <c r="C7" s="176"/>
      <c r="D7" s="4"/>
      <c r="E7" s="4"/>
      <c r="F7" s="4"/>
      <c r="G7" s="4"/>
      <c r="H7" s="4"/>
      <c r="I7" s="4"/>
      <c r="J7" s="2"/>
      <c r="K7" s="117"/>
      <c r="L7" s="117"/>
      <c r="M7" s="117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17"/>
      <c r="Y7" s="117"/>
      <c r="Z7" s="117"/>
      <c r="AA7" s="120"/>
      <c r="AB7" s="120"/>
    </row>
    <row r="8" ht="15.75" customHeight="1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25"/>
      <c r="W8" s="117"/>
      <c r="X8" s="117"/>
      <c r="Y8" s="125"/>
      <c r="Z8" s="125"/>
      <c r="AA8" s="120"/>
      <c r="AB8" s="120"/>
    </row>
    <row r="9" ht="15.75" customHeight="1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25"/>
      <c r="S9" s="125"/>
      <c r="T9" s="125"/>
      <c r="U9" s="125"/>
      <c r="V9" s="125"/>
      <c r="W9" s="117"/>
      <c r="X9" s="117"/>
      <c r="Y9" s="125"/>
      <c r="Z9" s="125"/>
      <c r="AA9" s="120"/>
      <c r="AB9" s="120"/>
    </row>
    <row r="10" ht="15.75" customHeight="1">
      <c r="A10" s="117"/>
      <c r="B10" s="117"/>
      <c r="C10" s="117"/>
      <c r="D10" s="117"/>
      <c r="E10" s="117"/>
      <c r="F10" s="117"/>
      <c r="G10" s="117"/>
      <c r="H10" s="117"/>
      <c r="I10" s="126"/>
      <c r="J10" s="126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25"/>
      <c r="Z10" s="125"/>
      <c r="AA10" s="120"/>
      <c r="AB10" s="120"/>
    </row>
    <row r="11" ht="15.75" customHeight="1">
      <c r="A11" s="128" t="s">
        <v>25</v>
      </c>
      <c r="B11" s="2"/>
      <c r="C11" s="129" t="s">
        <v>26</v>
      </c>
      <c r="D11" s="4"/>
      <c r="E11" s="2"/>
      <c r="F11" s="129" t="s">
        <v>27</v>
      </c>
      <c r="G11" s="4"/>
      <c r="H11" s="2"/>
      <c r="I11" s="130" t="s">
        <v>28</v>
      </c>
      <c r="J11" s="2"/>
      <c r="K11" s="129" t="s">
        <v>30</v>
      </c>
      <c r="L11" s="2"/>
      <c r="M11" s="129" t="s">
        <v>31</v>
      </c>
      <c r="N11" s="2"/>
      <c r="O11" s="129" t="s">
        <v>32</v>
      </c>
      <c r="P11" s="2"/>
      <c r="Q11" s="129" t="s">
        <v>34</v>
      </c>
      <c r="R11" s="2"/>
      <c r="S11" s="129" t="s">
        <v>35</v>
      </c>
      <c r="T11" s="2"/>
      <c r="U11" s="131" t="s">
        <v>36</v>
      </c>
      <c r="V11" s="131" t="s">
        <v>37</v>
      </c>
      <c r="W11" s="129" t="s">
        <v>38</v>
      </c>
      <c r="X11" s="2"/>
      <c r="Y11" s="129" t="s">
        <v>29</v>
      </c>
      <c r="Z11" s="2"/>
      <c r="AA11" s="129" t="s">
        <v>39</v>
      </c>
      <c r="AB11" s="2"/>
    </row>
    <row r="12" ht="15.75" customHeight="1">
      <c r="A12" s="56">
        <v>1.0</v>
      </c>
      <c r="B12" s="2"/>
      <c r="C12" s="80" t="s">
        <v>621</v>
      </c>
      <c r="D12" s="4"/>
      <c r="E12" s="2"/>
      <c r="F12" s="59" t="s">
        <v>627</v>
      </c>
      <c r="G12" s="4"/>
      <c r="H12" s="2"/>
      <c r="I12" s="58">
        <v>5.4</v>
      </c>
      <c r="J12" s="2"/>
      <c r="K12" s="59">
        <v>2.4</v>
      </c>
      <c r="L12" s="2"/>
      <c r="M12" s="59" t="s">
        <v>147</v>
      </c>
      <c r="N12" s="2"/>
      <c r="O12" s="132" t="s">
        <v>16</v>
      </c>
      <c r="P12" s="2"/>
      <c r="Q12" s="132" t="s">
        <v>16</v>
      </c>
      <c r="R12" s="2"/>
      <c r="S12" s="59" t="s">
        <v>16</v>
      </c>
      <c r="T12" s="2"/>
      <c r="U12" s="76" t="s">
        <v>16</v>
      </c>
      <c r="V12" s="76" t="s">
        <v>16</v>
      </c>
      <c r="W12" s="59">
        <v>7850.0</v>
      </c>
      <c r="X12" s="2"/>
      <c r="Y12" s="59">
        <v>1.0</v>
      </c>
      <c r="Z12" s="2"/>
      <c r="AA12" s="181">
        <v>5.4</v>
      </c>
      <c r="AB12" s="69"/>
    </row>
    <row r="13" ht="15.75" customHeight="1">
      <c r="A13" s="56"/>
      <c r="B13" s="2"/>
      <c r="C13" s="80"/>
      <c r="D13" s="4"/>
      <c r="E13" s="2"/>
      <c r="F13" s="59"/>
      <c r="G13" s="4"/>
      <c r="H13" s="2"/>
      <c r="I13" s="58"/>
      <c r="J13" s="2"/>
      <c r="K13" s="59"/>
      <c r="L13" s="2"/>
      <c r="M13" s="59"/>
      <c r="N13" s="2"/>
      <c r="O13" s="132"/>
      <c r="P13" s="2"/>
      <c r="Q13" s="132"/>
      <c r="R13" s="2"/>
      <c r="S13" s="59"/>
      <c r="T13" s="2"/>
      <c r="U13" s="76"/>
      <c r="V13" s="76"/>
      <c r="W13" s="59"/>
      <c r="X13" s="2"/>
      <c r="Y13" s="59"/>
      <c r="Z13" s="2"/>
      <c r="AA13" s="181"/>
      <c r="AB13" s="69"/>
    </row>
    <row r="14" ht="15.75" customHeight="1">
      <c r="A14" s="135"/>
      <c r="B14" s="135"/>
      <c r="C14" s="117"/>
      <c r="D14" s="117"/>
      <c r="E14" s="117"/>
      <c r="F14" s="117"/>
      <c r="G14" s="117"/>
      <c r="H14" s="117"/>
      <c r="I14" s="137"/>
      <c r="J14" s="137"/>
      <c r="K14" s="123"/>
      <c r="L14" s="123"/>
      <c r="M14" s="123"/>
      <c r="N14" s="12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39" t="s">
        <v>39</v>
      </c>
      <c r="Z14" s="2"/>
      <c r="AA14" s="60">
        <f>SUM(AA12:AB13)</f>
        <v>5.4</v>
      </c>
      <c r="AB14" s="2"/>
    </row>
    <row r="15" ht="15.75" customHeight="1">
      <c r="A15" s="135"/>
      <c r="B15" s="135"/>
      <c r="C15" s="117"/>
      <c r="D15" s="117"/>
      <c r="E15" s="117"/>
      <c r="F15" s="117"/>
      <c r="G15" s="117"/>
      <c r="H15" s="117"/>
      <c r="I15" s="137"/>
      <c r="J15" s="137"/>
      <c r="K15" s="123"/>
      <c r="L15" s="123"/>
      <c r="M15" s="123"/>
      <c r="N15" s="123"/>
      <c r="O15" s="117"/>
      <c r="P15" s="117"/>
      <c r="Q15" s="117"/>
      <c r="R15" s="117"/>
      <c r="S15" s="117"/>
      <c r="T15" s="117"/>
      <c r="W15" s="117"/>
      <c r="X15" s="117"/>
    </row>
    <row r="16" ht="15.75" customHeight="1">
      <c r="A16" s="128" t="s">
        <v>25</v>
      </c>
      <c r="B16" s="2"/>
      <c r="C16" s="129" t="s">
        <v>46</v>
      </c>
      <c r="D16" s="4"/>
      <c r="E16" s="2"/>
      <c r="F16" s="129" t="s">
        <v>27</v>
      </c>
      <c r="G16" s="4"/>
      <c r="H16" s="2"/>
      <c r="I16" s="130" t="s">
        <v>28</v>
      </c>
      <c r="J16" s="2"/>
      <c r="K16" s="129" t="s">
        <v>47</v>
      </c>
      <c r="L16" s="2"/>
      <c r="M16" s="129" t="s">
        <v>29</v>
      </c>
      <c r="N16" s="2"/>
      <c r="O16" s="129" t="s">
        <v>49</v>
      </c>
      <c r="P16" s="2"/>
      <c r="Q16" s="129" t="s">
        <v>50</v>
      </c>
      <c r="R16" s="2"/>
      <c r="S16" s="20" t="s">
        <v>39</v>
      </c>
      <c r="T16" s="2"/>
      <c r="W16" s="117"/>
      <c r="X16" s="117"/>
      <c r="Y16" s="117"/>
      <c r="Z16" s="117"/>
      <c r="AA16" s="120"/>
      <c r="AB16" s="120"/>
    </row>
    <row r="17" ht="15.75" customHeight="1">
      <c r="A17" s="56">
        <v>1.0</v>
      </c>
      <c r="B17" s="2"/>
      <c r="C17" s="80" t="s">
        <v>151</v>
      </c>
      <c r="D17" s="4"/>
      <c r="E17" s="2"/>
      <c r="F17" s="80" t="s">
        <v>623</v>
      </c>
      <c r="G17" s="4"/>
      <c r="H17" s="2"/>
      <c r="I17" s="58">
        <v>1.3</v>
      </c>
      <c r="J17" s="2"/>
      <c r="K17" s="59" t="s">
        <v>97</v>
      </c>
      <c r="L17" s="2"/>
      <c r="M17" s="59">
        <v>1.0</v>
      </c>
      <c r="N17" s="2"/>
      <c r="O17" s="59" t="s">
        <v>16</v>
      </c>
      <c r="P17" s="2"/>
      <c r="Q17" s="59" t="s">
        <v>16</v>
      </c>
      <c r="R17" s="2"/>
      <c r="S17" s="10">
        <v>1.3</v>
      </c>
      <c r="T17" s="2"/>
      <c r="W17" s="117"/>
      <c r="X17" s="117"/>
      <c r="Y17" s="117"/>
      <c r="Z17" s="117"/>
      <c r="AA17" s="120"/>
      <c r="AB17" s="120"/>
    </row>
    <row r="18" ht="15.75" customHeight="1">
      <c r="A18" s="56">
        <v>2.0</v>
      </c>
      <c r="B18" s="2"/>
      <c r="C18" s="80" t="s">
        <v>624</v>
      </c>
      <c r="D18" s="4"/>
      <c r="E18" s="2"/>
      <c r="F18" s="80" t="s">
        <v>628</v>
      </c>
      <c r="G18" s="4"/>
      <c r="H18" s="2"/>
      <c r="I18" s="58">
        <v>0.04</v>
      </c>
      <c r="J18" s="2"/>
      <c r="K18" s="59" t="s">
        <v>97</v>
      </c>
      <c r="L18" s="2"/>
      <c r="M18" s="59">
        <v>76.2</v>
      </c>
      <c r="N18" s="2"/>
      <c r="O18" s="59" t="s">
        <v>16</v>
      </c>
      <c r="P18" s="2"/>
      <c r="Q18" s="59" t="s">
        <v>16</v>
      </c>
      <c r="R18" s="2"/>
      <c r="S18" s="10">
        <v>3.8</v>
      </c>
      <c r="T18" s="2"/>
      <c r="W18" s="117"/>
      <c r="X18" s="117"/>
      <c r="Y18" s="117"/>
      <c r="Z18" s="117"/>
      <c r="AA18" s="120"/>
      <c r="AB18" s="120"/>
    </row>
    <row r="19" ht="15.75" customHeight="1">
      <c r="A19" s="56">
        <v>3.0</v>
      </c>
      <c r="B19" s="2"/>
      <c r="C19" s="80" t="s">
        <v>595</v>
      </c>
      <c r="D19" s="4"/>
      <c r="E19" s="2"/>
      <c r="F19" s="80" t="s">
        <v>629</v>
      </c>
      <c r="G19" s="4"/>
      <c r="H19" s="2"/>
      <c r="I19" s="58">
        <v>0.35</v>
      </c>
      <c r="J19" s="2"/>
      <c r="K19" s="59" t="s">
        <v>597</v>
      </c>
      <c r="L19" s="2"/>
      <c r="M19" s="59">
        <v>30.0</v>
      </c>
      <c r="N19" s="2"/>
      <c r="O19" s="59" t="s">
        <v>16</v>
      </c>
      <c r="P19" s="2"/>
      <c r="Q19" s="59" t="s">
        <v>16</v>
      </c>
      <c r="R19" s="2"/>
      <c r="S19" s="181">
        <v>11.0</v>
      </c>
      <c r="T19" s="69"/>
      <c r="U19" s="94"/>
      <c r="W19" s="117"/>
      <c r="X19" s="117"/>
      <c r="Y19" s="117"/>
      <c r="Z19" s="117"/>
      <c r="AA19" s="117"/>
      <c r="AB19" s="117"/>
    </row>
    <row r="20" ht="15.75" customHeight="1">
      <c r="A20" s="123"/>
      <c r="B20" s="123"/>
      <c r="C20" s="117"/>
      <c r="D20" s="117"/>
      <c r="E20" s="117"/>
      <c r="F20" s="117"/>
      <c r="G20" s="120"/>
      <c r="H20" s="120"/>
      <c r="I20" s="137"/>
      <c r="J20" s="137"/>
      <c r="K20" s="123"/>
      <c r="L20" s="123"/>
      <c r="M20" s="123"/>
      <c r="N20" s="123"/>
      <c r="O20" s="117"/>
      <c r="P20" s="117"/>
      <c r="Q20" s="139" t="s">
        <v>39</v>
      </c>
      <c r="R20" s="2"/>
      <c r="S20" s="60">
        <f>SUM(S17:T19)</f>
        <v>16.1</v>
      </c>
      <c r="T20" s="2"/>
      <c r="U20" s="117"/>
      <c r="V20" s="117"/>
      <c r="W20" s="117"/>
      <c r="X20" s="117"/>
      <c r="Y20" s="117"/>
      <c r="Z20" s="117"/>
      <c r="AA20" s="117"/>
      <c r="AB20" s="117"/>
    </row>
    <row r="21" ht="15.75" customHeight="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23"/>
      <c r="L21" s="123"/>
      <c r="M21" s="123"/>
      <c r="N21" s="12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</row>
    <row r="22" ht="15.75" customHeight="1">
      <c r="A22" s="128" t="s">
        <v>25</v>
      </c>
      <c r="B22" s="2"/>
      <c r="C22" s="129" t="s">
        <v>58</v>
      </c>
      <c r="D22" s="4"/>
      <c r="E22" s="2"/>
      <c r="F22" s="129" t="s">
        <v>27</v>
      </c>
      <c r="G22" s="4"/>
      <c r="H22" s="2"/>
      <c r="I22" s="130" t="s">
        <v>28</v>
      </c>
      <c r="J22" s="2"/>
      <c r="K22" s="129" t="s">
        <v>30</v>
      </c>
      <c r="L22" s="2"/>
      <c r="M22" s="129" t="s">
        <v>31</v>
      </c>
      <c r="N22" s="2"/>
      <c r="O22" s="129" t="s">
        <v>32</v>
      </c>
      <c r="P22" s="2"/>
      <c r="Q22" s="129" t="s">
        <v>34</v>
      </c>
      <c r="R22" s="2"/>
      <c r="S22" s="129" t="s">
        <v>29</v>
      </c>
      <c r="T22" s="2"/>
      <c r="U22" s="129" t="s">
        <v>39</v>
      </c>
      <c r="V22" s="2"/>
      <c r="W22" s="117"/>
      <c r="X22" s="117"/>
      <c r="Y22" s="117"/>
      <c r="Z22" s="117"/>
      <c r="AA22" s="117"/>
      <c r="AB22" s="117"/>
    </row>
    <row r="23" ht="15.75" customHeight="1">
      <c r="A23" s="56"/>
      <c r="B23" s="2"/>
      <c r="C23" s="57"/>
      <c r="D23" s="4"/>
      <c r="E23" s="2"/>
      <c r="F23" s="57"/>
      <c r="G23" s="4"/>
      <c r="H23" s="2"/>
      <c r="I23" s="178"/>
      <c r="J23" s="2"/>
      <c r="K23" s="59"/>
      <c r="L23" s="2"/>
      <c r="M23" s="59"/>
      <c r="N23" s="2"/>
      <c r="O23" s="57"/>
      <c r="P23" s="2"/>
      <c r="Q23" s="57"/>
      <c r="R23" s="2"/>
      <c r="S23" s="57"/>
      <c r="T23" s="2"/>
      <c r="U23" s="60"/>
      <c r="V23" s="2"/>
      <c r="W23" s="117"/>
      <c r="X23" s="117"/>
      <c r="Y23" s="117"/>
      <c r="Z23" s="117"/>
      <c r="AA23" s="117"/>
      <c r="AB23" s="117"/>
    </row>
    <row r="24" ht="15.75" customHeight="1">
      <c r="A24" s="56"/>
      <c r="B24" s="2"/>
      <c r="C24" s="57"/>
      <c r="D24" s="4"/>
      <c r="E24" s="2"/>
      <c r="F24" s="57"/>
      <c r="G24" s="4"/>
      <c r="H24" s="2"/>
      <c r="I24" s="178"/>
      <c r="J24" s="2"/>
      <c r="K24" s="59"/>
      <c r="L24" s="2"/>
      <c r="M24" s="59"/>
      <c r="N24" s="2"/>
      <c r="O24" s="57"/>
      <c r="P24" s="2"/>
      <c r="Q24" s="57"/>
      <c r="R24" s="2"/>
      <c r="S24" s="57"/>
      <c r="T24" s="2"/>
      <c r="U24" s="60"/>
      <c r="V24" s="2"/>
      <c r="W24" s="117"/>
      <c r="X24" s="117"/>
      <c r="Y24" s="117"/>
      <c r="Z24" s="117"/>
      <c r="AA24" s="120"/>
      <c r="AB24" s="120"/>
    </row>
    <row r="25" ht="15.75" customHeight="1">
      <c r="A25" s="135"/>
      <c r="B25" s="135"/>
      <c r="C25" s="127"/>
      <c r="D25" s="127"/>
      <c r="E25" s="127"/>
      <c r="F25" s="127"/>
      <c r="G25" s="127"/>
      <c r="H25" s="127"/>
      <c r="I25" s="162"/>
      <c r="J25" s="162"/>
      <c r="K25" s="135"/>
      <c r="L25" s="135"/>
      <c r="M25" s="135"/>
      <c r="N25" s="135"/>
      <c r="O25" s="127"/>
      <c r="P25" s="127"/>
      <c r="Q25" s="127"/>
      <c r="R25" s="127"/>
      <c r="S25" s="128" t="s">
        <v>39</v>
      </c>
      <c r="T25" s="2"/>
      <c r="U25" s="60"/>
      <c r="V25" s="2"/>
      <c r="W25" s="117"/>
      <c r="X25" s="117"/>
      <c r="Y25" s="117"/>
      <c r="Z25" s="117"/>
      <c r="AA25" s="120"/>
      <c r="AB25" s="120"/>
    </row>
    <row r="26" ht="15.75" customHeight="1">
      <c r="A26" s="135"/>
      <c r="B26" s="135"/>
      <c r="C26" s="127"/>
      <c r="D26" s="127"/>
      <c r="E26" s="127"/>
      <c r="F26" s="127"/>
      <c r="G26" s="127"/>
      <c r="H26" s="127"/>
      <c r="I26" s="162"/>
      <c r="J26" s="162"/>
      <c r="K26" s="135"/>
      <c r="L26" s="135"/>
      <c r="M26" s="127"/>
      <c r="N26" s="127"/>
      <c r="O26" s="127"/>
      <c r="P26" s="127"/>
      <c r="Q26" s="127"/>
      <c r="R26" s="127"/>
      <c r="S26" s="127"/>
      <c r="T26" s="127"/>
      <c r="U26" s="147"/>
      <c r="V26" s="147"/>
      <c r="W26" s="127"/>
      <c r="X26" s="127"/>
      <c r="Y26" s="117"/>
      <c r="Z26" s="117"/>
      <c r="AA26" s="120"/>
      <c r="AB26" s="120"/>
    </row>
    <row r="27" ht="15.75" customHeight="1">
      <c r="A27" s="128" t="s">
        <v>25</v>
      </c>
      <c r="B27" s="2"/>
      <c r="C27" s="129" t="s">
        <v>67</v>
      </c>
      <c r="D27" s="4"/>
      <c r="E27" s="2"/>
      <c r="F27" s="129" t="s">
        <v>27</v>
      </c>
      <c r="G27" s="4"/>
      <c r="H27" s="2"/>
      <c r="I27" s="130" t="s">
        <v>28</v>
      </c>
      <c r="J27" s="2"/>
      <c r="K27" s="129" t="s">
        <v>47</v>
      </c>
      <c r="L27" s="2"/>
      <c r="M27" s="129" t="s">
        <v>29</v>
      </c>
      <c r="N27" s="2"/>
      <c r="O27" s="129" t="s">
        <v>70</v>
      </c>
      <c r="P27" s="2"/>
      <c r="Q27" s="129" t="s">
        <v>72</v>
      </c>
      <c r="R27" s="2"/>
      <c r="S27" s="129" t="s">
        <v>39</v>
      </c>
      <c r="T27" s="2"/>
      <c r="U27" s="147"/>
      <c r="V27" s="147"/>
      <c r="W27" s="127"/>
      <c r="X27" s="127"/>
      <c r="Y27" s="117"/>
      <c r="Z27" s="117"/>
      <c r="AA27" s="120"/>
      <c r="AB27" s="120"/>
    </row>
    <row r="28" ht="15.75" customHeight="1">
      <c r="A28" s="56"/>
      <c r="B28" s="2"/>
      <c r="C28" s="80"/>
      <c r="D28" s="4"/>
      <c r="E28" s="2"/>
      <c r="F28" s="57"/>
      <c r="G28" s="4"/>
      <c r="H28" s="2"/>
      <c r="I28" s="178"/>
      <c r="J28" s="2"/>
      <c r="K28" s="59"/>
      <c r="L28" s="2"/>
      <c r="M28" s="57"/>
      <c r="N28" s="2"/>
      <c r="O28" s="57"/>
      <c r="P28" s="2"/>
      <c r="Q28" s="57"/>
      <c r="R28" s="2"/>
      <c r="S28" s="60"/>
      <c r="T28" s="2"/>
      <c r="U28" s="127"/>
      <c r="V28" s="127"/>
      <c r="W28" s="127"/>
      <c r="X28" s="127"/>
      <c r="Y28" s="117"/>
      <c r="Z28" s="117"/>
      <c r="AA28" s="120"/>
      <c r="AB28" s="120"/>
    </row>
    <row r="29" ht="15.75" customHeight="1">
      <c r="A29" s="56"/>
      <c r="B29" s="2"/>
      <c r="C29" s="57"/>
      <c r="D29" s="4"/>
      <c r="E29" s="2"/>
      <c r="F29" s="57"/>
      <c r="G29" s="4"/>
      <c r="H29" s="2"/>
      <c r="I29" s="178"/>
      <c r="J29" s="2"/>
      <c r="K29" s="59"/>
      <c r="L29" s="2"/>
      <c r="M29" s="57"/>
      <c r="N29" s="2"/>
      <c r="O29" s="57"/>
      <c r="P29" s="2"/>
      <c r="Q29" s="57"/>
      <c r="R29" s="2"/>
      <c r="S29" s="60"/>
      <c r="T29" s="2"/>
      <c r="U29" s="127"/>
      <c r="V29" s="127"/>
      <c r="W29" s="127"/>
      <c r="X29" s="127"/>
      <c r="Y29" s="117"/>
      <c r="Z29" s="117"/>
      <c r="AA29" s="120"/>
      <c r="AB29" s="120"/>
    </row>
    <row r="30" ht="15.75" customHeight="1">
      <c r="A30" s="127"/>
      <c r="B30" s="127"/>
      <c r="C30" s="127"/>
      <c r="D30" s="127"/>
      <c r="E30" s="127"/>
      <c r="F30" s="127"/>
      <c r="G30" s="127"/>
      <c r="H30" s="127"/>
      <c r="I30" s="162"/>
      <c r="J30" s="162"/>
      <c r="K30" s="127"/>
      <c r="L30" s="127"/>
      <c r="M30" s="127"/>
      <c r="N30" s="127"/>
      <c r="O30" s="127"/>
      <c r="P30" s="127"/>
      <c r="Q30" s="128" t="s">
        <v>39</v>
      </c>
      <c r="R30" s="2"/>
      <c r="S30" s="60"/>
      <c r="T30" s="2"/>
      <c r="U30" s="127"/>
      <c r="V30" s="127"/>
      <c r="W30" s="127"/>
      <c r="X30" s="127"/>
      <c r="Y30" s="117"/>
      <c r="Z30" s="117"/>
      <c r="AA30" s="120"/>
      <c r="AB30" s="120"/>
    </row>
    <row r="31" ht="15.75" customHeight="1">
      <c r="A31" s="117"/>
      <c r="B31" s="117"/>
      <c r="C31" s="117"/>
      <c r="D31" s="117"/>
      <c r="E31" s="117"/>
      <c r="F31" s="117"/>
      <c r="G31" s="117"/>
      <c r="H31" s="117"/>
      <c r="I31" s="126"/>
      <c r="J31" s="126"/>
      <c r="K31" s="117"/>
      <c r="L31" s="117"/>
      <c r="M31" s="117"/>
      <c r="N31" s="117"/>
      <c r="O31" s="117"/>
      <c r="P31" s="117"/>
      <c r="Q31" s="117"/>
      <c r="R31" s="117"/>
      <c r="S31" s="125"/>
      <c r="T31" s="125"/>
      <c r="U31" s="117"/>
      <c r="V31" s="117"/>
      <c r="W31" s="127"/>
      <c r="X31" s="127"/>
      <c r="Y31" s="117"/>
      <c r="Z31" s="117"/>
      <c r="AA31" s="117"/>
      <c r="AB31" s="117"/>
    </row>
    <row r="32" ht="15.75" customHeight="1">
      <c r="A32" s="117"/>
      <c r="B32" s="117"/>
      <c r="C32" s="117"/>
      <c r="D32" s="117"/>
      <c r="E32" s="117"/>
      <c r="F32" s="117"/>
      <c r="G32" s="117"/>
      <c r="H32" s="117"/>
      <c r="I32" s="126"/>
      <c r="J32" s="126"/>
      <c r="K32" s="117"/>
      <c r="L32" s="117"/>
      <c r="M32" s="117"/>
      <c r="N32" s="117"/>
      <c r="O32" s="117"/>
      <c r="P32" s="117"/>
      <c r="Q32" s="117"/>
      <c r="R32" s="117"/>
      <c r="S32" s="125"/>
      <c r="T32" s="125"/>
      <c r="U32" s="117"/>
      <c r="V32" s="117"/>
      <c r="W32" s="127"/>
      <c r="X32" s="127"/>
      <c r="Y32" s="117"/>
      <c r="Z32" s="117"/>
      <c r="AA32" s="117"/>
      <c r="AB32" s="117"/>
    </row>
    <row r="33" ht="15.75" customHeight="1">
      <c r="A33" s="117"/>
      <c r="B33" s="117"/>
      <c r="C33" s="117"/>
      <c r="D33" s="117"/>
      <c r="E33" s="117"/>
      <c r="F33" s="117"/>
      <c r="G33" s="117"/>
      <c r="H33" s="117"/>
      <c r="I33" s="126"/>
      <c r="J33" s="126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7"/>
      <c r="X33" s="127"/>
      <c r="Y33" s="117"/>
      <c r="Z33" s="117"/>
      <c r="AA33" s="117"/>
      <c r="AB33" s="117"/>
    </row>
    <row r="34" ht="15.75" customHeight="1">
      <c r="A34" s="117"/>
      <c r="B34" s="117"/>
      <c r="C34" s="117"/>
      <c r="D34" s="117"/>
      <c r="E34" s="117"/>
      <c r="F34" s="117"/>
      <c r="G34" s="117"/>
      <c r="H34" s="117"/>
      <c r="I34" s="126"/>
      <c r="J34" s="126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7"/>
      <c r="X34" s="127"/>
      <c r="Y34" s="117"/>
      <c r="Z34" s="117"/>
      <c r="AA34" s="117"/>
      <c r="AB34" s="117"/>
    </row>
    <row r="35" ht="15.75" customHeight="1">
      <c r="A35" s="117"/>
      <c r="B35" s="117"/>
      <c r="C35" s="117"/>
      <c r="D35" s="117"/>
      <c r="E35" s="117"/>
      <c r="F35" s="117"/>
      <c r="G35" s="117"/>
      <c r="H35" s="117"/>
      <c r="I35" s="126"/>
      <c r="J35" s="126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</row>
    <row r="36" ht="15.75" customHeight="1">
      <c r="A36" s="117"/>
      <c r="C36" s="117"/>
      <c r="F36" s="117"/>
      <c r="I36" s="126"/>
      <c r="K36" s="117"/>
      <c r="M36" s="117"/>
      <c r="O36" s="117"/>
      <c r="Q36" s="117"/>
      <c r="S36" s="117"/>
      <c r="U36" s="117"/>
      <c r="V36" s="117"/>
      <c r="W36" s="117"/>
      <c r="X36" s="117"/>
      <c r="Y36" s="117"/>
      <c r="Z36" s="117"/>
      <c r="AA36" s="117"/>
      <c r="AB36" s="117"/>
    </row>
    <row r="37" ht="15.75" customHeight="1">
      <c r="A37" s="117"/>
      <c r="C37" s="117"/>
      <c r="F37" s="117"/>
      <c r="I37" s="126"/>
      <c r="K37" s="117"/>
      <c r="M37" s="117"/>
      <c r="O37" s="117"/>
      <c r="Q37" s="117"/>
      <c r="S37" s="117"/>
      <c r="U37" s="117"/>
      <c r="V37" s="117"/>
      <c r="W37" s="117"/>
      <c r="X37" s="117"/>
      <c r="Y37" s="117"/>
      <c r="Z37" s="117"/>
      <c r="AA37" s="117"/>
      <c r="AB37" s="117"/>
    </row>
    <row r="38" ht="15.75" customHeight="1">
      <c r="A38" s="117"/>
      <c r="C38" s="117"/>
      <c r="F38" s="117"/>
      <c r="I38" s="126"/>
      <c r="K38" s="117"/>
      <c r="M38" s="117"/>
      <c r="O38" s="117"/>
      <c r="Q38" s="117"/>
      <c r="S38" s="117"/>
      <c r="U38" s="117"/>
      <c r="V38" s="117"/>
      <c r="W38" s="117"/>
      <c r="X38" s="117"/>
      <c r="Y38" s="117"/>
      <c r="Z38" s="117"/>
      <c r="AA38" s="117"/>
      <c r="AB38" s="117"/>
    </row>
    <row r="39" ht="15.75" customHeight="1">
      <c r="A39" s="117"/>
      <c r="B39" s="117"/>
      <c r="C39" s="117"/>
      <c r="D39" s="117"/>
      <c r="E39" s="117"/>
      <c r="F39" s="117"/>
      <c r="G39" s="117"/>
      <c r="H39" s="117"/>
      <c r="I39" s="126"/>
      <c r="J39" s="126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3">
    <mergeCell ref="Q24:R24"/>
    <mergeCell ref="S24:T24"/>
    <mergeCell ref="U24:V24"/>
    <mergeCell ref="S25:T25"/>
    <mergeCell ref="U25:V25"/>
    <mergeCell ref="A24:B24"/>
    <mergeCell ref="C24:E24"/>
    <mergeCell ref="F24:H24"/>
    <mergeCell ref="I24:J24"/>
    <mergeCell ref="K24:L24"/>
    <mergeCell ref="M24:N24"/>
    <mergeCell ref="O24:P24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36:R36"/>
    <mergeCell ref="S36:T36"/>
    <mergeCell ref="A36:B36"/>
    <mergeCell ref="C36:E36"/>
    <mergeCell ref="F36:H36"/>
    <mergeCell ref="I36:J36"/>
    <mergeCell ref="K36:L36"/>
    <mergeCell ref="M36:N36"/>
    <mergeCell ref="O36:P36"/>
    <mergeCell ref="Q37:R37"/>
    <mergeCell ref="S37:T37"/>
    <mergeCell ref="A37:B37"/>
    <mergeCell ref="C37:E37"/>
    <mergeCell ref="F37:H37"/>
    <mergeCell ref="I37:J37"/>
    <mergeCell ref="K37:L37"/>
    <mergeCell ref="M37:N37"/>
    <mergeCell ref="O37:P37"/>
    <mergeCell ref="Q38:R38"/>
    <mergeCell ref="S38:T38"/>
    <mergeCell ref="A38:B38"/>
    <mergeCell ref="C38:E38"/>
    <mergeCell ref="F38:H38"/>
    <mergeCell ref="I38:J38"/>
    <mergeCell ref="K38:L38"/>
    <mergeCell ref="M38:N38"/>
    <mergeCell ref="O38:P38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29:R29"/>
    <mergeCell ref="S29:T29"/>
    <mergeCell ref="Q30:R30"/>
    <mergeCell ref="S30:T30"/>
    <mergeCell ref="A29:B29"/>
    <mergeCell ref="C29:E29"/>
    <mergeCell ref="F29:H29"/>
    <mergeCell ref="I29:J29"/>
    <mergeCell ref="K29:L29"/>
    <mergeCell ref="M29:N29"/>
    <mergeCell ref="O29:P2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A5:B5"/>
    <mergeCell ref="C5:J5"/>
    <mergeCell ref="L5:M5"/>
    <mergeCell ref="N5:Q5"/>
    <mergeCell ref="A6:B6"/>
    <mergeCell ref="C6:J6"/>
    <mergeCell ref="C7:J7"/>
    <mergeCell ref="O11:P11"/>
    <mergeCell ref="Q11:R11"/>
    <mergeCell ref="S11:T11"/>
    <mergeCell ref="W11:X11"/>
    <mergeCell ref="Y11:Z11"/>
    <mergeCell ref="AA11:AB11"/>
    <mergeCell ref="A7:B7"/>
    <mergeCell ref="A11:B11"/>
    <mergeCell ref="C11:E11"/>
    <mergeCell ref="F11:H11"/>
    <mergeCell ref="I11:J11"/>
    <mergeCell ref="K11:L11"/>
    <mergeCell ref="M11:N11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U19:V19"/>
    <mergeCell ref="Q20:R20"/>
    <mergeCell ref="S20:T20"/>
    <mergeCell ref="A19:B19"/>
    <mergeCell ref="C19:E19"/>
    <mergeCell ref="F19:H19"/>
    <mergeCell ref="I19:J19"/>
    <mergeCell ref="K19:L19"/>
    <mergeCell ref="M19:N19"/>
    <mergeCell ref="O19:P19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</mergeCells>
  <printOptions/>
  <pageMargins bottom="1.0" footer="0.0" header="0.0" left="0.75" right="0.75" top="1.0"/>
  <pageSetup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Y10+AA15+S20+U25+S30</f>
        <v>10.4108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10.4108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630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11" t="s">
        <v>631</v>
      </c>
      <c r="O8" s="4"/>
      <c r="P8" s="4"/>
      <c r="Q8" s="2"/>
      <c r="R8" s="9">
        <f>'FR 00901-AA'!V1</f>
        <v>2.5702</v>
      </c>
      <c r="S8" s="4"/>
      <c r="T8" s="4"/>
      <c r="U8" s="4"/>
      <c r="V8" s="2"/>
      <c r="W8" s="7">
        <f>'FR 00901-AA'!V2</f>
        <v>4</v>
      </c>
      <c r="X8" s="2"/>
      <c r="Y8" s="10">
        <f>R8*W8</f>
        <v>10.2808</v>
      </c>
      <c r="Z8" s="2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3">
        <v>2.0</v>
      </c>
      <c r="M9" s="2"/>
      <c r="N9" s="11"/>
      <c r="O9" s="4"/>
      <c r="P9" s="4"/>
      <c r="Q9" s="2"/>
      <c r="R9" s="9"/>
      <c r="S9" s="4"/>
      <c r="T9" s="4"/>
      <c r="U9" s="4"/>
      <c r="V9" s="2"/>
      <c r="W9" s="7"/>
      <c r="X9" s="2"/>
      <c r="Y9" s="10"/>
      <c r="Z9" s="2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45" t="s">
        <v>33</v>
      </c>
      <c r="X10" s="2"/>
      <c r="Y10" s="10">
        <f>SUM(Y8:Y9)</f>
        <v>10.2808</v>
      </c>
      <c r="Z10" s="2"/>
      <c r="AA10" s="6"/>
      <c r="AB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37"/>
      <c r="J11" s="3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20" t="s">
        <v>25</v>
      </c>
      <c r="B12" s="2"/>
      <c r="C12" s="20" t="s">
        <v>26</v>
      </c>
      <c r="D12" s="4"/>
      <c r="E12" s="2"/>
      <c r="F12" s="20" t="s">
        <v>27</v>
      </c>
      <c r="G12" s="4"/>
      <c r="H12" s="2"/>
      <c r="I12" s="21" t="s">
        <v>28</v>
      </c>
      <c r="J12" s="2"/>
      <c r="K12" s="20" t="s">
        <v>30</v>
      </c>
      <c r="L12" s="2"/>
      <c r="M12" s="20" t="s">
        <v>31</v>
      </c>
      <c r="N12" s="2"/>
      <c r="O12" s="20" t="s">
        <v>32</v>
      </c>
      <c r="P12" s="2"/>
      <c r="Q12" s="20" t="s">
        <v>34</v>
      </c>
      <c r="R12" s="2"/>
      <c r="S12" s="20" t="s">
        <v>35</v>
      </c>
      <c r="T12" s="2"/>
      <c r="U12" s="22" t="s">
        <v>36</v>
      </c>
      <c r="V12" s="22" t="s">
        <v>37</v>
      </c>
      <c r="W12" s="20" t="s">
        <v>38</v>
      </c>
      <c r="X12" s="2"/>
      <c r="Y12" s="20" t="s">
        <v>29</v>
      </c>
      <c r="Z12" s="2"/>
      <c r="AA12" s="20" t="s">
        <v>39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4"/>
      <c r="B14" s="2"/>
      <c r="C14" s="15"/>
      <c r="D14" s="4"/>
      <c r="E14" s="2"/>
      <c r="F14" s="15"/>
      <c r="G14" s="4"/>
      <c r="H14" s="2"/>
      <c r="I14" s="36"/>
      <c r="J14" s="2"/>
      <c r="K14" s="15"/>
      <c r="L14" s="2"/>
      <c r="M14" s="15"/>
      <c r="N14" s="2"/>
      <c r="O14" s="15"/>
      <c r="P14" s="2"/>
      <c r="Q14" s="15"/>
      <c r="R14" s="2"/>
      <c r="S14" s="15"/>
      <c r="T14" s="2"/>
      <c r="U14" s="38"/>
      <c r="V14" s="38"/>
      <c r="W14" s="15"/>
      <c r="X14" s="2"/>
      <c r="Y14" s="15"/>
      <c r="Z14" s="2"/>
      <c r="AA14" s="10"/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40" t="s">
        <v>39</v>
      </c>
      <c r="Z15" s="2"/>
      <c r="AA15" s="10"/>
      <c r="AB15" s="2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37"/>
      <c r="J16" s="3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0" t="s">
        <v>25</v>
      </c>
      <c r="B17" s="2"/>
      <c r="C17" s="20" t="s">
        <v>46</v>
      </c>
      <c r="D17" s="4"/>
      <c r="E17" s="2"/>
      <c r="F17" s="20" t="s">
        <v>27</v>
      </c>
      <c r="G17" s="4"/>
      <c r="H17" s="2"/>
      <c r="I17" s="21" t="s">
        <v>28</v>
      </c>
      <c r="J17" s="2"/>
      <c r="K17" s="20" t="s">
        <v>47</v>
      </c>
      <c r="L17" s="2"/>
      <c r="M17" s="20" t="s">
        <v>29</v>
      </c>
      <c r="N17" s="2"/>
      <c r="O17" s="20" t="s">
        <v>49</v>
      </c>
      <c r="P17" s="2"/>
      <c r="Q17" s="20" t="s">
        <v>50</v>
      </c>
      <c r="R17" s="2"/>
      <c r="S17" s="20" t="s">
        <v>39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1.0</v>
      </c>
      <c r="B18" s="2"/>
      <c r="C18" s="51" t="s">
        <v>552</v>
      </c>
      <c r="D18" s="27"/>
      <c r="E18" s="28"/>
      <c r="F18" s="11" t="s">
        <v>553</v>
      </c>
      <c r="G18" s="4"/>
      <c r="H18" s="2"/>
      <c r="I18" s="29">
        <v>0.13</v>
      </c>
      <c r="J18" s="2"/>
      <c r="K18" s="7" t="s">
        <v>88</v>
      </c>
      <c r="L18" s="2"/>
      <c r="M18" s="7">
        <v>1.0</v>
      </c>
      <c r="N18" s="2"/>
      <c r="O18" s="7" t="s">
        <v>16</v>
      </c>
      <c r="P18" s="2"/>
      <c r="Q18" s="7">
        <v>1.0</v>
      </c>
      <c r="R18" s="2"/>
      <c r="S18" s="10">
        <f>I18*M18*Q18</f>
        <v>0.13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50"/>
      <c r="B19" s="2"/>
      <c r="C19" s="52"/>
      <c r="D19" s="27"/>
      <c r="E19" s="28"/>
      <c r="F19" s="11"/>
      <c r="G19" s="4"/>
      <c r="H19" s="2"/>
      <c r="I19" s="29"/>
      <c r="J19" s="2"/>
      <c r="K19" s="7"/>
      <c r="L19" s="2"/>
      <c r="M19" s="7"/>
      <c r="N19" s="2"/>
      <c r="O19" s="7"/>
      <c r="P19" s="2"/>
      <c r="Q19" s="7"/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40" t="s">
        <v>39</v>
      </c>
      <c r="R20" s="2"/>
      <c r="S20" s="10">
        <f>SUM(S18:T19)</f>
        <v>0.13</v>
      </c>
      <c r="T20" s="2"/>
      <c r="U20" s="6"/>
      <c r="V20" s="6"/>
      <c r="W20" s="6"/>
      <c r="X20" s="6"/>
      <c r="Y20" s="6"/>
      <c r="Z20" s="6"/>
      <c r="AA20" s="6"/>
      <c r="AB20" s="6"/>
    </row>
    <row r="21" ht="15.75" customHeight="1"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 t="s">
        <v>25</v>
      </c>
      <c r="B22" s="2"/>
      <c r="C22" s="20" t="s">
        <v>58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29</v>
      </c>
      <c r="T22" s="2"/>
      <c r="U22" s="20" t="s">
        <v>39</v>
      </c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4"/>
      <c r="B24" s="2"/>
      <c r="C24" s="15"/>
      <c r="D24" s="4"/>
      <c r="E24" s="2"/>
      <c r="F24" s="15"/>
      <c r="G24" s="4"/>
      <c r="H24" s="2"/>
      <c r="I24" s="36"/>
      <c r="J24" s="2"/>
      <c r="K24" s="15"/>
      <c r="L24" s="2"/>
      <c r="M24" s="15"/>
      <c r="N24" s="2"/>
      <c r="O24" s="15"/>
      <c r="P24" s="2"/>
      <c r="Q24" s="15"/>
      <c r="R24" s="2"/>
      <c r="S24" s="15"/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20" t="s">
        <v>39</v>
      </c>
      <c r="T25" s="2"/>
      <c r="U25" s="97"/>
      <c r="V25" s="2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37"/>
      <c r="J26" s="37"/>
      <c r="K26" s="6"/>
      <c r="L26" s="6"/>
      <c r="M26" s="6"/>
      <c r="N26" s="6"/>
      <c r="O26" s="6"/>
      <c r="P26" s="6"/>
      <c r="Q26" s="6"/>
      <c r="R26" s="6"/>
      <c r="S26" s="6"/>
      <c r="T26" s="6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20" t="s">
        <v>25</v>
      </c>
      <c r="B27" s="2"/>
      <c r="C27" s="20" t="s">
        <v>67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70</v>
      </c>
      <c r="P27" s="2"/>
      <c r="Q27" s="20" t="s">
        <v>72</v>
      </c>
      <c r="R27" s="2"/>
      <c r="S27" s="20" t="s">
        <v>39</v>
      </c>
      <c r="T27" s="2"/>
      <c r="U27" s="16"/>
      <c r="V27" s="1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4"/>
      <c r="B29" s="2"/>
      <c r="C29" s="15"/>
      <c r="D29" s="4"/>
      <c r="E29" s="2"/>
      <c r="F29" s="15"/>
      <c r="G29" s="4"/>
      <c r="H29" s="2"/>
      <c r="I29" s="36"/>
      <c r="J29" s="2"/>
      <c r="K29" s="15"/>
      <c r="L29" s="2"/>
      <c r="M29" s="15"/>
      <c r="N29" s="2"/>
      <c r="O29" s="15"/>
      <c r="P29" s="2"/>
      <c r="Q29" s="15"/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20" t="s">
        <v>39</v>
      </c>
      <c r="R30" s="2"/>
      <c r="S30" s="97"/>
      <c r="T30" s="2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16"/>
      <c r="T32" s="1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4:R24"/>
    <mergeCell ref="S24:T24"/>
    <mergeCell ref="U24:V24"/>
    <mergeCell ref="S25:T25"/>
    <mergeCell ref="U25:V25"/>
    <mergeCell ref="A24:B24"/>
    <mergeCell ref="C24:E24"/>
    <mergeCell ref="F24:H24"/>
    <mergeCell ref="I24:J24"/>
    <mergeCell ref="K24:L24"/>
    <mergeCell ref="M24:N24"/>
    <mergeCell ref="O24:P24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A13:B13"/>
    <mergeCell ref="C13:E13"/>
    <mergeCell ref="F13:H13"/>
    <mergeCell ref="I13:J13"/>
    <mergeCell ref="K13:L13"/>
    <mergeCell ref="M13:N13"/>
    <mergeCell ref="O13:P13"/>
    <mergeCell ref="Q14:R14"/>
    <mergeCell ref="S14:T14"/>
    <mergeCell ref="W14:X14"/>
    <mergeCell ref="Y14:Z14"/>
    <mergeCell ref="AA14:AB14"/>
    <mergeCell ref="Y15:Z15"/>
    <mergeCell ref="AA15:AB15"/>
    <mergeCell ref="A14:B14"/>
    <mergeCell ref="C14:E14"/>
    <mergeCell ref="F14:H14"/>
    <mergeCell ref="I14:J14"/>
    <mergeCell ref="K14:L14"/>
    <mergeCell ref="M14:N14"/>
    <mergeCell ref="O14:P14"/>
    <mergeCell ref="Q29:R29"/>
    <mergeCell ref="S29:T29"/>
    <mergeCell ref="Q30:R30"/>
    <mergeCell ref="S30:T30"/>
    <mergeCell ref="A29:B29"/>
    <mergeCell ref="C29:E29"/>
    <mergeCell ref="F29:H29"/>
    <mergeCell ref="I29:J29"/>
    <mergeCell ref="K29:L29"/>
    <mergeCell ref="M29:N29"/>
    <mergeCell ref="O29:P29"/>
    <mergeCell ref="N9:Q9"/>
    <mergeCell ref="R9:V9"/>
    <mergeCell ref="W10:X10"/>
    <mergeCell ref="Y10:Z10"/>
    <mergeCell ref="L5:M5"/>
    <mergeCell ref="L8:M8"/>
    <mergeCell ref="N8:Q8"/>
    <mergeCell ref="R8:V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A18:B18"/>
    <mergeCell ref="C18:E18"/>
    <mergeCell ref="F18:H18"/>
    <mergeCell ref="I18:J18"/>
    <mergeCell ref="K18:L18"/>
    <mergeCell ref="M18:N18"/>
    <mergeCell ref="O18:P18"/>
    <mergeCell ref="Q19:R19"/>
    <mergeCell ref="S19:T19"/>
    <mergeCell ref="Q20:R20"/>
    <mergeCell ref="S20:T20"/>
    <mergeCell ref="A19:B19"/>
    <mergeCell ref="C19:E19"/>
    <mergeCell ref="F19:H19"/>
    <mergeCell ref="I19:J19"/>
    <mergeCell ref="K19:L19"/>
    <mergeCell ref="M19:N19"/>
    <mergeCell ref="O19:P19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  <mergeCell ref="Q23:R23"/>
    <mergeCell ref="S23:T23"/>
    <mergeCell ref="U23:V23"/>
    <mergeCell ref="A23:B23"/>
    <mergeCell ref="C23:E23"/>
    <mergeCell ref="F23:H23"/>
    <mergeCell ref="I23:J23"/>
    <mergeCell ref="K23:L23"/>
    <mergeCell ref="M23:N23"/>
    <mergeCell ref="O23:P23"/>
  </mergeCells>
  <printOptions/>
  <pageMargins bottom="1.0" footer="0.0" header="0.0" left="0.75" right="0.75" top="1.0"/>
  <pageSetup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AA14+S19+U24+S29</f>
        <v>2.5702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63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632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SUM(V1*V2)</f>
        <v>10.2808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633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7" t="s">
        <v>634</v>
      </c>
      <c r="G12" s="4"/>
      <c r="H12" s="2"/>
      <c r="I12" s="29">
        <v>2.25</v>
      </c>
      <c r="J12" s="2"/>
      <c r="K12" s="7">
        <v>0.08</v>
      </c>
      <c r="L12" s="2"/>
      <c r="M12" s="7" t="s">
        <v>147</v>
      </c>
      <c r="N12" s="2"/>
      <c r="O12" s="7" t="s">
        <v>16</v>
      </c>
      <c r="P12" s="2"/>
      <c r="Q12" s="46" t="s">
        <v>16</v>
      </c>
      <c r="R12" s="2"/>
      <c r="S12" s="7" t="s">
        <v>148</v>
      </c>
      <c r="T12" s="2"/>
      <c r="U12" s="32" t="s">
        <v>635</v>
      </c>
      <c r="V12" s="32">
        <v>50.3</v>
      </c>
      <c r="W12" s="7" t="s">
        <v>16</v>
      </c>
      <c r="X12" s="2"/>
      <c r="Y12" s="7">
        <v>1.0</v>
      </c>
      <c r="Z12" s="2"/>
      <c r="AA12" s="10">
        <f>I12*K12*Y12</f>
        <v>0.18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SUM(AA12)</f>
        <v>0.18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51" t="s">
        <v>151</v>
      </c>
      <c r="D17" s="27"/>
      <c r="E17" s="28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1.0</v>
      </c>
      <c r="N17" s="2"/>
      <c r="O17" s="7" t="s">
        <v>16</v>
      </c>
      <c r="P17" s="2"/>
      <c r="Q17" s="7">
        <v>1.0</v>
      </c>
      <c r="R17" s="2"/>
      <c r="S17" s="10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52" t="s">
        <v>153</v>
      </c>
      <c r="D18" s="27"/>
      <c r="E18" s="28"/>
      <c r="F18" s="11" t="s">
        <v>154</v>
      </c>
      <c r="G18" s="4"/>
      <c r="H18" s="2"/>
      <c r="I18" s="29">
        <v>0.01</v>
      </c>
      <c r="J18" s="2"/>
      <c r="K18" s="7" t="s">
        <v>97</v>
      </c>
      <c r="L18" s="2"/>
      <c r="M18" s="7">
        <v>36.34</v>
      </c>
      <c r="N18" s="2"/>
      <c r="O18" s="7" t="s">
        <v>155</v>
      </c>
      <c r="P18" s="2"/>
      <c r="Q18" s="7">
        <v>3.0</v>
      </c>
      <c r="R18" s="2"/>
      <c r="S18" s="10">
        <f t="shared" si="1"/>
        <v>1.0902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2.3902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/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Y15+AA20+S25+U30+S35</f>
        <v>79.45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79.45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7" t="s">
        <v>636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30" t="s">
        <v>637</v>
      </c>
      <c r="O8" s="4"/>
      <c r="P8" s="4"/>
      <c r="Q8" s="2"/>
      <c r="R8" s="9">
        <f>'FR 01001-AA'!V1</f>
        <v>3.0314</v>
      </c>
      <c r="S8" s="4"/>
      <c r="T8" s="4"/>
      <c r="U8" s="4"/>
      <c r="V8" s="2"/>
      <c r="W8" s="7">
        <f>'FR 01001-AA'!V2</f>
        <v>2</v>
      </c>
      <c r="X8" s="2"/>
      <c r="Y8" s="10">
        <f t="shared" ref="Y8:Y14" si="1">R8*W8</f>
        <v>6.0628</v>
      </c>
      <c r="Z8" s="2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3">
        <v>2.0</v>
      </c>
      <c r="M9" s="2"/>
      <c r="N9" s="30" t="s">
        <v>638</v>
      </c>
      <c r="O9" s="4"/>
      <c r="P9" s="4"/>
      <c r="Q9" s="2"/>
      <c r="R9" s="9">
        <f>'FR 01002-AA'!V1</f>
        <v>3.2039</v>
      </c>
      <c r="S9" s="4"/>
      <c r="T9" s="4"/>
      <c r="U9" s="4"/>
      <c r="V9" s="2"/>
      <c r="W9" s="7">
        <f>'FR 01002-AA'!V2</f>
        <v>2</v>
      </c>
      <c r="X9" s="2"/>
      <c r="Y9" s="10">
        <f t="shared" si="1"/>
        <v>6.4078</v>
      </c>
      <c r="Z9" s="2"/>
      <c r="AA9" s="6"/>
      <c r="AB9" s="6"/>
    </row>
    <row r="10" ht="15.75" customHeight="1">
      <c r="L10" s="23">
        <v>3.0</v>
      </c>
      <c r="M10" s="2"/>
      <c r="N10" s="30" t="s">
        <v>639</v>
      </c>
      <c r="O10" s="4"/>
      <c r="P10" s="4"/>
      <c r="Q10" s="2"/>
      <c r="R10" s="9">
        <f>'FR 01003-AA'!V1</f>
        <v>3.0392</v>
      </c>
      <c r="S10" s="4"/>
      <c r="T10" s="4"/>
      <c r="U10" s="4"/>
      <c r="V10" s="2"/>
      <c r="W10" s="7">
        <f>'FR 01003-AA'!V2</f>
        <v>2</v>
      </c>
      <c r="X10" s="2"/>
      <c r="Y10" s="10">
        <f t="shared" si="1"/>
        <v>6.0784</v>
      </c>
      <c r="Z10" s="2"/>
    </row>
    <row r="11" ht="15.75" customHeight="1">
      <c r="L11" s="23">
        <v>4.0</v>
      </c>
      <c r="M11" s="2"/>
      <c r="N11" s="30" t="s">
        <v>640</v>
      </c>
      <c r="O11" s="4"/>
      <c r="P11" s="4"/>
      <c r="Q11" s="2"/>
      <c r="R11" s="9">
        <f>'FR 01004-AA'!V1</f>
        <v>3.08306</v>
      </c>
      <c r="S11" s="4"/>
      <c r="T11" s="4"/>
      <c r="U11" s="4"/>
      <c r="V11" s="2"/>
      <c r="W11" s="7">
        <f>'FR 01004-AA'!V2</f>
        <v>6</v>
      </c>
      <c r="X11" s="2"/>
      <c r="Y11" s="10">
        <f t="shared" si="1"/>
        <v>18.49836</v>
      </c>
      <c r="Z11" s="2"/>
    </row>
    <row r="12" ht="15.75" customHeight="1">
      <c r="L12" s="23">
        <v>5.0</v>
      </c>
      <c r="M12" s="2"/>
      <c r="N12" s="25" t="s">
        <v>641</v>
      </c>
      <c r="O12" s="4"/>
      <c r="P12" s="4"/>
      <c r="Q12" s="2"/>
      <c r="R12" s="9">
        <f>'FR 01005-AA'!V1</f>
        <v>11.82488</v>
      </c>
      <c r="S12" s="4"/>
      <c r="T12" s="4"/>
      <c r="U12" s="4"/>
      <c r="V12" s="2"/>
      <c r="W12" s="7">
        <f>'FR 01005-AA'!V2</f>
        <v>1</v>
      </c>
      <c r="X12" s="2"/>
      <c r="Y12" s="10">
        <f t="shared" si="1"/>
        <v>11.82488</v>
      </c>
      <c r="Z12" s="2"/>
    </row>
    <row r="13" ht="15.75" customHeight="1">
      <c r="L13" s="23">
        <v>6.0</v>
      </c>
      <c r="M13" s="2"/>
      <c r="N13" s="30" t="s">
        <v>642</v>
      </c>
      <c r="O13" s="4"/>
      <c r="P13" s="4"/>
      <c r="Q13" s="2"/>
      <c r="R13" s="9">
        <f>'FR 01006-AA'!V1</f>
        <v>2.83349</v>
      </c>
      <c r="S13" s="4"/>
      <c r="T13" s="4"/>
      <c r="U13" s="4"/>
      <c r="V13" s="2"/>
      <c r="W13" s="7">
        <f>'FR 01006-AA'!V2</f>
        <v>2</v>
      </c>
      <c r="X13" s="2"/>
      <c r="Y13" s="10">
        <f t="shared" si="1"/>
        <v>5.66698</v>
      </c>
      <c r="Z13" s="2"/>
    </row>
    <row r="14" ht="15.75" customHeight="1">
      <c r="L14" s="23">
        <v>7.0</v>
      </c>
      <c r="M14" s="2"/>
      <c r="N14" s="30" t="s">
        <v>643</v>
      </c>
      <c r="O14" s="4"/>
      <c r="P14" s="4"/>
      <c r="Q14" s="2"/>
      <c r="R14" s="9">
        <f>'FR 01007-AA'!V1</f>
        <v>5.28878</v>
      </c>
      <c r="S14" s="4"/>
      <c r="T14" s="4"/>
      <c r="U14" s="4"/>
      <c r="V14" s="2"/>
      <c r="W14" s="7">
        <f>'FR 01007-AA'!V2</f>
        <v>4</v>
      </c>
      <c r="X14" s="2"/>
      <c r="Y14" s="10">
        <f t="shared" si="1"/>
        <v>21.15512</v>
      </c>
      <c r="Z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182" t="s">
        <v>33</v>
      </c>
      <c r="X15" s="28"/>
      <c r="Y15" s="183">
        <v>75.7</v>
      </c>
      <c r="Z15" s="28"/>
      <c r="AA15" s="6"/>
      <c r="AB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37"/>
      <c r="J16" s="3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0" t="s">
        <v>25</v>
      </c>
      <c r="B17" s="2"/>
      <c r="C17" s="20" t="s">
        <v>26</v>
      </c>
      <c r="D17" s="4"/>
      <c r="E17" s="2"/>
      <c r="F17" s="20" t="s">
        <v>27</v>
      </c>
      <c r="G17" s="4"/>
      <c r="H17" s="2"/>
      <c r="I17" s="21" t="s">
        <v>28</v>
      </c>
      <c r="J17" s="2"/>
      <c r="K17" s="20" t="s">
        <v>30</v>
      </c>
      <c r="L17" s="2"/>
      <c r="M17" s="20" t="s">
        <v>31</v>
      </c>
      <c r="N17" s="2"/>
      <c r="O17" s="20" t="s">
        <v>32</v>
      </c>
      <c r="P17" s="2"/>
      <c r="Q17" s="20" t="s">
        <v>34</v>
      </c>
      <c r="R17" s="2"/>
      <c r="S17" s="20" t="s">
        <v>35</v>
      </c>
      <c r="T17" s="2"/>
      <c r="U17" s="22" t="s">
        <v>36</v>
      </c>
      <c r="V17" s="22" t="s">
        <v>37</v>
      </c>
      <c r="W17" s="20" t="s">
        <v>38</v>
      </c>
      <c r="X17" s="2"/>
      <c r="Y17" s="20" t="s">
        <v>29</v>
      </c>
      <c r="Z17" s="2"/>
      <c r="AA17" s="20" t="s">
        <v>39</v>
      </c>
      <c r="AB17" s="2"/>
    </row>
    <row r="18" ht="15.75" customHeight="1">
      <c r="A18" s="64"/>
      <c r="B18" s="2"/>
      <c r="C18" s="15"/>
      <c r="D18" s="4"/>
      <c r="E18" s="2"/>
      <c r="F18" s="15"/>
      <c r="G18" s="4"/>
      <c r="H18" s="2"/>
      <c r="I18" s="36"/>
      <c r="J18" s="2"/>
      <c r="K18" s="15"/>
      <c r="L18" s="2"/>
      <c r="M18" s="15"/>
      <c r="N18" s="2"/>
      <c r="O18" s="15"/>
      <c r="P18" s="2"/>
      <c r="Q18" s="15"/>
      <c r="R18" s="2"/>
      <c r="S18" s="15"/>
      <c r="T18" s="2"/>
      <c r="U18" s="38"/>
      <c r="V18" s="38"/>
      <c r="W18" s="15"/>
      <c r="X18" s="2"/>
      <c r="Y18" s="15"/>
      <c r="Z18" s="2"/>
      <c r="AA18" s="10"/>
      <c r="AB18" s="2"/>
    </row>
    <row r="19" ht="15.75" customHeight="1">
      <c r="A19" s="64"/>
      <c r="B19" s="2"/>
      <c r="C19" s="15"/>
      <c r="D19" s="4"/>
      <c r="E19" s="2"/>
      <c r="F19" s="15"/>
      <c r="G19" s="4"/>
      <c r="H19" s="2"/>
      <c r="I19" s="36"/>
      <c r="J19" s="2"/>
      <c r="K19" s="15"/>
      <c r="L19" s="2"/>
      <c r="M19" s="15"/>
      <c r="N19" s="2"/>
      <c r="O19" s="15"/>
      <c r="P19" s="2"/>
      <c r="Q19" s="15"/>
      <c r="R19" s="2"/>
      <c r="S19" s="15"/>
      <c r="T19" s="2"/>
      <c r="U19" s="38"/>
      <c r="V19" s="38"/>
      <c r="W19" s="15"/>
      <c r="X19" s="2"/>
      <c r="Y19" s="15"/>
      <c r="Z19" s="2"/>
      <c r="AA19" s="10"/>
      <c r="AB19" s="2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37"/>
      <c r="J20" s="3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40" t="s">
        <v>39</v>
      </c>
      <c r="Z20" s="2"/>
      <c r="AA20" s="10"/>
      <c r="AB20" s="2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37"/>
      <c r="J21" s="3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0" t="s">
        <v>25</v>
      </c>
      <c r="B22" s="2"/>
      <c r="C22" s="20" t="s">
        <v>46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47</v>
      </c>
      <c r="L22" s="2"/>
      <c r="M22" s="20" t="s">
        <v>29</v>
      </c>
      <c r="N22" s="2"/>
      <c r="O22" s="20" t="s">
        <v>49</v>
      </c>
      <c r="P22" s="2"/>
      <c r="Q22" s="20" t="s">
        <v>50</v>
      </c>
      <c r="R22" s="2"/>
      <c r="S22" s="20" t="s">
        <v>39</v>
      </c>
      <c r="T22" s="2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50">
        <v>1.0</v>
      </c>
      <c r="B23" s="2"/>
      <c r="C23" s="51" t="s">
        <v>85</v>
      </c>
      <c r="D23" s="27"/>
      <c r="E23" s="28"/>
      <c r="F23" s="11" t="s">
        <v>644</v>
      </c>
      <c r="G23" s="4"/>
      <c r="H23" s="2"/>
      <c r="I23" s="29">
        <v>3.75</v>
      </c>
      <c r="J23" s="2"/>
      <c r="K23" s="7" t="s">
        <v>88</v>
      </c>
      <c r="L23" s="2"/>
      <c r="M23" s="7">
        <v>1.0</v>
      </c>
      <c r="N23" s="2"/>
      <c r="O23" s="7" t="s">
        <v>16</v>
      </c>
      <c r="P23" s="2"/>
      <c r="Q23" s="7">
        <v>1.0</v>
      </c>
      <c r="R23" s="2"/>
      <c r="S23" s="10">
        <f>I23*M23*Q23</f>
        <v>3.75</v>
      </c>
      <c r="T23" s="2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50"/>
      <c r="B24" s="2"/>
      <c r="C24" s="52"/>
      <c r="D24" s="27"/>
      <c r="E24" s="28"/>
      <c r="F24" s="11"/>
      <c r="G24" s="4"/>
      <c r="H24" s="2"/>
      <c r="I24" s="29"/>
      <c r="J24" s="2"/>
      <c r="K24" s="7"/>
      <c r="L24" s="2"/>
      <c r="M24" s="7"/>
      <c r="N24" s="2"/>
      <c r="O24" s="7"/>
      <c r="P24" s="2"/>
      <c r="Q24" s="7"/>
      <c r="R24" s="2"/>
      <c r="S24" s="10"/>
      <c r="T24" s="2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40" t="s">
        <v>39</v>
      </c>
      <c r="R25" s="2"/>
      <c r="S25" s="10">
        <f>SUM(S23:T24)</f>
        <v>3.75</v>
      </c>
      <c r="T25" s="2"/>
      <c r="U25" s="6"/>
      <c r="V25" s="6"/>
      <c r="W25" s="6"/>
      <c r="X25" s="6"/>
      <c r="Y25" s="6"/>
      <c r="Z25" s="6"/>
      <c r="AA25" s="6"/>
      <c r="AB25" s="6"/>
    </row>
    <row r="26" ht="15.75" customHeight="1"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 t="s">
        <v>25</v>
      </c>
      <c r="B27" s="2"/>
      <c r="C27" s="20" t="s">
        <v>58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30</v>
      </c>
      <c r="L27" s="2"/>
      <c r="M27" s="20" t="s">
        <v>31</v>
      </c>
      <c r="N27" s="2"/>
      <c r="O27" s="20" t="s">
        <v>32</v>
      </c>
      <c r="P27" s="2"/>
      <c r="Q27" s="20" t="s">
        <v>34</v>
      </c>
      <c r="R27" s="2"/>
      <c r="S27" s="20" t="s">
        <v>29</v>
      </c>
      <c r="T27" s="2"/>
      <c r="U27" s="20" t="s">
        <v>39</v>
      </c>
      <c r="V27" s="2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15"/>
      <c r="T28" s="2"/>
      <c r="U28" s="97"/>
      <c r="V28" s="2"/>
      <c r="W28" s="6"/>
      <c r="X28" s="6"/>
      <c r="Y28" s="6"/>
      <c r="Z28" s="6"/>
      <c r="AA28" s="6"/>
      <c r="AB28" s="6"/>
    </row>
    <row r="29" ht="15.75" customHeight="1">
      <c r="A29" s="64"/>
      <c r="B29" s="2"/>
      <c r="C29" s="15"/>
      <c r="D29" s="4"/>
      <c r="E29" s="2"/>
      <c r="F29" s="15"/>
      <c r="G29" s="4"/>
      <c r="H29" s="2"/>
      <c r="I29" s="36"/>
      <c r="J29" s="2"/>
      <c r="K29" s="15"/>
      <c r="L29" s="2"/>
      <c r="M29" s="15"/>
      <c r="N29" s="2"/>
      <c r="O29" s="15"/>
      <c r="P29" s="2"/>
      <c r="Q29" s="15"/>
      <c r="R29" s="2"/>
      <c r="S29" s="15"/>
      <c r="T29" s="2"/>
      <c r="U29" s="97"/>
      <c r="V29" s="2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20" t="s">
        <v>39</v>
      </c>
      <c r="T30" s="2"/>
      <c r="U30" s="97"/>
      <c r="V30" s="2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6"/>
      <c r="T31" s="6"/>
      <c r="U31" s="16"/>
      <c r="V31" s="16"/>
      <c r="W31" s="6"/>
      <c r="X31" s="6"/>
      <c r="Y31" s="6"/>
      <c r="Z31" s="6"/>
      <c r="AA31" s="6"/>
      <c r="AB31" s="6"/>
    </row>
    <row r="32" ht="15.75" customHeight="1">
      <c r="A32" s="20" t="s">
        <v>25</v>
      </c>
      <c r="B32" s="2"/>
      <c r="C32" s="20" t="s">
        <v>67</v>
      </c>
      <c r="D32" s="4"/>
      <c r="E32" s="2"/>
      <c r="F32" s="20" t="s">
        <v>27</v>
      </c>
      <c r="G32" s="4"/>
      <c r="H32" s="2"/>
      <c r="I32" s="21" t="s">
        <v>28</v>
      </c>
      <c r="J32" s="2"/>
      <c r="K32" s="20" t="s">
        <v>47</v>
      </c>
      <c r="L32" s="2"/>
      <c r="M32" s="20" t="s">
        <v>29</v>
      </c>
      <c r="N32" s="2"/>
      <c r="O32" s="20" t="s">
        <v>70</v>
      </c>
      <c r="P32" s="2"/>
      <c r="Q32" s="20" t="s">
        <v>72</v>
      </c>
      <c r="R32" s="2"/>
      <c r="S32" s="20" t="s">
        <v>39</v>
      </c>
      <c r="T32" s="2"/>
      <c r="U32" s="16"/>
      <c r="V32" s="16"/>
      <c r="W32" s="6"/>
      <c r="X32" s="6"/>
      <c r="Y32" s="6"/>
      <c r="Z32" s="6"/>
      <c r="AA32" s="6"/>
      <c r="AB32" s="6"/>
    </row>
    <row r="33" ht="15.75" customHeight="1">
      <c r="A33" s="64"/>
      <c r="B33" s="2"/>
      <c r="C33" s="15"/>
      <c r="D33" s="4"/>
      <c r="E33" s="2"/>
      <c r="F33" s="15"/>
      <c r="G33" s="4"/>
      <c r="H33" s="2"/>
      <c r="I33" s="36"/>
      <c r="J33" s="2"/>
      <c r="K33" s="15"/>
      <c r="L33" s="2"/>
      <c r="M33" s="15"/>
      <c r="N33" s="2"/>
      <c r="O33" s="15"/>
      <c r="P33" s="2"/>
      <c r="Q33" s="15"/>
      <c r="R33" s="2"/>
      <c r="S33" s="97"/>
      <c r="T33" s="2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4"/>
      <c r="B34" s="2"/>
      <c r="C34" s="15"/>
      <c r="D34" s="4"/>
      <c r="E34" s="2"/>
      <c r="F34" s="15"/>
      <c r="G34" s="4"/>
      <c r="H34" s="2"/>
      <c r="I34" s="36"/>
      <c r="J34" s="2"/>
      <c r="K34" s="15"/>
      <c r="L34" s="2"/>
      <c r="M34" s="15"/>
      <c r="N34" s="2"/>
      <c r="O34" s="15"/>
      <c r="P34" s="2"/>
      <c r="Q34" s="15"/>
      <c r="R34" s="2"/>
      <c r="S34" s="97"/>
      <c r="T34" s="2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20" t="s">
        <v>39</v>
      </c>
      <c r="R35" s="2"/>
      <c r="S35" s="97"/>
      <c r="T35" s="2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16"/>
      <c r="T36" s="1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16"/>
      <c r="T37" s="1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6"/>
      <c r="B69" s="6"/>
      <c r="C69" s="6"/>
      <c r="D69" s="6"/>
      <c r="E69" s="6"/>
      <c r="F69" s="6"/>
      <c r="G69" s="6"/>
      <c r="H69" s="6"/>
      <c r="I69" s="37"/>
      <c r="J69" s="37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37"/>
      <c r="J70" s="37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37"/>
      <c r="J71" s="37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37"/>
      <c r="J72" s="37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37"/>
      <c r="J73" s="37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37"/>
      <c r="J74" s="37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8">
    <mergeCell ref="Q27:R27"/>
    <mergeCell ref="S27:T27"/>
    <mergeCell ref="U27:V27"/>
    <mergeCell ref="U28:V28"/>
    <mergeCell ref="U29:V29"/>
    <mergeCell ref="U30:V30"/>
    <mergeCell ref="A27:B27"/>
    <mergeCell ref="C27:E27"/>
    <mergeCell ref="F27:H27"/>
    <mergeCell ref="I27:J27"/>
    <mergeCell ref="K27:L27"/>
    <mergeCell ref="M27:N27"/>
    <mergeCell ref="O27:P27"/>
    <mergeCell ref="Q33:R33"/>
    <mergeCell ref="S33:T33"/>
    <mergeCell ref="A33:B33"/>
    <mergeCell ref="C33:E33"/>
    <mergeCell ref="F33:H33"/>
    <mergeCell ref="I33:J33"/>
    <mergeCell ref="K33:L33"/>
    <mergeCell ref="M33:N33"/>
    <mergeCell ref="O33:P33"/>
    <mergeCell ref="L12:M12"/>
    <mergeCell ref="L13:M13"/>
    <mergeCell ref="N13:Q13"/>
    <mergeCell ref="L14:M14"/>
    <mergeCell ref="N14:Q14"/>
    <mergeCell ref="A17:B17"/>
    <mergeCell ref="C17:E17"/>
    <mergeCell ref="O17:P17"/>
    <mergeCell ref="F17:H17"/>
    <mergeCell ref="I17:J17"/>
    <mergeCell ref="A18:B18"/>
    <mergeCell ref="C18:E18"/>
    <mergeCell ref="F18:H18"/>
    <mergeCell ref="I18:J18"/>
    <mergeCell ref="K18:L18"/>
    <mergeCell ref="Q19:R19"/>
    <mergeCell ref="S19:T19"/>
    <mergeCell ref="A19:B19"/>
    <mergeCell ref="C19:E19"/>
    <mergeCell ref="F19:H19"/>
    <mergeCell ref="I19:J19"/>
    <mergeCell ref="K19:L19"/>
    <mergeCell ref="M19:N19"/>
    <mergeCell ref="O19:P19"/>
    <mergeCell ref="Q22:R22"/>
    <mergeCell ref="S22:T22"/>
    <mergeCell ref="A22:B22"/>
    <mergeCell ref="C22:E22"/>
    <mergeCell ref="F22:H22"/>
    <mergeCell ref="I22:J22"/>
    <mergeCell ref="K22:L22"/>
    <mergeCell ref="M22:N22"/>
    <mergeCell ref="O22:P22"/>
    <mergeCell ref="Q34:R34"/>
    <mergeCell ref="S34:T34"/>
    <mergeCell ref="Q35:R35"/>
    <mergeCell ref="S35:T35"/>
    <mergeCell ref="A34:B34"/>
    <mergeCell ref="C34:E34"/>
    <mergeCell ref="F34:H34"/>
    <mergeCell ref="I34:J34"/>
    <mergeCell ref="K34:L34"/>
    <mergeCell ref="M34:N34"/>
    <mergeCell ref="O34:P34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A5:B5"/>
    <mergeCell ref="C5:J5"/>
    <mergeCell ref="N5:Q5"/>
    <mergeCell ref="A6:B6"/>
    <mergeCell ref="C6:J6"/>
    <mergeCell ref="A7:B7"/>
    <mergeCell ref="N7:Q7"/>
    <mergeCell ref="W9:X9"/>
    <mergeCell ref="Y9:Z9"/>
    <mergeCell ref="L5:M5"/>
    <mergeCell ref="L8:M8"/>
    <mergeCell ref="N8:Q8"/>
    <mergeCell ref="R8:V8"/>
    <mergeCell ref="W8:X8"/>
    <mergeCell ref="Y8:Z8"/>
    <mergeCell ref="L9:M9"/>
    <mergeCell ref="N9:Q9"/>
    <mergeCell ref="R9:V9"/>
    <mergeCell ref="L10:M10"/>
    <mergeCell ref="N10:Q10"/>
    <mergeCell ref="R10:V10"/>
    <mergeCell ref="W10:X10"/>
    <mergeCell ref="Y10:Z10"/>
    <mergeCell ref="L11:M11"/>
    <mergeCell ref="N11:Q11"/>
    <mergeCell ref="R11:V11"/>
    <mergeCell ref="W11:X11"/>
    <mergeCell ref="Y11:Z11"/>
    <mergeCell ref="N12:Q12"/>
    <mergeCell ref="Y12:Z12"/>
    <mergeCell ref="W14:X14"/>
    <mergeCell ref="W15:X15"/>
    <mergeCell ref="Y15:Z15"/>
    <mergeCell ref="R12:V12"/>
    <mergeCell ref="W12:X12"/>
    <mergeCell ref="R13:V13"/>
    <mergeCell ref="W13:X13"/>
    <mergeCell ref="Y13:Z13"/>
    <mergeCell ref="R14:V14"/>
    <mergeCell ref="Y14:Z14"/>
    <mergeCell ref="K17:L17"/>
    <mergeCell ref="M17:N17"/>
    <mergeCell ref="Q17:R17"/>
    <mergeCell ref="S17:T17"/>
    <mergeCell ref="W17:X17"/>
    <mergeCell ref="Y17:Z17"/>
    <mergeCell ref="AA17:AB17"/>
    <mergeCell ref="W19:X19"/>
    <mergeCell ref="Y19:Z19"/>
    <mergeCell ref="AA19:AB19"/>
    <mergeCell ref="Y20:Z20"/>
    <mergeCell ref="AA20:AB20"/>
    <mergeCell ref="M18:N18"/>
    <mergeCell ref="O18:P18"/>
    <mergeCell ref="Q18:R18"/>
    <mergeCell ref="S18:T18"/>
    <mergeCell ref="W18:X18"/>
    <mergeCell ref="Y18:Z18"/>
    <mergeCell ref="AA18:AB18"/>
    <mergeCell ref="Q23:R23"/>
    <mergeCell ref="S23:T23"/>
    <mergeCell ref="A23:B23"/>
    <mergeCell ref="C23:E23"/>
    <mergeCell ref="F23:H23"/>
    <mergeCell ref="I23:J23"/>
    <mergeCell ref="K23:L23"/>
    <mergeCell ref="M23:N23"/>
    <mergeCell ref="O23:P23"/>
    <mergeCell ref="Q24:R24"/>
    <mergeCell ref="S24:T24"/>
    <mergeCell ref="Q25:R25"/>
    <mergeCell ref="S25:T25"/>
    <mergeCell ref="A24:B24"/>
    <mergeCell ref="C24:E24"/>
    <mergeCell ref="F24:H24"/>
    <mergeCell ref="I24:J24"/>
    <mergeCell ref="K24:L24"/>
    <mergeCell ref="M24:N24"/>
    <mergeCell ref="O24:P24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29:R29"/>
    <mergeCell ref="S29:T29"/>
    <mergeCell ref="S30:T30"/>
    <mergeCell ref="A29:B29"/>
    <mergeCell ref="C29:E29"/>
    <mergeCell ref="F29:H29"/>
    <mergeCell ref="I29:J29"/>
    <mergeCell ref="K29:L29"/>
    <mergeCell ref="M29:N29"/>
    <mergeCell ref="O29:P29"/>
    <mergeCell ref="Q32:R32"/>
    <mergeCell ref="S32:T32"/>
    <mergeCell ref="A32:B32"/>
    <mergeCell ref="C32:E32"/>
    <mergeCell ref="F32:H32"/>
    <mergeCell ref="I32:J32"/>
    <mergeCell ref="K32:L32"/>
    <mergeCell ref="M32:N32"/>
    <mergeCell ref="O32:P32"/>
  </mergeCells>
  <printOptions/>
  <pageMargins bottom="1.0" footer="0.0" header="0.0" left="0.75" right="0.75" top="1.0"/>
  <pageSetup paperSize="9"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3.0314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645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646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6.0628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647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648</v>
      </c>
      <c r="G12" s="4"/>
      <c r="H12" s="2"/>
      <c r="I12" s="29">
        <v>2.25</v>
      </c>
      <c r="J12" s="2"/>
      <c r="K12" s="7">
        <v>0.02</v>
      </c>
      <c r="L12" s="2"/>
      <c r="M12" s="7" t="s">
        <v>578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649</v>
      </c>
      <c r="V12" s="32" t="s">
        <v>650</v>
      </c>
      <c r="W12" s="7" t="s">
        <v>388</v>
      </c>
      <c r="X12" s="2"/>
      <c r="Y12" s="7">
        <v>1.0</v>
      </c>
      <c r="Z12" s="2"/>
      <c r="AA12" s="10">
        <f>I12*K12*Y12</f>
        <v>0.045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0.045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653</v>
      </c>
      <c r="G18" s="4"/>
      <c r="H18" s="2"/>
      <c r="I18" s="29">
        <v>0.01</v>
      </c>
      <c r="J18" s="2"/>
      <c r="K18" s="7" t="s">
        <v>97</v>
      </c>
      <c r="L18" s="2"/>
      <c r="M18" s="7">
        <v>12.88</v>
      </c>
      <c r="N18" s="2"/>
      <c r="O18" s="41" t="s">
        <v>155</v>
      </c>
      <c r="P18" s="28"/>
      <c r="Q18" s="7">
        <v>3.0</v>
      </c>
      <c r="R18" s="2"/>
      <c r="S18" s="34">
        <f t="shared" si="1"/>
        <v>0.3864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2.9864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/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3.2039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645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651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6.4078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652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648</v>
      </c>
      <c r="G12" s="4"/>
      <c r="H12" s="2"/>
      <c r="I12" s="29">
        <v>2.25</v>
      </c>
      <c r="J12" s="2"/>
      <c r="K12" s="7">
        <v>0.03</v>
      </c>
      <c r="L12" s="2"/>
      <c r="M12" s="7" t="s">
        <v>578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649</v>
      </c>
      <c r="V12" s="32" t="s">
        <v>654</v>
      </c>
      <c r="W12" s="7" t="s">
        <v>388</v>
      </c>
      <c r="X12" s="2"/>
      <c r="Y12" s="7">
        <v>1.0</v>
      </c>
      <c r="Z12" s="2"/>
      <c r="AA12" s="10">
        <f>I12*K12*Y12</f>
        <v>0.0675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0.0675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653</v>
      </c>
      <c r="G18" s="4"/>
      <c r="H18" s="2"/>
      <c r="I18" s="29">
        <v>0.01</v>
      </c>
      <c r="J18" s="2"/>
      <c r="K18" s="7" t="s">
        <v>97</v>
      </c>
      <c r="L18" s="2"/>
      <c r="M18" s="7">
        <v>17.88</v>
      </c>
      <c r="N18" s="2"/>
      <c r="O18" s="41" t="s">
        <v>155</v>
      </c>
      <c r="P18" s="28"/>
      <c r="Q18" s="7">
        <v>3.0</v>
      </c>
      <c r="R18" s="2"/>
      <c r="S18" s="34">
        <f t="shared" si="1"/>
        <v>0.5364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3.1364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/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3.0392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645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655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6.0784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656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648</v>
      </c>
      <c r="G12" s="4"/>
      <c r="H12" s="2"/>
      <c r="I12" s="29">
        <v>2.25</v>
      </c>
      <c r="J12" s="2"/>
      <c r="K12" s="7">
        <v>0.02</v>
      </c>
      <c r="L12" s="2"/>
      <c r="M12" s="7" t="s">
        <v>578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649</v>
      </c>
      <c r="V12" s="32" t="s">
        <v>657</v>
      </c>
      <c r="W12" s="7" t="s">
        <v>388</v>
      </c>
      <c r="X12" s="2"/>
      <c r="Y12" s="7">
        <v>1.0</v>
      </c>
      <c r="Z12" s="2"/>
      <c r="AA12" s="10">
        <f>I12*K12*Y12</f>
        <v>0.045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0.045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653</v>
      </c>
      <c r="G18" s="4"/>
      <c r="H18" s="2"/>
      <c r="I18" s="29">
        <v>0.01</v>
      </c>
      <c r="J18" s="2"/>
      <c r="K18" s="7" t="s">
        <v>97</v>
      </c>
      <c r="L18" s="2"/>
      <c r="M18" s="7">
        <v>13.14</v>
      </c>
      <c r="N18" s="2"/>
      <c r="O18" s="41" t="s">
        <v>155</v>
      </c>
      <c r="P18" s="28"/>
      <c r="Q18" s="7">
        <v>3.0</v>
      </c>
      <c r="R18" s="2"/>
      <c r="S18" s="34">
        <f t="shared" si="1"/>
        <v>0.3942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2.9942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/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2" width="14.13"/>
    <col customWidth="1" min="23" max="23" width="13.88"/>
  </cols>
  <sheetData>
    <row r="1" ht="15.75" customHeight="1">
      <c r="A1" s="1"/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3.08306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6.0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645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658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18.49836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659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660</v>
      </c>
      <c r="G12" s="4"/>
      <c r="H12" s="2"/>
      <c r="I12" s="29">
        <v>2.25</v>
      </c>
      <c r="J12" s="2"/>
      <c r="K12" s="7">
        <v>0.01</v>
      </c>
      <c r="L12" s="2"/>
      <c r="M12" s="7" t="s">
        <v>578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661</v>
      </c>
      <c r="V12" s="32" t="s">
        <v>662</v>
      </c>
      <c r="W12" s="7" t="s">
        <v>388</v>
      </c>
      <c r="X12" s="2"/>
      <c r="Y12" s="7">
        <v>1.0</v>
      </c>
      <c r="Z12" s="2"/>
      <c r="AA12" s="10">
        <f>I12*K12*Y12</f>
        <v>0.0225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0.0225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653</v>
      </c>
      <c r="G18" s="4"/>
      <c r="H18" s="2"/>
      <c r="I18" s="29">
        <v>0.01</v>
      </c>
      <c r="J18" s="2"/>
      <c r="K18" s="7" t="s">
        <v>97</v>
      </c>
      <c r="L18" s="2"/>
      <c r="M18" s="7">
        <v>15.352</v>
      </c>
      <c r="N18" s="2"/>
      <c r="O18" s="41" t="s">
        <v>155</v>
      </c>
      <c r="P18" s="28"/>
      <c r="Q18" s="7">
        <v>3.0</v>
      </c>
      <c r="R18" s="2"/>
      <c r="S18" s="34">
        <f t="shared" si="1"/>
        <v>0.46056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3.06056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U34" s="105"/>
      <c r="V34" s="105"/>
      <c r="W34" s="105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105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  <c r="V63" s="105"/>
      <c r="W63" s="105"/>
    </row>
    <row r="64" ht="15.75" customHeight="1">
      <c r="U64" s="105"/>
      <c r="V64" s="105"/>
      <c r="W64" s="105"/>
    </row>
    <row r="65" ht="15.75" customHeight="1">
      <c r="U65" s="105"/>
      <c r="V65" s="105"/>
      <c r="W65" s="105"/>
    </row>
    <row r="66" ht="15.75" customHeight="1">
      <c r="U66" s="105"/>
      <c r="V66" s="105"/>
      <c r="W66" s="105"/>
    </row>
    <row r="67" ht="15.75" customHeight="1">
      <c r="U67" s="105"/>
      <c r="V67" s="105"/>
      <c r="W67" s="105"/>
    </row>
    <row r="68" ht="15.75" customHeight="1">
      <c r="U68" s="105"/>
      <c r="V68" s="105"/>
      <c r="W68" s="105"/>
    </row>
    <row r="69" ht="15.75" customHeight="1">
      <c r="U69" s="105"/>
      <c r="V69" s="105"/>
      <c r="W69" s="105"/>
    </row>
    <row r="70" ht="15.75" customHeight="1">
      <c r="U70" s="105"/>
      <c r="V70" s="105"/>
      <c r="W70" s="105"/>
    </row>
    <row r="71" ht="15.75" customHeight="1">
      <c r="U71" s="105"/>
      <c r="V71" s="105"/>
      <c r="W71" s="105"/>
    </row>
    <row r="72" ht="15.75" customHeight="1">
      <c r="U72" s="105"/>
      <c r="V72" s="105"/>
      <c r="W72" s="105"/>
    </row>
    <row r="73" ht="15.75" customHeight="1">
      <c r="U73" s="105"/>
      <c r="V73" s="105"/>
      <c r="W73" s="105"/>
    </row>
    <row r="74" ht="15.75" customHeight="1">
      <c r="U74" s="105"/>
      <c r="V74" s="105"/>
      <c r="W74" s="105"/>
    </row>
    <row r="75" ht="15.75" customHeight="1">
      <c r="U75" s="105"/>
      <c r="V75" s="105"/>
      <c r="W75" s="105"/>
    </row>
    <row r="76" ht="15.75" customHeight="1">
      <c r="U76" s="105"/>
      <c r="V76" s="105"/>
      <c r="W76" s="105"/>
    </row>
    <row r="77" ht="15.75" customHeight="1">
      <c r="U77" s="105"/>
      <c r="V77" s="105"/>
      <c r="W77" s="105"/>
    </row>
    <row r="78" ht="15.75" customHeight="1">
      <c r="U78" s="105"/>
      <c r="V78" s="105"/>
      <c r="W78" s="105"/>
    </row>
    <row r="79" ht="15.75" customHeight="1">
      <c r="U79" s="105"/>
      <c r="V79" s="105"/>
      <c r="W79" s="105"/>
    </row>
    <row r="80" ht="15.75" customHeight="1">
      <c r="U80" s="105"/>
      <c r="V80" s="105"/>
      <c r="W80" s="105"/>
    </row>
    <row r="81" ht="15.75" customHeight="1">
      <c r="U81" s="105"/>
      <c r="V81" s="105"/>
      <c r="W81" s="105"/>
    </row>
    <row r="82" ht="15.75" customHeight="1">
      <c r="U82" s="105"/>
      <c r="V82" s="105"/>
      <c r="W82" s="105"/>
    </row>
    <row r="83" ht="15.75" customHeight="1">
      <c r="U83" s="105"/>
      <c r="V83" s="105"/>
      <c r="W83" s="105"/>
    </row>
    <row r="84" ht="15.75" customHeight="1">
      <c r="U84" s="105"/>
      <c r="V84" s="105"/>
      <c r="W84" s="105"/>
    </row>
    <row r="85" ht="15.75" customHeight="1">
      <c r="U85" s="105"/>
      <c r="V85" s="105"/>
      <c r="W85" s="105"/>
    </row>
    <row r="86" ht="15.75" customHeight="1">
      <c r="U86" s="105"/>
      <c r="V86" s="105"/>
      <c r="W86" s="105"/>
    </row>
    <row r="87" ht="15.75" customHeight="1">
      <c r="U87" s="105"/>
      <c r="V87" s="105"/>
      <c r="W87" s="105"/>
    </row>
    <row r="88" ht="15.75" customHeight="1">
      <c r="U88" s="105"/>
      <c r="V88" s="105"/>
      <c r="W88" s="105"/>
    </row>
    <row r="89" ht="15.75" customHeight="1">
      <c r="U89" s="105"/>
      <c r="V89" s="105"/>
      <c r="W89" s="105"/>
    </row>
    <row r="90" ht="15.75" customHeight="1">
      <c r="U90" s="105"/>
      <c r="V90" s="105"/>
      <c r="W90" s="105"/>
    </row>
    <row r="91" ht="15.75" customHeight="1">
      <c r="U91" s="105"/>
      <c r="V91" s="105"/>
      <c r="W91" s="105"/>
    </row>
    <row r="92" ht="15.75" customHeight="1">
      <c r="U92" s="105"/>
      <c r="V92" s="105"/>
      <c r="W92" s="105"/>
    </row>
    <row r="93" ht="15.75" customHeight="1">
      <c r="U93" s="105"/>
      <c r="V93" s="105"/>
      <c r="W93" s="105"/>
    </row>
    <row r="94" ht="15.75" customHeight="1">
      <c r="U94" s="105"/>
      <c r="V94" s="105"/>
      <c r="W94" s="105"/>
    </row>
    <row r="95" ht="15.75" customHeight="1">
      <c r="U95" s="105"/>
      <c r="V95" s="105"/>
      <c r="W95" s="105"/>
    </row>
    <row r="96" ht="15.75" customHeight="1">
      <c r="U96" s="105"/>
      <c r="V96" s="105"/>
      <c r="W96" s="105"/>
    </row>
    <row r="97" ht="15.75" customHeight="1">
      <c r="U97" s="105"/>
      <c r="V97" s="105"/>
      <c r="W97" s="105"/>
    </row>
    <row r="98" ht="15.75" customHeight="1">
      <c r="U98" s="105"/>
      <c r="V98" s="105"/>
      <c r="W98" s="105"/>
    </row>
    <row r="99" ht="15.75" customHeight="1">
      <c r="U99" s="105"/>
      <c r="V99" s="105"/>
      <c r="W99" s="105"/>
    </row>
    <row r="100" ht="15.75" customHeight="1">
      <c r="U100" s="105"/>
      <c r="V100" s="105"/>
      <c r="W100" s="105"/>
    </row>
    <row r="101" ht="15.75" customHeight="1">
      <c r="U101" s="105"/>
      <c r="V101" s="105"/>
      <c r="W101" s="105"/>
    </row>
    <row r="102" ht="15.75" customHeight="1">
      <c r="U102" s="105"/>
      <c r="V102" s="105"/>
      <c r="W102" s="105"/>
    </row>
    <row r="103" ht="15.75" customHeight="1">
      <c r="U103" s="105"/>
      <c r="V103" s="105"/>
      <c r="W103" s="105"/>
    </row>
    <row r="104" ht="15.75" customHeight="1">
      <c r="U104" s="105"/>
      <c r="V104" s="105"/>
      <c r="W104" s="105"/>
    </row>
    <row r="105" ht="15.75" customHeight="1">
      <c r="U105" s="105"/>
      <c r="V105" s="105"/>
      <c r="W105" s="105"/>
    </row>
    <row r="106" ht="15.75" customHeight="1">
      <c r="U106" s="105"/>
      <c r="V106" s="105"/>
      <c r="W106" s="105"/>
    </row>
    <row r="107" ht="15.75" customHeight="1">
      <c r="U107" s="105"/>
      <c r="V107" s="105"/>
      <c r="W107" s="105"/>
    </row>
    <row r="108" ht="15.75" customHeight="1">
      <c r="U108" s="105"/>
      <c r="V108" s="105"/>
      <c r="W108" s="105"/>
    </row>
    <row r="109" ht="15.75" customHeight="1">
      <c r="U109" s="105"/>
      <c r="V109" s="105"/>
      <c r="W109" s="105"/>
    </row>
    <row r="110" ht="15.75" customHeight="1">
      <c r="U110" s="105"/>
      <c r="V110" s="105"/>
      <c r="W110" s="105"/>
    </row>
    <row r="111" ht="15.75" customHeight="1">
      <c r="U111" s="105"/>
      <c r="V111" s="105"/>
      <c r="W111" s="105"/>
    </row>
    <row r="112" ht="15.75" customHeight="1">
      <c r="U112" s="105"/>
      <c r="V112" s="105"/>
      <c r="W112" s="105"/>
    </row>
    <row r="113" ht="15.75" customHeight="1">
      <c r="U113" s="105"/>
      <c r="V113" s="105"/>
      <c r="W113" s="105"/>
    </row>
    <row r="114" ht="15.75" customHeight="1">
      <c r="U114" s="105"/>
      <c r="V114" s="105"/>
      <c r="W114" s="105"/>
    </row>
    <row r="115" ht="15.75" customHeight="1">
      <c r="U115" s="105"/>
      <c r="V115" s="105"/>
      <c r="W115" s="105"/>
    </row>
    <row r="116" ht="15.75" customHeight="1">
      <c r="U116" s="105"/>
      <c r="V116" s="105"/>
      <c r="W116" s="105"/>
    </row>
    <row r="117" ht="15.75" customHeight="1">
      <c r="U117" s="105"/>
      <c r="V117" s="105"/>
      <c r="W117" s="105"/>
    </row>
    <row r="118" ht="15.75" customHeight="1">
      <c r="U118" s="105"/>
      <c r="V118" s="105"/>
      <c r="W118" s="105"/>
    </row>
    <row r="119" ht="15.75" customHeight="1">
      <c r="U119" s="105"/>
      <c r="V119" s="105"/>
      <c r="W119" s="105"/>
    </row>
    <row r="120" ht="15.75" customHeight="1">
      <c r="U120" s="105"/>
      <c r="V120" s="105"/>
      <c r="W120" s="105"/>
    </row>
    <row r="121" ht="15.75" customHeight="1">
      <c r="U121" s="105"/>
      <c r="V121" s="105"/>
      <c r="W121" s="105"/>
    </row>
    <row r="122" ht="15.75" customHeight="1">
      <c r="U122" s="105"/>
      <c r="V122" s="105"/>
      <c r="W122" s="105"/>
    </row>
    <row r="123" ht="15.75" customHeight="1">
      <c r="U123" s="105"/>
      <c r="V123" s="105"/>
      <c r="W123" s="105"/>
    </row>
    <row r="124" ht="15.75" customHeight="1">
      <c r="U124" s="105"/>
      <c r="V124" s="105"/>
      <c r="W124" s="105"/>
    </row>
    <row r="125" ht="15.75" customHeight="1">
      <c r="U125" s="105"/>
      <c r="V125" s="105"/>
      <c r="W125" s="105"/>
    </row>
    <row r="126" ht="15.75" customHeight="1">
      <c r="U126" s="105"/>
      <c r="V126" s="105"/>
      <c r="W126" s="105"/>
    </row>
    <row r="127" ht="15.75" customHeight="1">
      <c r="U127" s="105"/>
      <c r="V127" s="105"/>
      <c r="W127" s="105"/>
    </row>
    <row r="128" ht="15.75" customHeight="1">
      <c r="U128" s="105"/>
      <c r="V128" s="105"/>
      <c r="W128" s="105"/>
    </row>
    <row r="129" ht="15.75" customHeight="1">
      <c r="U129" s="105"/>
      <c r="V129" s="105"/>
      <c r="W129" s="105"/>
    </row>
    <row r="130" ht="15.75" customHeight="1">
      <c r="U130" s="105"/>
      <c r="V130" s="105"/>
      <c r="W130" s="105"/>
    </row>
    <row r="131" ht="15.75" customHeight="1">
      <c r="U131" s="105"/>
      <c r="V131" s="105"/>
      <c r="W131" s="105"/>
    </row>
    <row r="132" ht="15.75" customHeight="1">
      <c r="U132" s="105"/>
      <c r="V132" s="105"/>
      <c r="W132" s="105"/>
    </row>
    <row r="133" ht="15.75" customHeight="1">
      <c r="U133" s="105"/>
      <c r="V133" s="105"/>
      <c r="W133" s="105"/>
    </row>
    <row r="134" ht="15.75" customHeight="1">
      <c r="U134" s="105"/>
      <c r="V134" s="105"/>
      <c r="W134" s="105"/>
    </row>
    <row r="135" ht="15.75" customHeight="1">
      <c r="U135" s="105"/>
      <c r="V135" s="105"/>
      <c r="W135" s="105"/>
    </row>
    <row r="136" ht="15.75" customHeight="1">
      <c r="U136" s="105"/>
      <c r="V136" s="105"/>
      <c r="W136" s="105"/>
    </row>
    <row r="137" ht="15.75" customHeight="1">
      <c r="U137" s="105"/>
      <c r="V137" s="105"/>
      <c r="W137" s="105"/>
    </row>
    <row r="138" ht="15.75" customHeight="1">
      <c r="U138" s="105"/>
      <c r="V138" s="105"/>
      <c r="W138" s="105"/>
    </row>
    <row r="139" ht="15.75" customHeight="1">
      <c r="U139" s="105"/>
      <c r="V139" s="105"/>
      <c r="W139" s="105"/>
    </row>
    <row r="140" ht="15.75" customHeight="1">
      <c r="U140" s="105"/>
      <c r="V140" s="105"/>
      <c r="W140" s="105"/>
    </row>
    <row r="141" ht="15.75" customHeight="1">
      <c r="U141" s="105"/>
      <c r="V141" s="105"/>
      <c r="W141" s="105"/>
    </row>
    <row r="142" ht="15.75" customHeight="1">
      <c r="U142" s="105"/>
      <c r="V142" s="105"/>
      <c r="W142" s="105"/>
    </row>
    <row r="143" ht="15.75" customHeight="1">
      <c r="U143" s="105"/>
      <c r="V143" s="105"/>
      <c r="W143" s="105"/>
    </row>
    <row r="144" ht="15.75" customHeight="1">
      <c r="U144" s="105"/>
      <c r="V144" s="105"/>
      <c r="W144" s="105"/>
    </row>
    <row r="145" ht="15.75" customHeight="1">
      <c r="U145" s="105"/>
      <c r="V145" s="105"/>
      <c r="W145" s="105"/>
    </row>
    <row r="146" ht="15.75" customHeight="1">
      <c r="U146" s="105"/>
      <c r="V146" s="105"/>
      <c r="W146" s="105"/>
    </row>
    <row r="147" ht="15.75" customHeight="1">
      <c r="U147" s="105"/>
      <c r="V147" s="105"/>
      <c r="W147" s="105"/>
    </row>
    <row r="148" ht="15.75" customHeight="1">
      <c r="U148" s="105"/>
      <c r="V148" s="105"/>
      <c r="W148" s="105"/>
    </row>
    <row r="149" ht="15.75" customHeight="1">
      <c r="U149" s="105"/>
      <c r="V149" s="105"/>
      <c r="W149" s="105"/>
    </row>
    <row r="150" ht="15.75" customHeight="1">
      <c r="U150" s="105"/>
      <c r="V150" s="105"/>
      <c r="W150" s="105"/>
    </row>
    <row r="151" ht="15.75" customHeight="1">
      <c r="U151" s="105"/>
      <c r="V151" s="105"/>
      <c r="W151" s="105"/>
    </row>
    <row r="152" ht="15.75" customHeight="1">
      <c r="U152" s="105"/>
      <c r="V152" s="105"/>
      <c r="W152" s="105"/>
    </row>
    <row r="153" ht="15.75" customHeight="1">
      <c r="U153" s="105"/>
      <c r="V153" s="105"/>
      <c r="W153" s="105"/>
    </row>
    <row r="154" ht="15.75" customHeight="1">
      <c r="U154" s="105"/>
      <c r="V154" s="105"/>
      <c r="W154" s="105"/>
    </row>
    <row r="155" ht="15.75" customHeight="1">
      <c r="U155" s="105"/>
      <c r="V155" s="105"/>
      <c r="W155" s="105"/>
    </row>
    <row r="156" ht="15.75" customHeight="1">
      <c r="U156" s="105"/>
      <c r="V156" s="105"/>
      <c r="W156" s="105"/>
    </row>
    <row r="157" ht="15.75" customHeight="1">
      <c r="U157" s="105"/>
      <c r="V157" s="105"/>
      <c r="W157" s="105"/>
    </row>
    <row r="158" ht="15.75" customHeight="1">
      <c r="U158" s="105"/>
      <c r="V158" s="105"/>
      <c r="W158" s="105"/>
    </row>
    <row r="159" ht="15.75" customHeight="1">
      <c r="U159" s="105"/>
      <c r="V159" s="105"/>
      <c r="W159" s="105"/>
    </row>
    <row r="160" ht="15.75" customHeight="1">
      <c r="U160" s="105"/>
      <c r="V160" s="105"/>
      <c r="W160" s="105"/>
    </row>
    <row r="161" ht="15.75" customHeight="1">
      <c r="U161" s="105"/>
      <c r="V161" s="105"/>
      <c r="W161" s="105"/>
    </row>
    <row r="162" ht="15.75" customHeight="1">
      <c r="U162" s="105"/>
      <c r="V162" s="105"/>
      <c r="W162" s="105"/>
    </row>
    <row r="163" ht="15.75" customHeight="1">
      <c r="U163" s="105"/>
      <c r="V163" s="105"/>
      <c r="W163" s="105"/>
    </row>
    <row r="164" ht="15.75" customHeight="1">
      <c r="U164" s="105"/>
      <c r="V164" s="105"/>
      <c r="W164" s="105"/>
    </row>
    <row r="165" ht="15.75" customHeight="1">
      <c r="U165" s="105"/>
      <c r="V165" s="105"/>
      <c r="W165" s="105"/>
    </row>
    <row r="166" ht="15.75" customHeight="1">
      <c r="U166" s="105"/>
      <c r="V166" s="105"/>
      <c r="W166" s="105"/>
    </row>
    <row r="167" ht="15.75" customHeight="1">
      <c r="U167" s="105"/>
      <c r="V167" s="105"/>
      <c r="W167" s="105"/>
    </row>
    <row r="168" ht="15.75" customHeight="1">
      <c r="U168" s="105"/>
      <c r="V168" s="105"/>
      <c r="W168" s="105"/>
    </row>
    <row r="169" ht="15.75" customHeight="1">
      <c r="U169" s="105"/>
      <c r="V169" s="105"/>
      <c r="W169" s="105"/>
    </row>
    <row r="170" ht="15.75" customHeight="1">
      <c r="U170" s="105"/>
      <c r="V170" s="105"/>
      <c r="W170" s="105"/>
    </row>
    <row r="171" ht="15.75" customHeight="1">
      <c r="U171" s="105"/>
      <c r="V171" s="105"/>
      <c r="W171" s="105"/>
    </row>
    <row r="172" ht="15.75" customHeight="1">
      <c r="U172" s="105"/>
      <c r="V172" s="105"/>
      <c r="W172" s="105"/>
    </row>
    <row r="173" ht="15.75" customHeight="1">
      <c r="U173" s="105"/>
      <c r="V173" s="105"/>
      <c r="W173" s="105"/>
    </row>
    <row r="174" ht="15.75" customHeight="1">
      <c r="U174" s="105"/>
      <c r="V174" s="105"/>
      <c r="W174" s="105"/>
    </row>
    <row r="175" ht="15.75" customHeight="1">
      <c r="U175" s="105"/>
      <c r="V175" s="105"/>
      <c r="W175" s="105"/>
    </row>
    <row r="176" ht="15.75" customHeight="1">
      <c r="U176" s="105"/>
      <c r="V176" s="105"/>
      <c r="W176" s="105"/>
    </row>
    <row r="177" ht="15.75" customHeight="1">
      <c r="U177" s="105"/>
      <c r="V177" s="105"/>
      <c r="W177" s="105"/>
    </row>
    <row r="178" ht="15.75" customHeight="1">
      <c r="U178" s="105"/>
      <c r="V178" s="105"/>
      <c r="W178" s="105"/>
    </row>
    <row r="179" ht="15.75" customHeight="1">
      <c r="U179" s="105"/>
      <c r="V179" s="105"/>
      <c r="W179" s="105"/>
    </row>
    <row r="180" ht="15.75" customHeight="1">
      <c r="U180" s="105"/>
      <c r="V180" s="105"/>
      <c r="W180" s="105"/>
    </row>
    <row r="181" ht="15.75" customHeight="1">
      <c r="U181" s="105"/>
      <c r="V181" s="105"/>
      <c r="W181" s="105"/>
    </row>
    <row r="182" ht="15.75" customHeight="1">
      <c r="U182" s="105"/>
      <c r="V182" s="105"/>
      <c r="W182" s="105"/>
    </row>
    <row r="183" ht="15.75" customHeight="1">
      <c r="U183" s="105"/>
      <c r="V183" s="105"/>
      <c r="W183" s="105"/>
    </row>
    <row r="184" ht="15.75" customHeight="1">
      <c r="U184" s="105"/>
      <c r="V184" s="105"/>
      <c r="W184" s="105"/>
    </row>
    <row r="185" ht="15.75" customHeight="1">
      <c r="U185" s="105"/>
      <c r="V185" s="105"/>
      <c r="W185" s="105"/>
    </row>
    <row r="186" ht="15.75" customHeight="1">
      <c r="U186" s="105"/>
      <c r="V186" s="105"/>
      <c r="W186" s="105"/>
    </row>
    <row r="187" ht="15.75" customHeight="1">
      <c r="U187" s="105"/>
      <c r="V187" s="105"/>
      <c r="W187" s="105"/>
    </row>
    <row r="188" ht="15.75" customHeight="1">
      <c r="U188" s="105"/>
      <c r="V188" s="105"/>
      <c r="W188" s="105"/>
    </row>
    <row r="189" ht="15.75" customHeight="1">
      <c r="U189" s="105"/>
      <c r="V189" s="105"/>
      <c r="W189" s="105"/>
    </row>
    <row r="190" ht="15.75" customHeight="1">
      <c r="U190" s="105"/>
      <c r="V190" s="105"/>
      <c r="W190" s="105"/>
    </row>
    <row r="191" ht="15.75" customHeight="1">
      <c r="U191" s="105"/>
      <c r="V191" s="105"/>
      <c r="W191" s="105"/>
    </row>
    <row r="192" ht="15.75" customHeight="1">
      <c r="U192" s="105"/>
      <c r="V192" s="105"/>
      <c r="W192" s="105"/>
    </row>
    <row r="193" ht="15.75" customHeight="1">
      <c r="U193" s="105"/>
      <c r="V193" s="105"/>
      <c r="W193" s="105"/>
    </row>
    <row r="194" ht="15.75" customHeight="1">
      <c r="U194" s="105"/>
      <c r="V194" s="105"/>
      <c r="W194" s="105"/>
    </row>
    <row r="195" ht="15.75" customHeight="1">
      <c r="U195" s="105"/>
      <c r="V195" s="105"/>
      <c r="W195" s="105"/>
    </row>
    <row r="196" ht="15.75" customHeight="1">
      <c r="U196" s="105"/>
      <c r="V196" s="105"/>
      <c r="W196" s="105"/>
    </row>
    <row r="197" ht="15.75" customHeight="1">
      <c r="U197" s="105"/>
      <c r="V197" s="105"/>
      <c r="W197" s="105"/>
    </row>
    <row r="198" ht="15.75" customHeight="1">
      <c r="U198" s="105"/>
      <c r="V198" s="105"/>
      <c r="W198" s="105"/>
    </row>
    <row r="199" ht="15.75" customHeight="1">
      <c r="U199" s="105"/>
      <c r="V199" s="105"/>
      <c r="W199" s="105"/>
    </row>
    <row r="200" ht="15.75" customHeight="1">
      <c r="U200" s="105"/>
      <c r="V200" s="105"/>
      <c r="W200" s="105"/>
    </row>
    <row r="201" ht="15.75" customHeight="1">
      <c r="U201" s="105"/>
      <c r="V201" s="105"/>
      <c r="W201" s="105"/>
    </row>
    <row r="202" ht="15.75" customHeight="1">
      <c r="U202" s="105"/>
      <c r="V202" s="105"/>
      <c r="W202" s="105"/>
    </row>
    <row r="203" ht="15.75" customHeight="1">
      <c r="U203" s="105"/>
      <c r="V203" s="105"/>
      <c r="W203" s="105"/>
    </row>
    <row r="204" ht="15.75" customHeight="1">
      <c r="U204" s="105"/>
      <c r="V204" s="105"/>
      <c r="W204" s="105"/>
    </row>
    <row r="205" ht="15.75" customHeight="1">
      <c r="U205" s="105"/>
      <c r="V205" s="105"/>
      <c r="W205" s="105"/>
    </row>
    <row r="206" ht="15.75" customHeight="1">
      <c r="U206" s="105"/>
      <c r="V206" s="105"/>
      <c r="W206" s="105"/>
    </row>
    <row r="207" ht="15.75" customHeight="1">
      <c r="U207" s="105"/>
      <c r="V207" s="105"/>
      <c r="W207" s="105"/>
    </row>
    <row r="208" ht="15.75" customHeight="1">
      <c r="U208" s="105"/>
      <c r="V208" s="105"/>
      <c r="W208" s="105"/>
    </row>
    <row r="209" ht="15.75" customHeight="1">
      <c r="U209" s="105"/>
      <c r="V209" s="105"/>
      <c r="W209" s="105"/>
    </row>
    <row r="210" ht="15.75" customHeight="1">
      <c r="U210" s="105"/>
      <c r="V210" s="105"/>
      <c r="W210" s="105"/>
    </row>
    <row r="211" ht="15.75" customHeight="1">
      <c r="U211" s="105"/>
      <c r="V211" s="105"/>
      <c r="W211" s="105"/>
    </row>
    <row r="212" ht="15.75" customHeight="1">
      <c r="U212" s="105"/>
      <c r="V212" s="105"/>
      <c r="W212" s="105"/>
    </row>
    <row r="213" ht="15.75" customHeight="1">
      <c r="U213" s="105"/>
      <c r="V213" s="105"/>
      <c r="W213" s="105"/>
    </row>
    <row r="214" ht="15.75" customHeight="1">
      <c r="U214" s="105"/>
      <c r="V214" s="105"/>
      <c r="W214" s="105"/>
    </row>
    <row r="215" ht="15.75" customHeight="1">
      <c r="U215" s="105"/>
      <c r="V215" s="105"/>
      <c r="W215" s="105"/>
    </row>
    <row r="216" ht="15.75" customHeight="1">
      <c r="U216" s="105"/>
      <c r="V216" s="105"/>
      <c r="W216" s="105"/>
    </row>
    <row r="217" ht="15.75" customHeight="1">
      <c r="U217" s="105"/>
      <c r="V217" s="105"/>
      <c r="W217" s="105"/>
    </row>
    <row r="218" ht="15.75" customHeight="1">
      <c r="U218" s="105"/>
      <c r="V218" s="105"/>
      <c r="W218" s="105"/>
    </row>
    <row r="219" ht="15.75" customHeight="1">
      <c r="U219" s="105"/>
      <c r="V219" s="105"/>
      <c r="W219" s="105"/>
    </row>
    <row r="220" ht="15.75" customHeight="1">
      <c r="U220" s="105"/>
      <c r="V220" s="105"/>
      <c r="W220" s="105"/>
    </row>
    <row r="221" ht="15.75" customHeight="1">
      <c r="U221" s="105"/>
      <c r="V221" s="105"/>
      <c r="W221" s="105"/>
    </row>
    <row r="222" ht="15.75" customHeight="1">
      <c r="U222" s="105"/>
      <c r="V222" s="105"/>
      <c r="W222" s="105"/>
    </row>
    <row r="223" ht="15.75" customHeight="1">
      <c r="U223" s="105"/>
      <c r="V223" s="105"/>
      <c r="W223" s="105"/>
    </row>
    <row r="224" ht="15.75" customHeight="1">
      <c r="U224" s="105"/>
      <c r="V224" s="105"/>
      <c r="W224" s="105"/>
    </row>
    <row r="225" ht="15.75" customHeight="1">
      <c r="U225" s="105"/>
      <c r="V225" s="105"/>
      <c r="W225" s="105"/>
    </row>
    <row r="226" ht="15.75" customHeight="1">
      <c r="U226" s="105"/>
      <c r="V226" s="105"/>
      <c r="W226" s="105"/>
    </row>
    <row r="227" ht="15.75" customHeight="1">
      <c r="U227" s="105"/>
      <c r="V227" s="105"/>
      <c r="W227" s="105"/>
    </row>
    <row r="228" ht="15.75" customHeight="1">
      <c r="U228" s="105"/>
      <c r="V228" s="105"/>
      <c r="W228" s="105"/>
    </row>
    <row r="229" ht="15.75" customHeight="1">
      <c r="U229" s="105"/>
      <c r="V229" s="105"/>
      <c r="W229" s="105"/>
    </row>
    <row r="230" ht="15.75" customHeight="1">
      <c r="U230" s="105"/>
      <c r="V230" s="105"/>
      <c r="W230" s="105"/>
    </row>
    <row r="231" ht="15.75" customHeight="1">
      <c r="U231" s="105"/>
      <c r="V231" s="105"/>
      <c r="W231" s="105"/>
    </row>
    <row r="232" ht="15.75" customHeight="1">
      <c r="U232" s="105"/>
      <c r="V232" s="105"/>
      <c r="W232" s="105"/>
    </row>
    <row r="233" ht="15.75" customHeight="1">
      <c r="U233" s="105"/>
      <c r="V233" s="105"/>
      <c r="W233" s="105"/>
    </row>
    <row r="234" ht="15.75" customHeight="1">
      <c r="U234" s="105"/>
      <c r="V234" s="105"/>
      <c r="W234" s="105"/>
    </row>
    <row r="235" ht="15.75" customHeight="1">
      <c r="U235" s="105"/>
      <c r="V235" s="105"/>
      <c r="W235" s="105"/>
    </row>
    <row r="236" ht="15.75" customHeight="1">
      <c r="U236" s="105"/>
      <c r="V236" s="105"/>
      <c r="W236" s="105"/>
    </row>
    <row r="237" ht="15.75" customHeight="1">
      <c r="U237" s="105"/>
      <c r="V237" s="105"/>
      <c r="W237" s="105"/>
    </row>
    <row r="238" ht="15.75" customHeight="1">
      <c r="U238" s="105"/>
      <c r="V238" s="105"/>
      <c r="W238" s="105"/>
    </row>
    <row r="239" ht="15.75" customHeight="1">
      <c r="U239" s="105"/>
      <c r="V239" s="105"/>
      <c r="W239" s="105"/>
    </row>
    <row r="240" ht="15.75" customHeight="1">
      <c r="U240" s="105"/>
      <c r="V240" s="105"/>
      <c r="W240" s="105"/>
    </row>
    <row r="241" ht="15.75" customHeight="1">
      <c r="U241" s="105"/>
      <c r="V241" s="105"/>
      <c r="W241" s="105"/>
    </row>
    <row r="242" ht="15.75" customHeight="1">
      <c r="U242" s="105"/>
      <c r="V242" s="105"/>
      <c r="W242" s="105"/>
    </row>
    <row r="243" ht="15.75" customHeight="1">
      <c r="U243" s="105"/>
      <c r="V243" s="105"/>
      <c r="W243" s="105"/>
    </row>
    <row r="244" ht="15.75" customHeight="1">
      <c r="U244" s="105"/>
      <c r="V244" s="105"/>
      <c r="W244" s="105"/>
    </row>
    <row r="245" ht="15.75" customHeight="1">
      <c r="U245" s="105"/>
      <c r="V245" s="105"/>
      <c r="W245" s="105"/>
    </row>
    <row r="246" ht="15.75" customHeight="1">
      <c r="U246" s="105"/>
      <c r="V246" s="105"/>
      <c r="W246" s="105"/>
    </row>
    <row r="247" ht="15.75" customHeight="1">
      <c r="U247" s="105"/>
      <c r="V247" s="105"/>
      <c r="W247" s="105"/>
    </row>
    <row r="248" ht="15.75" customHeight="1">
      <c r="U248" s="105"/>
      <c r="V248" s="105"/>
      <c r="W248" s="105"/>
    </row>
    <row r="249" ht="15.75" customHeight="1">
      <c r="U249" s="105"/>
      <c r="V249" s="105"/>
      <c r="W249" s="105"/>
    </row>
    <row r="250" ht="15.75" customHeight="1">
      <c r="U250" s="105"/>
      <c r="V250" s="105"/>
      <c r="W250" s="105"/>
    </row>
    <row r="251" ht="15.75" customHeight="1">
      <c r="U251" s="105"/>
      <c r="V251" s="105"/>
      <c r="W251" s="105"/>
    </row>
    <row r="252" ht="15.75" customHeight="1">
      <c r="U252" s="105"/>
      <c r="V252" s="105"/>
      <c r="W252" s="105"/>
    </row>
    <row r="253" ht="15.75" customHeight="1">
      <c r="U253" s="105"/>
      <c r="V253" s="105"/>
      <c r="W253" s="105"/>
    </row>
    <row r="254" ht="15.75" customHeight="1">
      <c r="U254" s="105"/>
      <c r="V254" s="105"/>
      <c r="W254" s="105"/>
    </row>
    <row r="255" ht="15.75" customHeight="1">
      <c r="U255" s="105"/>
      <c r="V255" s="105"/>
      <c r="W255" s="105"/>
    </row>
    <row r="256" ht="15.75" customHeight="1">
      <c r="U256" s="105"/>
      <c r="V256" s="105"/>
      <c r="W256" s="105"/>
    </row>
    <row r="257" ht="15.75" customHeight="1">
      <c r="U257" s="105"/>
      <c r="V257" s="105"/>
      <c r="W257" s="105"/>
    </row>
    <row r="258" ht="15.75" customHeight="1">
      <c r="U258" s="105"/>
      <c r="V258" s="105"/>
      <c r="W258" s="105"/>
    </row>
    <row r="259" ht="15.75" customHeight="1">
      <c r="U259" s="105"/>
      <c r="V259" s="105"/>
      <c r="W259" s="105"/>
    </row>
    <row r="260" ht="15.75" customHeight="1">
      <c r="U260" s="105"/>
      <c r="V260" s="105"/>
      <c r="W260" s="105"/>
    </row>
    <row r="261" ht="15.75" customHeight="1">
      <c r="U261" s="105"/>
      <c r="V261" s="105"/>
      <c r="W261" s="105"/>
    </row>
    <row r="262" ht="15.75" customHeight="1">
      <c r="U262" s="105"/>
      <c r="V262" s="105"/>
      <c r="W262" s="105"/>
    </row>
    <row r="263" ht="15.75" customHeight="1">
      <c r="U263" s="105"/>
      <c r="V263" s="105"/>
      <c r="W263" s="105"/>
    </row>
    <row r="264" ht="15.75" customHeight="1">
      <c r="U264" s="105"/>
      <c r="V264" s="105"/>
      <c r="W264" s="105"/>
    </row>
    <row r="265" ht="15.75" customHeight="1">
      <c r="U265" s="105"/>
      <c r="V265" s="105"/>
      <c r="W265" s="105"/>
    </row>
    <row r="266" ht="15.75" customHeight="1">
      <c r="U266" s="105"/>
      <c r="V266" s="105"/>
      <c r="W266" s="105"/>
    </row>
    <row r="267" ht="15.75" customHeight="1">
      <c r="U267" s="105"/>
      <c r="V267" s="105"/>
      <c r="W267" s="105"/>
    </row>
    <row r="268" ht="15.75" customHeight="1">
      <c r="U268" s="105"/>
      <c r="V268" s="105"/>
      <c r="W268" s="105"/>
    </row>
    <row r="269" ht="15.75" customHeight="1">
      <c r="U269" s="105"/>
      <c r="V269" s="105"/>
      <c r="W269" s="105"/>
    </row>
    <row r="270" ht="15.75" customHeight="1">
      <c r="U270" s="105"/>
      <c r="V270" s="105"/>
      <c r="W270" s="105"/>
    </row>
    <row r="271" ht="15.75" customHeight="1">
      <c r="U271" s="105"/>
      <c r="V271" s="105"/>
      <c r="W271" s="105"/>
    </row>
    <row r="272" ht="15.75" customHeight="1">
      <c r="U272" s="105"/>
      <c r="V272" s="105"/>
      <c r="W272" s="105"/>
    </row>
    <row r="273" ht="15.75" customHeight="1">
      <c r="U273" s="105"/>
      <c r="V273" s="105"/>
      <c r="W273" s="105"/>
    </row>
    <row r="274" ht="15.75" customHeight="1">
      <c r="U274" s="105"/>
      <c r="V274" s="105"/>
      <c r="W274" s="105"/>
    </row>
    <row r="275" ht="15.75" customHeight="1">
      <c r="U275" s="105"/>
      <c r="V275" s="105"/>
      <c r="W275" s="105"/>
    </row>
    <row r="276" ht="15.75" customHeight="1">
      <c r="U276" s="105"/>
      <c r="V276" s="105"/>
      <c r="W276" s="105"/>
    </row>
    <row r="277" ht="15.75" customHeight="1">
      <c r="U277" s="105"/>
      <c r="V277" s="105"/>
      <c r="W277" s="105"/>
    </row>
    <row r="278" ht="15.75" customHeight="1">
      <c r="U278" s="105"/>
      <c r="V278" s="105"/>
      <c r="W278" s="105"/>
    </row>
    <row r="279" ht="15.75" customHeight="1">
      <c r="U279" s="105"/>
      <c r="V279" s="105"/>
      <c r="W279" s="105"/>
    </row>
    <row r="280" ht="15.75" customHeight="1">
      <c r="U280" s="105"/>
      <c r="V280" s="105"/>
      <c r="W280" s="105"/>
    </row>
    <row r="281" ht="15.75" customHeight="1">
      <c r="U281" s="105"/>
      <c r="V281" s="105"/>
      <c r="W281" s="105"/>
    </row>
    <row r="282" ht="15.75" customHeight="1">
      <c r="U282" s="105"/>
      <c r="V282" s="105"/>
      <c r="W282" s="105"/>
    </row>
    <row r="283" ht="15.75" customHeight="1">
      <c r="U283" s="105"/>
      <c r="V283" s="105"/>
      <c r="W283" s="105"/>
    </row>
    <row r="284" ht="15.75" customHeight="1">
      <c r="U284" s="105"/>
      <c r="V284" s="105"/>
      <c r="W284" s="105"/>
    </row>
    <row r="285" ht="15.75" customHeight="1">
      <c r="U285" s="105"/>
      <c r="V285" s="105"/>
      <c r="W285" s="105"/>
    </row>
    <row r="286" ht="15.75" customHeight="1">
      <c r="U286" s="105"/>
      <c r="V286" s="105"/>
      <c r="W286" s="105"/>
    </row>
    <row r="287" ht="15.75" customHeight="1">
      <c r="U287" s="105"/>
      <c r="V287" s="105"/>
      <c r="W287" s="105"/>
    </row>
    <row r="288" ht="15.75" customHeight="1">
      <c r="U288" s="105"/>
      <c r="V288" s="105"/>
      <c r="W288" s="105"/>
    </row>
    <row r="289" ht="15.75" customHeight="1">
      <c r="U289" s="105"/>
      <c r="V289" s="105"/>
      <c r="W289" s="105"/>
    </row>
    <row r="290" ht="15.75" customHeight="1">
      <c r="U290" s="105"/>
      <c r="V290" s="105"/>
      <c r="W290" s="105"/>
    </row>
    <row r="291" ht="15.75" customHeight="1">
      <c r="U291" s="105"/>
      <c r="V291" s="105"/>
      <c r="W291" s="105"/>
    </row>
    <row r="292" ht="15.75" customHeight="1">
      <c r="U292" s="105"/>
      <c r="V292" s="105"/>
      <c r="W292" s="105"/>
    </row>
    <row r="293" ht="15.75" customHeight="1">
      <c r="U293" s="105"/>
      <c r="V293" s="105"/>
      <c r="W293" s="105"/>
    </row>
    <row r="294" ht="15.75" customHeight="1">
      <c r="U294" s="105"/>
      <c r="V294" s="105"/>
      <c r="W294" s="105"/>
    </row>
    <row r="295" ht="15.75" customHeight="1">
      <c r="U295" s="105"/>
      <c r="V295" s="105"/>
      <c r="W295" s="105"/>
    </row>
    <row r="296" ht="15.75" customHeight="1">
      <c r="U296" s="105"/>
      <c r="V296" s="105"/>
      <c r="W296" s="105"/>
    </row>
    <row r="297" ht="15.75" customHeight="1">
      <c r="U297" s="105"/>
      <c r="V297" s="105"/>
      <c r="W297" s="105"/>
    </row>
    <row r="298" ht="15.75" customHeight="1">
      <c r="U298" s="105"/>
      <c r="V298" s="105"/>
      <c r="W298" s="105"/>
    </row>
    <row r="299" ht="15.75" customHeight="1">
      <c r="U299" s="105"/>
      <c r="V299" s="105"/>
      <c r="W299" s="105"/>
    </row>
    <row r="300" ht="15.75" customHeight="1">
      <c r="U300" s="105"/>
      <c r="V300" s="105"/>
      <c r="W300" s="105"/>
    </row>
    <row r="301" ht="15.75" customHeight="1">
      <c r="U301" s="105"/>
      <c r="V301" s="105"/>
      <c r="W301" s="105"/>
    </row>
    <row r="302" ht="15.75" customHeight="1">
      <c r="U302" s="105"/>
      <c r="V302" s="105"/>
      <c r="W302" s="105"/>
    </row>
    <row r="303" ht="15.75" customHeight="1">
      <c r="U303" s="105"/>
      <c r="V303" s="105"/>
      <c r="W303" s="105"/>
    </row>
    <row r="304" ht="15.75" customHeight="1">
      <c r="U304" s="105"/>
      <c r="V304" s="105"/>
      <c r="W304" s="105"/>
    </row>
    <row r="305" ht="15.75" customHeight="1">
      <c r="U305" s="105"/>
      <c r="V305" s="105"/>
      <c r="W305" s="105"/>
    </row>
    <row r="306" ht="15.75" customHeight="1">
      <c r="U306" s="105"/>
      <c r="V306" s="105"/>
      <c r="W306" s="105"/>
    </row>
    <row r="307" ht="15.75" customHeight="1">
      <c r="U307" s="105"/>
      <c r="V307" s="105"/>
      <c r="W307" s="105"/>
    </row>
    <row r="308" ht="15.75" customHeight="1">
      <c r="U308" s="105"/>
      <c r="V308" s="105"/>
      <c r="W308" s="105"/>
    </row>
    <row r="309" ht="15.75" customHeight="1">
      <c r="U309" s="105"/>
      <c r="V309" s="105"/>
      <c r="W309" s="105"/>
    </row>
    <row r="310" ht="15.75" customHeight="1">
      <c r="U310" s="105"/>
      <c r="V310" s="105"/>
      <c r="W310" s="105"/>
    </row>
    <row r="311" ht="15.75" customHeight="1">
      <c r="U311" s="105"/>
      <c r="V311" s="105"/>
      <c r="W311" s="105"/>
    </row>
    <row r="312" ht="15.75" customHeight="1">
      <c r="U312" s="105"/>
      <c r="V312" s="105"/>
      <c r="W312" s="105"/>
    </row>
    <row r="313" ht="15.75" customHeight="1">
      <c r="U313" s="105"/>
      <c r="V313" s="105"/>
      <c r="W313" s="105"/>
    </row>
    <row r="314" ht="15.75" customHeight="1">
      <c r="U314" s="105"/>
      <c r="V314" s="105"/>
      <c r="W314" s="105"/>
    </row>
    <row r="315" ht="15.75" customHeight="1">
      <c r="U315" s="105"/>
      <c r="V315" s="105"/>
      <c r="W315" s="105"/>
    </row>
    <row r="316" ht="15.75" customHeight="1">
      <c r="U316" s="105"/>
      <c r="V316" s="105"/>
      <c r="W316" s="105"/>
    </row>
    <row r="317" ht="15.75" customHeight="1">
      <c r="U317" s="105"/>
      <c r="V317" s="105"/>
      <c r="W317" s="105"/>
    </row>
    <row r="318" ht="15.75" customHeight="1">
      <c r="U318" s="105"/>
      <c r="V318" s="105"/>
      <c r="W318" s="105"/>
    </row>
    <row r="319" ht="15.75" customHeight="1">
      <c r="U319" s="105"/>
      <c r="V319" s="105"/>
      <c r="W319" s="105"/>
    </row>
    <row r="320" ht="15.75" customHeight="1">
      <c r="U320" s="105"/>
      <c r="V320" s="105"/>
      <c r="W320" s="105"/>
    </row>
    <row r="321" ht="15.75" customHeight="1">
      <c r="U321" s="105"/>
      <c r="V321" s="105"/>
      <c r="W321" s="105"/>
    </row>
    <row r="322" ht="15.75" customHeight="1">
      <c r="U322" s="105"/>
      <c r="V322" s="105"/>
      <c r="W322" s="105"/>
    </row>
    <row r="323" ht="15.75" customHeight="1">
      <c r="U323" s="105"/>
      <c r="V323" s="105"/>
      <c r="W323" s="105"/>
    </row>
    <row r="324" ht="15.75" customHeight="1">
      <c r="U324" s="105"/>
      <c r="V324" s="105"/>
      <c r="W324" s="105"/>
    </row>
    <row r="325" ht="15.75" customHeight="1">
      <c r="U325" s="105"/>
      <c r="V325" s="105"/>
      <c r="W325" s="105"/>
    </row>
    <row r="326" ht="15.75" customHeight="1">
      <c r="U326" s="105"/>
      <c r="V326" s="105"/>
      <c r="W326" s="105"/>
    </row>
    <row r="327" ht="15.75" customHeight="1">
      <c r="U327" s="105"/>
      <c r="V327" s="105"/>
      <c r="W327" s="105"/>
    </row>
    <row r="328" ht="15.75" customHeight="1">
      <c r="U328" s="105"/>
      <c r="V328" s="105"/>
      <c r="W328" s="105"/>
    </row>
    <row r="329" ht="15.75" customHeight="1">
      <c r="U329" s="105"/>
      <c r="V329" s="105"/>
      <c r="W329" s="105"/>
    </row>
    <row r="330" ht="15.75" customHeight="1">
      <c r="U330" s="105"/>
      <c r="V330" s="105"/>
      <c r="W330" s="105"/>
    </row>
    <row r="331" ht="15.75" customHeight="1">
      <c r="U331" s="105"/>
      <c r="V331" s="105"/>
      <c r="W331" s="105"/>
    </row>
    <row r="332" ht="15.75" customHeight="1">
      <c r="U332" s="105"/>
      <c r="V332" s="105"/>
      <c r="W332" s="105"/>
    </row>
    <row r="333" ht="15.75" customHeight="1">
      <c r="U333" s="105"/>
      <c r="V333" s="105"/>
      <c r="W333" s="105"/>
    </row>
    <row r="334" ht="15.75" customHeight="1">
      <c r="U334" s="105"/>
      <c r="V334" s="105"/>
      <c r="W334" s="105"/>
    </row>
    <row r="335" ht="15.75" customHeight="1">
      <c r="U335" s="105"/>
      <c r="V335" s="105"/>
      <c r="W335" s="105"/>
    </row>
    <row r="336" ht="15.75" customHeight="1">
      <c r="U336" s="105"/>
      <c r="V336" s="105"/>
      <c r="W336" s="105"/>
    </row>
    <row r="337" ht="15.75" customHeight="1">
      <c r="U337" s="105"/>
      <c r="V337" s="105"/>
      <c r="W337" s="105"/>
    </row>
    <row r="338" ht="15.75" customHeight="1">
      <c r="U338" s="105"/>
      <c r="V338" s="105"/>
      <c r="W338" s="105"/>
    </row>
    <row r="339" ht="15.75" customHeight="1">
      <c r="U339" s="105"/>
      <c r="V339" s="105"/>
      <c r="W339" s="105"/>
    </row>
    <row r="340" ht="15.75" customHeight="1">
      <c r="U340" s="105"/>
      <c r="V340" s="105"/>
      <c r="W340" s="105"/>
    </row>
    <row r="341" ht="15.75" customHeight="1">
      <c r="U341" s="105"/>
      <c r="V341" s="105"/>
      <c r="W341" s="105"/>
    </row>
    <row r="342" ht="15.75" customHeight="1">
      <c r="U342" s="105"/>
      <c r="V342" s="105"/>
      <c r="W342" s="105"/>
    </row>
    <row r="343" ht="15.75" customHeight="1">
      <c r="U343" s="105"/>
      <c r="V343" s="105"/>
      <c r="W343" s="105"/>
    </row>
    <row r="344" ht="15.75" customHeight="1">
      <c r="U344" s="105"/>
      <c r="V344" s="105"/>
      <c r="W344" s="105"/>
    </row>
    <row r="345" ht="15.75" customHeight="1">
      <c r="U345" s="105"/>
      <c r="V345" s="105"/>
      <c r="W345" s="105"/>
    </row>
    <row r="346" ht="15.75" customHeight="1">
      <c r="U346" s="105"/>
      <c r="V346" s="105"/>
      <c r="W346" s="105"/>
    </row>
    <row r="347" ht="15.75" customHeight="1">
      <c r="U347" s="105"/>
      <c r="V347" s="105"/>
      <c r="W347" s="105"/>
    </row>
    <row r="348" ht="15.75" customHeight="1">
      <c r="U348" s="105"/>
      <c r="V348" s="105"/>
      <c r="W348" s="105"/>
    </row>
    <row r="349" ht="15.75" customHeight="1">
      <c r="U349" s="105"/>
      <c r="V349" s="105"/>
      <c r="W349" s="105"/>
    </row>
    <row r="350" ht="15.75" customHeight="1">
      <c r="U350" s="105"/>
      <c r="V350" s="105"/>
      <c r="W350" s="105"/>
    </row>
    <row r="351" ht="15.75" customHeight="1">
      <c r="U351" s="105"/>
      <c r="V351" s="105"/>
      <c r="W351" s="105"/>
    </row>
    <row r="352" ht="15.75" customHeight="1">
      <c r="U352" s="105"/>
      <c r="V352" s="105"/>
      <c r="W352" s="105"/>
    </row>
    <row r="353" ht="15.75" customHeight="1">
      <c r="U353" s="105"/>
      <c r="V353" s="105"/>
      <c r="W353" s="105"/>
    </row>
    <row r="354" ht="15.75" customHeight="1">
      <c r="U354" s="105"/>
      <c r="V354" s="105"/>
      <c r="W354" s="105"/>
    </row>
    <row r="355" ht="15.75" customHeight="1">
      <c r="U355" s="105"/>
      <c r="V355" s="105"/>
      <c r="W355" s="105"/>
    </row>
    <row r="356" ht="15.75" customHeight="1">
      <c r="U356" s="105"/>
      <c r="V356" s="105"/>
      <c r="W356" s="105"/>
    </row>
    <row r="357" ht="15.75" customHeight="1">
      <c r="U357" s="105"/>
      <c r="V357" s="105"/>
      <c r="W357" s="105"/>
    </row>
    <row r="358" ht="15.75" customHeight="1">
      <c r="U358" s="105"/>
      <c r="V358" s="105"/>
      <c r="W358" s="105"/>
    </row>
    <row r="359" ht="15.75" customHeight="1">
      <c r="U359" s="105"/>
      <c r="V359" s="105"/>
      <c r="W359" s="105"/>
    </row>
    <row r="360" ht="15.75" customHeight="1">
      <c r="U360" s="105"/>
      <c r="V360" s="105"/>
      <c r="W360" s="105"/>
    </row>
    <row r="361" ht="15.75" customHeight="1">
      <c r="U361" s="105"/>
      <c r="V361" s="105"/>
      <c r="W361" s="105"/>
    </row>
    <row r="362" ht="15.75" customHeight="1">
      <c r="U362" s="105"/>
      <c r="V362" s="105"/>
      <c r="W362" s="105"/>
    </row>
    <row r="363" ht="15.75" customHeight="1">
      <c r="U363" s="105"/>
      <c r="V363" s="105"/>
      <c r="W363" s="105"/>
    </row>
    <row r="364" ht="15.75" customHeight="1">
      <c r="U364" s="105"/>
      <c r="V364" s="105"/>
      <c r="W364" s="105"/>
    </row>
    <row r="365" ht="15.75" customHeight="1">
      <c r="U365" s="105"/>
      <c r="V365" s="105"/>
      <c r="W365" s="105"/>
    </row>
    <row r="366" ht="15.75" customHeight="1">
      <c r="U366" s="105"/>
      <c r="V366" s="105"/>
      <c r="W366" s="105"/>
    </row>
    <row r="367" ht="15.75" customHeight="1">
      <c r="U367" s="105"/>
      <c r="V367" s="105"/>
      <c r="W367" s="105"/>
    </row>
    <row r="368" ht="15.75" customHeight="1">
      <c r="U368" s="105"/>
      <c r="V368" s="105"/>
      <c r="W368" s="105"/>
    </row>
    <row r="369" ht="15.75" customHeight="1">
      <c r="U369" s="105"/>
      <c r="V369" s="105"/>
      <c r="W369" s="105"/>
    </row>
    <row r="370" ht="15.75" customHeight="1">
      <c r="U370" s="105"/>
      <c r="V370" s="105"/>
      <c r="W370" s="105"/>
    </row>
    <row r="371" ht="15.75" customHeight="1">
      <c r="U371" s="105"/>
      <c r="V371" s="105"/>
      <c r="W371" s="105"/>
    </row>
    <row r="372" ht="15.75" customHeight="1">
      <c r="U372" s="105"/>
      <c r="V372" s="105"/>
      <c r="W372" s="105"/>
    </row>
    <row r="373" ht="15.75" customHeight="1">
      <c r="U373" s="105"/>
      <c r="V373" s="105"/>
      <c r="W373" s="105"/>
    </row>
    <row r="374" ht="15.75" customHeight="1">
      <c r="U374" s="105"/>
      <c r="V374" s="105"/>
      <c r="W374" s="105"/>
    </row>
    <row r="375" ht="15.75" customHeight="1">
      <c r="U375" s="105"/>
      <c r="V375" s="105"/>
      <c r="W375" s="105"/>
    </row>
    <row r="376" ht="15.75" customHeight="1">
      <c r="U376" s="105"/>
      <c r="V376" s="105"/>
      <c r="W376" s="105"/>
    </row>
    <row r="377" ht="15.75" customHeight="1">
      <c r="U377" s="105"/>
      <c r="V377" s="105"/>
      <c r="W377" s="105"/>
    </row>
    <row r="378" ht="15.75" customHeight="1">
      <c r="U378" s="105"/>
      <c r="V378" s="105"/>
      <c r="W378" s="105"/>
    </row>
    <row r="379" ht="15.75" customHeight="1">
      <c r="U379" s="105"/>
      <c r="V379" s="105"/>
      <c r="W379" s="105"/>
    </row>
    <row r="380" ht="15.75" customHeight="1">
      <c r="U380" s="105"/>
      <c r="V380" s="105"/>
      <c r="W380" s="105"/>
    </row>
    <row r="381" ht="15.75" customHeight="1">
      <c r="U381" s="105"/>
      <c r="V381" s="105"/>
      <c r="W381" s="105"/>
    </row>
    <row r="382" ht="15.75" customHeight="1">
      <c r="U382" s="105"/>
      <c r="V382" s="105"/>
      <c r="W382" s="105"/>
    </row>
    <row r="383" ht="15.75" customHeight="1">
      <c r="U383" s="105"/>
      <c r="V383" s="105"/>
      <c r="W383" s="105"/>
    </row>
    <row r="384" ht="15.75" customHeight="1">
      <c r="U384" s="105"/>
      <c r="V384" s="105"/>
      <c r="W384" s="105"/>
    </row>
    <row r="385" ht="15.75" customHeight="1">
      <c r="U385" s="105"/>
      <c r="V385" s="105"/>
      <c r="W385" s="105"/>
    </row>
    <row r="386" ht="15.75" customHeight="1">
      <c r="U386" s="105"/>
      <c r="V386" s="105"/>
      <c r="W386" s="105"/>
    </row>
    <row r="387" ht="15.75" customHeight="1">
      <c r="U387" s="105"/>
      <c r="V387" s="105"/>
      <c r="W387" s="105"/>
    </row>
    <row r="388" ht="15.75" customHeight="1">
      <c r="U388" s="105"/>
      <c r="V388" s="105"/>
      <c r="W388" s="105"/>
    </row>
    <row r="389" ht="15.75" customHeight="1">
      <c r="U389" s="105"/>
      <c r="V389" s="105"/>
      <c r="W389" s="105"/>
    </row>
    <row r="390" ht="15.75" customHeight="1">
      <c r="U390" s="105"/>
      <c r="V390" s="105"/>
      <c r="W390" s="105"/>
    </row>
    <row r="391" ht="15.75" customHeight="1">
      <c r="U391" s="105"/>
      <c r="V391" s="105"/>
      <c r="W391" s="105"/>
    </row>
    <row r="392" ht="15.75" customHeight="1">
      <c r="U392" s="105"/>
      <c r="V392" s="105"/>
      <c r="W392" s="105"/>
    </row>
    <row r="393" ht="15.75" customHeight="1">
      <c r="U393" s="105"/>
      <c r="V393" s="105"/>
      <c r="W393" s="105"/>
    </row>
    <row r="394" ht="15.75" customHeight="1">
      <c r="U394" s="105"/>
      <c r="V394" s="105"/>
      <c r="W394" s="105"/>
    </row>
    <row r="395" ht="15.75" customHeight="1">
      <c r="U395" s="105"/>
      <c r="V395" s="105"/>
      <c r="W395" s="105"/>
    </row>
    <row r="396" ht="15.75" customHeight="1">
      <c r="U396" s="105"/>
      <c r="V396" s="105"/>
      <c r="W396" s="105"/>
    </row>
    <row r="397" ht="15.75" customHeight="1">
      <c r="U397" s="105"/>
      <c r="V397" s="105"/>
      <c r="W397" s="105"/>
    </row>
    <row r="398" ht="15.75" customHeight="1">
      <c r="U398" s="105"/>
      <c r="V398" s="105"/>
      <c r="W398" s="105"/>
    </row>
    <row r="399" ht="15.75" customHeight="1">
      <c r="U399" s="105"/>
      <c r="V399" s="105"/>
      <c r="W399" s="105"/>
    </row>
    <row r="400" ht="15.75" customHeight="1">
      <c r="U400" s="105"/>
      <c r="V400" s="105"/>
      <c r="W400" s="105"/>
    </row>
    <row r="401" ht="15.75" customHeight="1">
      <c r="U401" s="105"/>
      <c r="V401" s="105"/>
      <c r="W401" s="105"/>
    </row>
    <row r="402" ht="15.75" customHeight="1">
      <c r="U402" s="105"/>
      <c r="V402" s="105"/>
      <c r="W402" s="105"/>
    </row>
    <row r="403" ht="15.75" customHeight="1">
      <c r="U403" s="105"/>
      <c r="V403" s="105"/>
      <c r="W403" s="105"/>
    </row>
    <row r="404" ht="15.75" customHeight="1">
      <c r="U404" s="105"/>
      <c r="V404" s="105"/>
      <c r="W404" s="105"/>
    </row>
    <row r="405" ht="15.75" customHeight="1">
      <c r="U405" s="105"/>
      <c r="V405" s="105"/>
      <c r="W405" s="105"/>
    </row>
    <row r="406" ht="15.75" customHeight="1">
      <c r="U406" s="105"/>
      <c r="V406" s="105"/>
      <c r="W406" s="105"/>
    </row>
    <row r="407" ht="15.75" customHeight="1">
      <c r="U407" s="105"/>
      <c r="V407" s="105"/>
      <c r="W407" s="105"/>
    </row>
    <row r="408" ht="15.75" customHeight="1">
      <c r="U408" s="105"/>
      <c r="V408" s="105"/>
      <c r="W408" s="105"/>
    </row>
    <row r="409" ht="15.75" customHeight="1">
      <c r="U409" s="105"/>
      <c r="V409" s="105"/>
      <c r="W409" s="105"/>
    </row>
    <row r="410" ht="15.75" customHeight="1">
      <c r="U410" s="105"/>
      <c r="V410" s="105"/>
      <c r="W410" s="105"/>
    </row>
    <row r="411" ht="15.75" customHeight="1">
      <c r="U411" s="105"/>
      <c r="V411" s="105"/>
      <c r="W411" s="105"/>
    </row>
    <row r="412" ht="15.75" customHeight="1">
      <c r="U412" s="105"/>
      <c r="V412" s="105"/>
      <c r="W412" s="105"/>
    </row>
    <row r="413" ht="15.75" customHeight="1">
      <c r="U413" s="105"/>
      <c r="V413" s="105"/>
      <c r="W413" s="105"/>
    </row>
    <row r="414" ht="15.75" customHeight="1">
      <c r="U414" s="105"/>
      <c r="V414" s="105"/>
      <c r="W414" s="105"/>
    </row>
    <row r="415" ht="15.75" customHeight="1">
      <c r="U415" s="105"/>
      <c r="V415" s="105"/>
      <c r="W415" s="105"/>
    </row>
    <row r="416" ht="15.75" customHeight="1">
      <c r="U416" s="105"/>
      <c r="V416" s="105"/>
      <c r="W416" s="105"/>
    </row>
    <row r="417" ht="15.75" customHeight="1">
      <c r="U417" s="105"/>
      <c r="V417" s="105"/>
      <c r="W417" s="105"/>
    </row>
    <row r="418" ht="15.75" customHeight="1">
      <c r="U418" s="105"/>
      <c r="V418" s="105"/>
      <c r="W418" s="105"/>
    </row>
    <row r="419" ht="15.75" customHeight="1">
      <c r="U419" s="105"/>
      <c r="V419" s="105"/>
      <c r="W419" s="105"/>
    </row>
    <row r="420" ht="15.75" customHeight="1">
      <c r="U420" s="105"/>
      <c r="V420" s="105"/>
      <c r="W420" s="105"/>
    </row>
    <row r="421" ht="15.75" customHeight="1">
      <c r="U421" s="105"/>
      <c r="V421" s="105"/>
      <c r="W421" s="105"/>
    </row>
    <row r="422" ht="15.75" customHeight="1">
      <c r="U422" s="105"/>
      <c r="V422" s="105"/>
      <c r="W422" s="105"/>
    </row>
    <row r="423" ht="15.75" customHeight="1">
      <c r="U423" s="105"/>
      <c r="V423" s="105"/>
      <c r="W423" s="105"/>
    </row>
    <row r="424" ht="15.75" customHeight="1">
      <c r="U424" s="105"/>
      <c r="V424" s="105"/>
      <c r="W424" s="105"/>
    </row>
    <row r="425" ht="15.75" customHeight="1">
      <c r="U425" s="105"/>
      <c r="V425" s="105"/>
      <c r="W425" s="105"/>
    </row>
    <row r="426" ht="15.75" customHeight="1">
      <c r="U426" s="105"/>
      <c r="V426" s="105"/>
      <c r="W426" s="105"/>
    </row>
    <row r="427" ht="15.75" customHeight="1">
      <c r="U427" s="105"/>
      <c r="V427" s="105"/>
      <c r="W427" s="105"/>
    </row>
    <row r="428" ht="15.75" customHeight="1">
      <c r="U428" s="105"/>
      <c r="V428" s="105"/>
      <c r="W428" s="105"/>
    </row>
    <row r="429" ht="15.75" customHeight="1">
      <c r="U429" s="105"/>
      <c r="V429" s="105"/>
      <c r="W429" s="105"/>
    </row>
    <row r="430" ht="15.75" customHeight="1">
      <c r="U430" s="105"/>
      <c r="V430" s="105"/>
      <c r="W430" s="105"/>
    </row>
    <row r="431" ht="15.75" customHeight="1">
      <c r="U431" s="105"/>
      <c r="V431" s="105"/>
      <c r="W431" s="105"/>
    </row>
    <row r="432" ht="15.75" customHeight="1">
      <c r="U432" s="105"/>
      <c r="V432" s="105"/>
      <c r="W432" s="105"/>
    </row>
    <row r="433" ht="15.75" customHeight="1">
      <c r="U433" s="105"/>
      <c r="V433" s="105"/>
      <c r="W433" s="105"/>
    </row>
    <row r="434" ht="15.75" customHeight="1">
      <c r="U434" s="105"/>
      <c r="V434" s="105"/>
      <c r="W434" s="105"/>
    </row>
    <row r="435" ht="15.75" customHeight="1">
      <c r="U435" s="105"/>
      <c r="V435" s="105"/>
      <c r="W435" s="105"/>
    </row>
    <row r="436" ht="15.75" customHeight="1">
      <c r="U436" s="105"/>
      <c r="V436" s="105"/>
      <c r="W436" s="105"/>
    </row>
    <row r="437" ht="15.75" customHeight="1">
      <c r="U437" s="105"/>
      <c r="V437" s="105"/>
      <c r="W437" s="105"/>
    </row>
    <row r="438" ht="15.75" customHeight="1">
      <c r="U438" s="105"/>
      <c r="V438" s="105"/>
      <c r="W438" s="105"/>
    </row>
    <row r="439" ht="15.75" customHeight="1">
      <c r="U439" s="105"/>
      <c r="V439" s="105"/>
      <c r="W439" s="105"/>
    </row>
    <row r="440" ht="15.75" customHeight="1">
      <c r="U440" s="105"/>
      <c r="V440" s="105"/>
      <c r="W440" s="105"/>
    </row>
    <row r="441" ht="15.75" customHeight="1">
      <c r="U441" s="105"/>
      <c r="V441" s="105"/>
      <c r="W441" s="105"/>
    </row>
    <row r="442" ht="15.75" customHeight="1">
      <c r="U442" s="105"/>
      <c r="V442" s="105"/>
      <c r="W442" s="105"/>
    </row>
    <row r="443" ht="15.75" customHeight="1">
      <c r="U443" s="105"/>
      <c r="V443" s="105"/>
      <c r="W443" s="105"/>
    </row>
    <row r="444" ht="15.75" customHeight="1">
      <c r="U444" s="105"/>
      <c r="V444" s="105"/>
      <c r="W444" s="105"/>
    </row>
    <row r="445" ht="15.75" customHeight="1">
      <c r="U445" s="105"/>
      <c r="V445" s="105"/>
      <c r="W445" s="105"/>
    </row>
    <row r="446" ht="15.75" customHeight="1">
      <c r="U446" s="105"/>
      <c r="V446" s="105"/>
      <c r="W446" s="105"/>
    </row>
    <row r="447" ht="15.75" customHeight="1">
      <c r="U447" s="105"/>
      <c r="V447" s="105"/>
      <c r="W447" s="105"/>
    </row>
    <row r="448" ht="15.75" customHeight="1">
      <c r="U448" s="105"/>
      <c r="V448" s="105"/>
      <c r="W448" s="105"/>
    </row>
    <row r="449" ht="15.75" customHeight="1">
      <c r="U449" s="105"/>
      <c r="V449" s="105"/>
      <c r="W449" s="105"/>
    </row>
    <row r="450" ht="15.75" customHeight="1">
      <c r="U450" s="105"/>
      <c r="V450" s="105"/>
      <c r="W450" s="105"/>
    </row>
    <row r="451" ht="15.75" customHeight="1">
      <c r="U451" s="105"/>
      <c r="V451" s="105"/>
      <c r="W451" s="105"/>
    </row>
    <row r="452" ht="15.75" customHeight="1">
      <c r="U452" s="105"/>
      <c r="V452" s="105"/>
      <c r="W452" s="105"/>
    </row>
    <row r="453" ht="15.75" customHeight="1">
      <c r="U453" s="105"/>
      <c r="V453" s="105"/>
      <c r="W453" s="105"/>
    </row>
    <row r="454" ht="15.75" customHeight="1">
      <c r="U454" s="105"/>
      <c r="V454" s="105"/>
      <c r="W454" s="105"/>
    </row>
    <row r="455" ht="15.75" customHeight="1">
      <c r="U455" s="105"/>
      <c r="V455" s="105"/>
      <c r="W455" s="105"/>
    </row>
    <row r="456" ht="15.75" customHeight="1">
      <c r="U456" s="105"/>
      <c r="V456" s="105"/>
      <c r="W456" s="105"/>
    </row>
    <row r="457" ht="15.75" customHeight="1">
      <c r="U457" s="105"/>
      <c r="V457" s="105"/>
      <c r="W457" s="105"/>
    </row>
    <row r="458" ht="15.75" customHeight="1">
      <c r="U458" s="105"/>
      <c r="V458" s="105"/>
      <c r="W458" s="105"/>
    </row>
    <row r="459" ht="15.75" customHeight="1">
      <c r="U459" s="105"/>
      <c r="V459" s="105"/>
      <c r="W459" s="105"/>
    </row>
    <row r="460" ht="15.75" customHeight="1">
      <c r="U460" s="105"/>
      <c r="V460" s="105"/>
      <c r="W460" s="105"/>
    </row>
    <row r="461" ht="15.75" customHeight="1">
      <c r="U461" s="105"/>
      <c r="V461" s="105"/>
      <c r="W461" s="105"/>
    </row>
    <row r="462" ht="15.75" customHeight="1">
      <c r="U462" s="105"/>
      <c r="V462" s="105"/>
      <c r="W462" s="105"/>
    </row>
    <row r="463" ht="15.75" customHeight="1">
      <c r="U463" s="105"/>
      <c r="V463" s="105"/>
      <c r="W463" s="105"/>
    </row>
    <row r="464" ht="15.75" customHeight="1">
      <c r="U464" s="105"/>
      <c r="V464" s="105"/>
      <c r="W464" s="105"/>
    </row>
    <row r="465" ht="15.75" customHeight="1">
      <c r="U465" s="105"/>
      <c r="V465" s="105"/>
      <c r="W465" s="105"/>
    </row>
    <row r="466" ht="15.75" customHeight="1">
      <c r="U466" s="105"/>
      <c r="V466" s="105"/>
      <c r="W466" s="105"/>
    </row>
    <row r="467" ht="15.75" customHeight="1">
      <c r="U467" s="105"/>
      <c r="V467" s="105"/>
      <c r="W467" s="105"/>
    </row>
    <row r="468" ht="15.75" customHeight="1">
      <c r="U468" s="105"/>
      <c r="V468" s="105"/>
      <c r="W468" s="105"/>
    </row>
    <row r="469" ht="15.75" customHeight="1">
      <c r="U469" s="105"/>
      <c r="V469" s="105"/>
      <c r="W469" s="105"/>
    </row>
    <row r="470" ht="15.75" customHeight="1">
      <c r="U470" s="105"/>
      <c r="V470" s="105"/>
      <c r="W470" s="105"/>
    </row>
    <row r="471" ht="15.75" customHeight="1">
      <c r="U471" s="105"/>
      <c r="V471" s="105"/>
      <c r="W471" s="105"/>
    </row>
    <row r="472" ht="15.75" customHeight="1">
      <c r="U472" s="105"/>
      <c r="V472" s="105"/>
      <c r="W472" s="105"/>
    </row>
    <row r="473" ht="15.75" customHeight="1">
      <c r="U473" s="105"/>
      <c r="V473" s="105"/>
      <c r="W473" s="105"/>
    </row>
    <row r="474" ht="15.75" customHeight="1">
      <c r="U474" s="105"/>
      <c r="V474" s="105"/>
      <c r="W474" s="105"/>
    </row>
    <row r="475" ht="15.75" customHeight="1">
      <c r="U475" s="105"/>
      <c r="V475" s="105"/>
      <c r="W475" s="105"/>
    </row>
    <row r="476" ht="15.75" customHeight="1">
      <c r="U476" s="105"/>
      <c r="V476" s="105"/>
      <c r="W476" s="105"/>
    </row>
    <row r="477" ht="15.75" customHeight="1">
      <c r="U477" s="105"/>
      <c r="V477" s="105"/>
      <c r="W477" s="105"/>
    </row>
    <row r="478" ht="15.75" customHeight="1">
      <c r="U478" s="105"/>
      <c r="V478" s="105"/>
      <c r="W478" s="105"/>
    </row>
    <row r="479" ht="15.75" customHeight="1">
      <c r="U479" s="105"/>
      <c r="V479" s="105"/>
      <c r="W479" s="105"/>
    </row>
    <row r="480" ht="15.75" customHeight="1">
      <c r="U480" s="105"/>
      <c r="V480" s="105"/>
      <c r="W480" s="105"/>
    </row>
    <row r="481" ht="15.75" customHeight="1">
      <c r="U481" s="105"/>
      <c r="V481" s="105"/>
      <c r="W481" s="105"/>
    </row>
    <row r="482" ht="15.75" customHeight="1">
      <c r="U482" s="105"/>
      <c r="V482" s="105"/>
      <c r="W482" s="105"/>
    </row>
    <row r="483" ht="15.75" customHeight="1">
      <c r="U483" s="105"/>
      <c r="V483" s="105"/>
      <c r="W483" s="105"/>
    </row>
    <row r="484" ht="15.75" customHeight="1">
      <c r="U484" s="105"/>
      <c r="V484" s="105"/>
      <c r="W484" s="105"/>
    </row>
    <row r="485" ht="15.75" customHeight="1">
      <c r="U485" s="105"/>
      <c r="V485" s="105"/>
      <c r="W485" s="105"/>
    </row>
    <row r="486" ht="15.75" customHeight="1">
      <c r="U486" s="105"/>
      <c r="V486" s="105"/>
      <c r="W486" s="105"/>
    </row>
    <row r="487" ht="15.75" customHeight="1">
      <c r="U487" s="105"/>
      <c r="V487" s="105"/>
      <c r="W487" s="105"/>
    </row>
    <row r="488" ht="15.75" customHeight="1">
      <c r="U488" s="105"/>
      <c r="V488" s="105"/>
      <c r="W488" s="105"/>
    </row>
    <row r="489" ht="15.75" customHeight="1">
      <c r="U489" s="105"/>
      <c r="V489" s="105"/>
      <c r="W489" s="105"/>
    </row>
    <row r="490" ht="15.75" customHeight="1">
      <c r="U490" s="105"/>
      <c r="V490" s="105"/>
      <c r="W490" s="105"/>
    </row>
    <row r="491" ht="15.75" customHeight="1">
      <c r="U491" s="105"/>
      <c r="V491" s="105"/>
      <c r="W491" s="105"/>
    </row>
    <row r="492" ht="15.75" customHeight="1">
      <c r="U492" s="105"/>
      <c r="V492" s="105"/>
      <c r="W492" s="105"/>
    </row>
    <row r="493" ht="15.75" customHeight="1">
      <c r="U493" s="105"/>
      <c r="V493" s="105"/>
      <c r="W493" s="105"/>
    </row>
    <row r="494" ht="15.75" customHeight="1">
      <c r="U494" s="105"/>
      <c r="V494" s="105"/>
      <c r="W494" s="105"/>
    </row>
    <row r="495" ht="15.75" customHeight="1">
      <c r="U495" s="105"/>
      <c r="V495" s="105"/>
      <c r="W495" s="105"/>
    </row>
    <row r="496" ht="15.75" customHeight="1">
      <c r="U496" s="105"/>
      <c r="V496" s="105"/>
      <c r="W496" s="105"/>
    </row>
    <row r="497" ht="15.75" customHeight="1">
      <c r="U497" s="105"/>
      <c r="V497" s="105"/>
      <c r="W497" s="105"/>
    </row>
    <row r="498" ht="15.75" customHeight="1">
      <c r="U498" s="105"/>
      <c r="V498" s="105"/>
      <c r="W498" s="105"/>
    </row>
    <row r="499" ht="15.75" customHeight="1">
      <c r="U499" s="105"/>
      <c r="V499" s="105"/>
      <c r="W499" s="105"/>
    </row>
    <row r="500" ht="15.75" customHeight="1">
      <c r="U500" s="105"/>
      <c r="V500" s="105"/>
      <c r="W500" s="105"/>
    </row>
    <row r="501" ht="15.75" customHeight="1">
      <c r="U501" s="105"/>
      <c r="V501" s="105"/>
      <c r="W501" s="105"/>
    </row>
    <row r="502" ht="15.75" customHeight="1">
      <c r="U502" s="105"/>
      <c r="V502" s="105"/>
      <c r="W502" s="105"/>
    </row>
    <row r="503" ht="15.75" customHeight="1">
      <c r="U503" s="105"/>
      <c r="V503" s="105"/>
      <c r="W503" s="105"/>
    </row>
    <row r="504" ht="15.75" customHeight="1">
      <c r="U504" s="105"/>
      <c r="V504" s="105"/>
      <c r="W504" s="105"/>
    </row>
    <row r="505" ht="15.75" customHeight="1">
      <c r="U505" s="105"/>
      <c r="V505" s="105"/>
      <c r="W505" s="105"/>
    </row>
    <row r="506" ht="15.75" customHeight="1">
      <c r="U506" s="105"/>
      <c r="V506" s="105"/>
      <c r="W506" s="105"/>
    </row>
    <row r="507" ht="15.75" customHeight="1">
      <c r="U507" s="105"/>
      <c r="V507" s="105"/>
      <c r="W507" s="105"/>
    </row>
    <row r="508" ht="15.75" customHeight="1">
      <c r="U508" s="105"/>
      <c r="V508" s="105"/>
      <c r="W508" s="105"/>
    </row>
    <row r="509" ht="15.75" customHeight="1">
      <c r="U509" s="105"/>
      <c r="V509" s="105"/>
      <c r="W509" s="105"/>
    </row>
    <row r="510" ht="15.75" customHeight="1">
      <c r="U510" s="105"/>
      <c r="V510" s="105"/>
      <c r="W510" s="105"/>
    </row>
    <row r="511" ht="15.75" customHeight="1">
      <c r="U511" s="105"/>
      <c r="V511" s="105"/>
      <c r="W511" s="105"/>
    </row>
    <row r="512" ht="15.75" customHeight="1">
      <c r="U512" s="105"/>
      <c r="V512" s="105"/>
      <c r="W512" s="105"/>
    </row>
    <row r="513" ht="15.75" customHeight="1">
      <c r="U513" s="105"/>
      <c r="V513" s="105"/>
      <c r="W513" s="105"/>
    </row>
    <row r="514" ht="15.75" customHeight="1">
      <c r="U514" s="105"/>
      <c r="V514" s="105"/>
      <c r="W514" s="105"/>
    </row>
    <row r="515" ht="15.75" customHeight="1">
      <c r="U515" s="105"/>
      <c r="V515" s="105"/>
      <c r="W515" s="105"/>
    </row>
    <row r="516" ht="15.75" customHeight="1">
      <c r="U516" s="105"/>
      <c r="V516" s="105"/>
      <c r="W516" s="105"/>
    </row>
    <row r="517" ht="15.75" customHeight="1">
      <c r="U517" s="105"/>
      <c r="V517" s="105"/>
      <c r="W517" s="105"/>
    </row>
    <row r="518" ht="15.75" customHeight="1">
      <c r="U518" s="105"/>
      <c r="V518" s="105"/>
      <c r="W518" s="105"/>
    </row>
    <row r="519" ht="15.75" customHeight="1">
      <c r="U519" s="105"/>
      <c r="V519" s="105"/>
      <c r="W519" s="105"/>
    </row>
    <row r="520" ht="15.75" customHeight="1">
      <c r="U520" s="105"/>
      <c r="V520" s="105"/>
      <c r="W520" s="105"/>
    </row>
    <row r="521" ht="15.75" customHeight="1">
      <c r="U521" s="105"/>
      <c r="V521" s="105"/>
      <c r="W521" s="105"/>
    </row>
    <row r="522" ht="15.75" customHeight="1">
      <c r="U522" s="105"/>
      <c r="V522" s="105"/>
      <c r="W522" s="105"/>
    </row>
    <row r="523" ht="15.75" customHeight="1">
      <c r="U523" s="105"/>
      <c r="V523" s="105"/>
      <c r="W523" s="105"/>
    </row>
    <row r="524" ht="15.75" customHeight="1">
      <c r="U524" s="105"/>
      <c r="V524" s="105"/>
      <c r="W524" s="105"/>
    </row>
    <row r="525" ht="15.75" customHeight="1">
      <c r="U525" s="105"/>
      <c r="V525" s="105"/>
      <c r="W525" s="105"/>
    </row>
    <row r="526" ht="15.75" customHeight="1">
      <c r="U526" s="105"/>
      <c r="V526" s="105"/>
      <c r="W526" s="105"/>
    </row>
    <row r="527" ht="15.75" customHeight="1">
      <c r="U527" s="105"/>
      <c r="V527" s="105"/>
      <c r="W527" s="105"/>
    </row>
    <row r="528" ht="15.75" customHeight="1">
      <c r="U528" s="105"/>
      <c r="V528" s="105"/>
      <c r="W528" s="105"/>
    </row>
    <row r="529" ht="15.75" customHeight="1">
      <c r="U529" s="105"/>
      <c r="V529" s="105"/>
      <c r="W529" s="105"/>
    </row>
    <row r="530" ht="15.75" customHeight="1">
      <c r="U530" s="105"/>
      <c r="V530" s="105"/>
      <c r="W530" s="105"/>
    </row>
    <row r="531" ht="15.75" customHeight="1">
      <c r="U531" s="105"/>
      <c r="V531" s="105"/>
      <c r="W531" s="105"/>
    </row>
    <row r="532" ht="15.75" customHeight="1">
      <c r="U532" s="105"/>
      <c r="V532" s="105"/>
      <c r="W532" s="105"/>
    </row>
    <row r="533" ht="15.75" customHeight="1">
      <c r="U533" s="105"/>
      <c r="V533" s="105"/>
      <c r="W533" s="105"/>
    </row>
    <row r="534" ht="15.75" customHeight="1">
      <c r="U534" s="105"/>
      <c r="V534" s="105"/>
      <c r="W534" s="105"/>
    </row>
    <row r="535" ht="15.75" customHeight="1">
      <c r="U535" s="105"/>
      <c r="V535" s="105"/>
      <c r="W535" s="105"/>
    </row>
    <row r="536" ht="15.75" customHeight="1">
      <c r="U536" s="105"/>
      <c r="V536" s="105"/>
      <c r="W536" s="105"/>
    </row>
    <row r="537" ht="15.75" customHeight="1">
      <c r="U537" s="105"/>
      <c r="V537" s="105"/>
      <c r="W537" s="105"/>
    </row>
    <row r="538" ht="15.75" customHeight="1">
      <c r="U538" s="105"/>
      <c r="V538" s="105"/>
      <c r="W538" s="105"/>
    </row>
    <row r="539" ht="15.75" customHeight="1">
      <c r="U539" s="105"/>
      <c r="V539" s="105"/>
      <c r="W539" s="105"/>
    </row>
    <row r="540" ht="15.75" customHeight="1">
      <c r="U540" s="105"/>
      <c r="V540" s="105"/>
      <c r="W540" s="105"/>
    </row>
    <row r="541" ht="15.75" customHeight="1">
      <c r="U541" s="105"/>
      <c r="V541" s="105"/>
      <c r="W541" s="105"/>
    </row>
    <row r="542" ht="15.75" customHeight="1">
      <c r="U542" s="105"/>
      <c r="V542" s="105"/>
      <c r="W542" s="105"/>
    </row>
    <row r="543" ht="15.75" customHeight="1">
      <c r="U543" s="105"/>
      <c r="V543" s="105"/>
      <c r="W543" s="105"/>
    </row>
    <row r="544" ht="15.75" customHeight="1">
      <c r="U544" s="105"/>
      <c r="V544" s="105"/>
      <c r="W544" s="105"/>
    </row>
    <row r="545" ht="15.75" customHeight="1">
      <c r="U545" s="105"/>
      <c r="V545" s="105"/>
      <c r="W545" s="105"/>
    </row>
    <row r="546" ht="15.75" customHeight="1">
      <c r="U546" s="105"/>
      <c r="V546" s="105"/>
      <c r="W546" s="105"/>
    </row>
    <row r="547" ht="15.75" customHeight="1">
      <c r="U547" s="105"/>
      <c r="V547" s="105"/>
      <c r="W547" s="105"/>
    </row>
    <row r="548" ht="15.75" customHeight="1">
      <c r="U548" s="105"/>
      <c r="V548" s="105"/>
      <c r="W548" s="105"/>
    </row>
    <row r="549" ht="15.75" customHeight="1">
      <c r="U549" s="105"/>
      <c r="V549" s="105"/>
      <c r="W549" s="105"/>
    </row>
    <row r="550" ht="15.75" customHeight="1">
      <c r="U550" s="105"/>
      <c r="V550" s="105"/>
      <c r="W550" s="105"/>
    </row>
    <row r="551" ht="15.75" customHeight="1">
      <c r="U551" s="105"/>
      <c r="V551" s="105"/>
      <c r="W551" s="105"/>
    </row>
    <row r="552" ht="15.75" customHeight="1">
      <c r="U552" s="105"/>
      <c r="V552" s="105"/>
      <c r="W552" s="105"/>
    </row>
    <row r="553" ht="15.75" customHeight="1">
      <c r="U553" s="105"/>
      <c r="V553" s="105"/>
      <c r="W553" s="105"/>
    </row>
    <row r="554" ht="15.75" customHeight="1">
      <c r="U554" s="105"/>
      <c r="V554" s="105"/>
      <c r="W554" s="105"/>
    </row>
    <row r="555" ht="15.75" customHeight="1">
      <c r="U555" s="105"/>
      <c r="V555" s="105"/>
      <c r="W555" s="105"/>
    </row>
    <row r="556" ht="15.75" customHeight="1">
      <c r="U556" s="105"/>
      <c r="V556" s="105"/>
      <c r="W556" s="105"/>
    </row>
    <row r="557" ht="15.75" customHeight="1">
      <c r="U557" s="105"/>
      <c r="V557" s="105"/>
      <c r="W557" s="105"/>
    </row>
    <row r="558" ht="15.75" customHeight="1">
      <c r="U558" s="105"/>
      <c r="V558" s="105"/>
      <c r="W558" s="105"/>
    </row>
    <row r="559" ht="15.75" customHeight="1">
      <c r="U559" s="105"/>
      <c r="V559" s="105"/>
      <c r="W559" s="105"/>
    </row>
    <row r="560" ht="15.75" customHeight="1">
      <c r="U560" s="105"/>
      <c r="V560" s="105"/>
      <c r="W560" s="105"/>
    </row>
    <row r="561" ht="15.75" customHeight="1">
      <c r="U561" s="105"/>
      <c r="V561" s="105"/>
      <c r="W561" s="105"/>
    </row>
    <row r="562" ht="15.75" customHeight="1">
      <c r="U562" s="105"/>
      <c r="V562" s="105"/>
      <c r="W562" s="105"/>
    </row>
    <row r="563" ht="15.75" customHeight="1">
      <c r="U563" s="105"/>
      <c r="V563" s="105"/>
      <c r="W563" s="105"/>
    </row>
    <row r="564" ht="15.75" customHeight="1">
      <c r="U564" s="105"/>
      <c r="V564" s="105"/>
      <c r="W564" s="105"/>
    </row>
    <row r="565" ht="15.75" customHeight="1">
      <c r="U565" s="105"/>
      <c r="V565" s="105"/>
      <c r="W565" s="105"/>
    </row>
    <row r="566" ht="15.75" customHeight="1">
      <c r="U566" s="105"/>
      <c r="V566" s="105"/>
      <c r="W566" s="105"/>
    </row>
    <row r="567" ht="15.75" customHeight="1">
      <c r="U567" s="105"/>
      <c r="V567" s="105"/>
      <c r="W567" s="105"/>
    </row>
    <row r="568" ht="15.75" customHeight="1">
      <c r="U568" s="105"/>
      <c r="V568" s="105"/>
      <c r="W568" s="105"/>
    </row>
    <row r="569" ht="15.75" customHeight="1">
      <c r="U569" s="105"/>
      <c r="V569" s="105"/>
      <c r="W569" s="105"/>
    </row>
    <row r="570" ht="15.75" customHeight="1">
      <c r="U570" s="105"/>
      <c r="V570" s="105"/>
      <c r="W570" s="105"/>
    </row>
    <row r="571" ht="15.75" customHeight="1">
      <c r="U571" s="105"/>
      <c r="V571" s="105"/>
      <c r="W571" s="105"/>
    </row>
    <row r="572" ht="15.75" customHeight="1">
      <c r="U572" s="105"/>
      <c r="V572" s="105"/>
      <c r="W572" s="105"/>
    </row>
    <row r="573" ht="15.75" customHeight="1">
      <c r="U573" s="105"/>
      <c r="V573" s="105"/>
      <c r="W573" s="105"/>
    </row>
    <row r="574" ht="15.75" customHeight="1">
      <c r="U574" s="105"/>
      <c r="V574" s="105"/>
      <c r="W574" s="105"/>
    </row>
    <row r="575" ht="15.75" customHeight="1">
      <c r="U575" s="105"/>
      <c r="V575" s="105"/>
      <c r="W575" s="105"/>
    </row>
    <row r="576" ht="15.75" customHeight="1">
      <c r="U576" s="105"/>
      <c r="V576" s="105"/>
      <c r="W576" s="105"/>
    </row>
    <row r="577" ht="15.75" customHeight="1">
      <c r="U577" s="105"/>
      <c r="V577" s="105"/>
      <c r="W577" s="105"/>
    </row>
    <row r="578" ht="15.75" customHeight="1">
      <c r="U578" s="105"/>
      <c r="V578" s="105"/>
      <c r="W578" s="105"/>
    </row>
    <row r="579" ht="15.75" customHeight="1">
      <c r="U579" s="105"/>
      <c r="V579" s="105"/>
      <c r="W579" s="105"/>
    </row>
    <row r="580" ht="15.75" customHeight="1">
      <c r="U580" s="105"/>
      <c r="V580" s="105"/>
      <c r="W580" s="105"/>
    </row>
    <row r="581" ht="15.75" customHeight="1">
      <c r="U581" s="105"/>
      <c r="V581" s="105"/>
      <c r="W581" s="105"/>
    </row>
    <row r="582" ht="15.75" customHeight="1">
      <c r="U582" s="105"/>
      <c r="V582" s="105"/>
      <c r="W582" s="105"/>
    </row>
    <row r="583" ht="15.75" customHeight="1">
      <c r="U583" s="105"/>
      <c r="V583" s="105"/>
      <c r="W583" s="105"/>
    </row>
    <row r="584" ht="15.75" customHeight="1">
      <c r="U584" s="105"/>
      <c r="V584" s="105"/>
      <c r="W584" s="105"/>
    </row>
    <row r="585" ht="15.75" customHeight="1">
      <c r="U585" s="105"/>
      <c r="V585" s="105"/>
      <c r="W585" s="105"/>
    </row>
    <row r="586" ht="15.75" customHeight="1">
      <c r="U586" s="105"/>
      <c r="V586" s="105"/>
      <c r="W586" s="105"/>
    </row>
    <row r="587" ht="15.75" customHeight="1">
      <c r="U587" s="105"/>
      <c r="V587" s="105"/>
      <c r="W587" s="105"/>
    </row>
    <row r="588" ht="15.75" customHeight="1">
      <c r="U588" s="105"/>
      <c r="V588" s="105"/>
      <c r="W588" s="105"/>
    </row>
    <row r="589" ht="15.75" customHeight="1">
      <c r="U589" s="105"/>
      <c r="V589" s="105"/>
      <c r="W589" s="105"/>
    </row>
    <row r="590" ht="15.75" customHeight="1">
      <c r="U590" s="105"/>
      <c r="V590" s="105"/>
      <c r="W590" s="105"/>
    </row>
    <row r="591" ht="15.75" customHeight="1">
      <c r="U591" s="105"/>
      <c r="V591" s="105"/>
      <c r="W591" s="105"/>
    </row>
    <row r="592" ht="15.75" customHeight="1">
      <c r="U592" s="105"/>
      <c r="V592" s="105"/>
      <c r="W592" s="105"/>
    </row>
    <row r="593" ht="15.75" customHeight="1">
      <c r="U593" s="105"/>
      <c r="V593" s="105"/>
      <c r="W593" s="105"/>
    </row>
    <row r="594" ht="15.75" customHeight="1">
      <c r="U594" s="105"/>
      <c r="V594" s="105"/>
      <c r="W594" s="105"/>
    </row>
    <row r="595" ht="15.75" customHeight="1">
      <c r="U595" s="105"/>
      <c r="V595" s="105"/>
      <c r="W595" s="105"/>
    </row>
    <row r="596" ht="15.75" customHeight="1">
      <c r="U596" s="105"/>
      <c r="V596" s="105"/>
      <c r="W596" s="105"/>
    </row>
    <row r="597" ht="15.75" customHeight="1">
      <c r="U597" s="105"/>
      <c r="V597" s="105"/>
      <c r="W597" s="105"/>
    </row>
    <row r="598" ht="15.75" customHeight="1">
      <c r="U598" s="105"/>
      <c r="V598" s="105"/>
      <c r="W598" s="105"/>
    </row>
    <row r="599" ht="15.75" customHeight="1">
      <c r="U599" s="105"/>
      <c r="V599" s="105"/>
      <c r="W599" s="105"/>
    </row>
    <row r="600" ht="15.75" customHeight="1">
      <c r="U600" s="105"/>
      <c r="V600" s="105"/>
      <c r="W600" s="105"/>
    </row>
    <row r="601" ht="15.75" customHeight="1">
      <c r="U601" s="105"/>
      <c r="V601" s="105"/>
      <c r="W601" s="105"/>
    </row>
    <row r="602" ht="15.75" customHeight="1">
      <c r="U602" s="105"/>
      <c r="V602" s="105"/>
      <c r="W602" s="105"/>
    </row>
    <row r="603" ht="15.75" customHeight="1">
      <c r="U603" s="105"/>
      <c r="V603" s="105"/>
      <c r="W603" s="105"/>
    </row>
    <row r="604" ht="15.75" customHeight="1">
      <c r="U604" s="105"/>
      <c r="V604" s="105"/>
      <c r="W604" s="105"/>
    </row>
    <row r="605" ht="15.75" customHeight="1">
      <c r="U605" s="105"/>
      <c r="V605" s="105"/>
      <c r="W605" s="105"/>
    </row>
    <row r="606" ht="15.75" customHeight="1">
      <c r="U606" s="105"/>
      <c r="V606" s="105"/>
      <c r="W606" s="105"/>
    </row>
    <row r="607" ht="15.75" customHeight="1">
      <c r="U607" s="105"/>
      <c r="V607" s="105"/>
      <c r="W607" s="105"/>
    </row>
    <row r="608" ht="15.75" customHeight="1">
      <c r="U608" s="105"/>
      <c r="V608" s="105"/>
      <c r="W608" s="105"/>
    </row>
    <row r="609" ht="15.75" customHeight="1">
      <c r="U609" s="105"/>
      <c r="V609" s="105"/>
      <c r="W609" s="105"/>
    </row>
    <row r="610" ht="15.75" customHeight="1">
      <c r="U610" s="105"/>
      <c r="V610" s="105"/>
      <c r="W610" s="105"/>
    </row>
    <row r="611" ht="15.75" customHeight="1">
      <c r="U611" s="105"/>
      <c r="V611" s="105"/>
      <c r="W611" s="105"/>
    </row>
    <row r="612" ht="15.75" customHeight="1">
      <c r="U612" s="105"/>
      <c r="V612" s="105"/>
      <c r="W612" s="105"/>
    </row>
    <row r="613" ht="15.75" customHeight="1">
      <c r="U613" s="105"/>
      <c r="V613" s="105"/>
      <c r="W613" s="105"/>
    </row>
    <row r="614" ht="15.75" customHeight="1">
      <c r="U614" s="105"/>
      <c r="V614" s="105"/>
      <c r="W614" s="105"/>
    </row>
    <row r="615" ht="15.75" customHeight="1">
      <c r="U615" s="105"/>
      <c r="V615" s="105"/>
      <c r="W615" s="105"/>
    </row>
    <row r="616" ht="15.75" customHeight="1">
      <c r="U616" s="105"/>
      <c r="V616" s="105"/>
      <c r="W616" s="105"/>
    </row>
    <row r="617" ht="15.75" customHeight="1">
      <c r="U617" s="105"/>
      <c r="V617" s="105"/>
      <c r="W617" s="105"/>
    </row>
    <row r="618" ht="15.75" customHeight="1">
      <c r="U618" s="105"/>
      <c r="V618" s="105"/>
      <c r="W618" s="105"/>
    </row>
    <row r="619" ht="15.75" customHeight="1">
      <c r="U619" s="105"/>
      <c r="V619" s="105"/>
      <c r="W619" s="105"/>
    </row>
    <row r="620" ht="15.75" customHeight="1">
      <c r="U620" s="105"/>
      <c r="V620" s="105"/>
      <c r="W620" s="105"/>
    </row>
    <row r="621" ht="15.75" customHeight="1">
      <c r="U621" s="105"/>
      <c r="V621" s="105"/>
      <c r="W621" s="105"/>
    </row>
    <row r="622" ht="15.75" customHeight="1">
      <c r="U622" s="105"/>
      <c r="V622" s="105"/>
      <c r="W622" s="105"/>
    </row>
    <row r="623" ht="15.75" customHeight="1">
      <c r="U623" s="105"/>
      <c r="V623" s="105"/>
      <c r="W623" s="105"/>
    </row>
    <row r="624" ht="15.75" customHeight="1">
      <c r="U624" s="105"/>
      <c r="V624" s="105"/>
      <c r="W624" s="105"/>
    </row>
    <row r="625" ht="15.75" customHeight="1">
      <c r="U625" s="105"/>
      <c r="V625" s="105"/>
      <c r="W625" s="105"/>
    </row>
    <row r="626" ht="15.75" customHeight="1">
      <c r="U626" s="105"/>
      <c r="V626" s="105"/>
      <c r="W626" s="105"/>
    </row>
    <row r="627" ht="15.75" customHeight="1">
      <c r="U627" s="105"/>
      <c r="V627" s="105"/>
      <c r="W627" s="105"/>
    </row>
    <row r="628" ht="15.75" customHeight="1">
      <c r="U628" s="105"/>
      <c r="V628" s="105"/>
      <c r="W628" s="105"/>
    </row>
    <row r="629" ht="15.75" customHeight="1">
      <c r="U629" s="105"/>
      <c r="V629" s="105"/>
      <c r="W629" s="105"/>
    </row>
    <row r="630" ht="15.75" customHeight="1">
      <c r="U630" s="105"/>
      <c r="V630" s="105"/>
      <c r="W630" s="105"/>
    </row>
    <row r="631" ht="15.75" customHeight="1">
      <c r="U631" s="105"/>
      <c r="V631" s="105"/>
      <c r="W631" s="105"/>
    </row>
    <row r="632" ht="15.75" customHeight="1">
      <c r="U632" s="105"/>
      <c r="V632" s="105"/>
      <c r="W632" s="105"/>
    </row>
    <row r="633" ht="15.75" customHeight="1">
      <c r="U633" s="105"/>
      <c r="V633" s="105"/>
      <c r="W633" s="105"/>
    </row>
    <row r="634" ht="15.75" customHeight="1">
      <c r="U634" s="105"/>
      <c r="V634" s="105"/>
      <c r="W634" s="105"/>
    </row>
    <row r="635" ht="15.75" customHeight="1">
      <c r="U635" s="105"/>
      <c r="V635" s="105"/>
      <c r="W635" s="105"/>
    </row>
    <row r="636" ht="15.75" customHeight="1">
      <c r="U636" s="105"/>
      <c r="V636" s="105"/>
      <c r="W636" s="105"/>
    </row>
    <row r="637" ht="15.75" customHeight="1">
      <c r="U637" s="105"/>
      <c r="V637" s="105"/>
      <c r="W637" s="105"/>
    </row>
    <row r="638" ht="15.75" customHeight="1">
      <c r="U638" s="105"/>
      <c r="V638" s="105"/>
      <c r="W638" s="105"/>
    </row>
    <row r="639" ht="15.75" customHeight="1">
      <c r="U639" s="105"/>
      <c r="V639" s="105"/>
      <c r="W639" s="105"/>
    </row>
    <row r="640" ht="15.75" customHeight="1">
      <c r="U640" s="105"/>
      <c r="V640" s="105"/>
      <c r="W640" s="105"/>
    </row>
    <row r="641" ht="15.75" customHeight="1">
      <c r="U641" s="105"/>
      <c r="V641" s="105"/>
      <c r="W641" s="105"/>
    </row>
    <row r="642" ht="15.75" customHeight="1">
      <c r="U642" s="105"/>
      <c r="V642" s="105"/>
      <c r="W642" s="105"/>
    </row>
    <row r="643" ht="15.75" customHeight="1">
      <c r="U643" s="105"/>
      <c r="V643" s="105"/>
      <c r="W643" s="105"/>
    </row>
    <row r="644" ht="15.75" customHeight="1">
      <c r="U644" s="105"/>
      <c r="V644" s="105"/>
      <c r="W644" s="105"/>
    </row>
    <row r="645" ht="15.75" customHeight="1">
      <c r="U645" s="105"/>
      <c r="V645" s="105"/>
      <c r="W645" s="105"/>
    </row>
    <row r="646" ht="15.75" customHeight="1">
      <c r="U646" s="105"/>
      <c r="V646" s="105"/>
      <c r="W646" s="105"/>
    </row>
    <row r="647" ht="15.75" customHeight="1">
      <c r="U647" s="105"/>
      <c r="V647" s="105"/>
      <c r="W647" s="105"/>
    </row>
    <row r="648" ht="15.75" customHeight="1">
      <c r="U648" s="105"/>
      <c r="V648" s="105"/>
      <c r="W648" s="105"/>
    </row>
    <row r="649" ht="15.75" customHeight="1">
      <c r="U649" s="105"/>
      <c r="V649" s="105"/>
      <c r="W649" s="105"/>
    </row>
    <row r="650" ht="15.75" customHeight="1">
      <c r="U650" s="105"/>
      <c r="V650" s="105"/>
      <c r="W650" s="105"/>
    </row>
    <row r="651" ht="15.75" customHeight="1">
      <c r="U651" s="105"/>
      <c r="V651" s="105"/>
      <c r="W651" s="105"/>
    </row>
    <row r="652" ht="15.75" customHeight="1">
      <c r="U652" s="105"/>
      <c r="V652" s="105"/>
      <c r="W652" s="105"/>
    </row>
    <row r="653" ht="15.75" customHeight="1">
      <c r="U653" s="105"/>
      <c r="V653" s="105"/>
      <c r="W653" s="105"/>
    </row>
    <row r="654" ht="15.75" customHeight="1">
      <c r="U654" s="105"/>
      <c r="V654" s="105"/>
      <c r="W654" s="105"/>
    </row>
    <row r="655" ht="15.75" customHeight="1">
      <c r="U655" s="105"/>
      <c r="V655" s="105"/>
      <c r="W655" s="105"/>
    </row>
    <row r="656" ht="15.75" customHeight="1">
      <c r="U656" s="105"/>
      <c r="V656" s="105"/>
      <c r="W656" s="105"/>
    </row>
    <row r="657" ht="15.75" customHeight="1">
      <c r="U657" s="105"/>
      <c r="V657" s="105"/>
      <c r="W657" s="105"/>
    </row>
    <row r="658" ht="15.75" customHeight="1">
      <c r="U658" s="105"/>
      <c r="V658" s="105"/>
      <c r="W658" s="105"/>
    </row>
    <row r="659" ht="15.75" customHeight="1">
      <c r="U659" s="105"/>
      <c r="V659" s="105"/>
      <c r="W659" s="105"/>
    </row>
    <row r="660" ht="15.75" customHeight="1">
      <c r="U660" s="105"/>
      <c r="V660" s="105"/>
      <c r="W660" s="105"/>
    </row>
    <row r="661" ht="15.75" customHeight="1">
      <c r="U661" s="105"/>
      <c r="V661" s="105"/>
      <c r="W661" s="105"/>
    </row>
    <row r="662" ht="15.75" customHeight="1">
      <c r="U662" s="105"/>
      <c r="V662" s="105"/>
      <c r="W662" s="105"/>
    </row>
    <row r="663" ht="15.75" customHeight="1">
      <c r="U663" s="105"/>
      <c r="V663" s="105"/>
      <c r="W663" s="105"/>
    </row>
    <row r="664" ht="15.75" customHeight="1">
      <c r="U664" s="105"/>
      <c r="V664" s="105"/>
      <c r="W664" s="105"/>
    </row>
    <row r="665" ht="15.75" customHeight="1">
      <c r="U665" s="105"/>
      <c r="V665" s="105"/>
      <c r="W665" s="105"/>
    </row>
    <row r="666" ht="15.75" customHeight="1">
      <c r="U666" s="105"/>
      <c r="V666" s="105"/>
      <c r="W666" s="105"/>
    </row>
    <row r="667" ht="15.75" customHeight="1">
      <c r="U667" s="105"/>
      <c r="V667" s="105"/>
      <c r="W667" s="105"/>
    </row>
    <row r="668" ht="15.75" customHeight="1">
      <c r="U668" s="105"/>
      <c r="V668" s="105"/>
      <c r="W668" s="105"/>
    </row>
    <row r="669" ht="15.75" customHeight="1">
      <c r="U669" s="105"/>
      <c r="V669" s="105"/>
      <c r="W669" s="105"/>
    </row>
    <row r="670" ht="15.75" customHeight="1">
      <c r="U670" s="105"/>
      <c r="V670" s="105"/>
      <c r="W670" s="105"/>
    </row>
    <row r="671" ht="15.75" customHeight="1">
      <c r="U671" s="105"/>
      <c r="V671" s="105"/>
      <c r="W671" s="105"/>
    </row>
    <row r="672" ht="15.75" customHeight="1">
      <c r="U672" s="105"/>
      <c r="V672" s="105"/>
      <c r="W672" s="105"/>
    </row>
    <row r="673" ht="15.75" customHeight="1">
      <c r="U673" s="105"/>
      <c r="V673" s="105"/>
      <c r="W673" s="105"/>
    </row>
    <row r="674" ht="15.75" customHeight="1">
      <c r="U674" s="105"/>
      <c r="V674" s="105"/>
      <c r="W674" s="105"/>
    </row>
    <row r="675" ht="15.75" customHeight="1">
      <c r="U675" s="105"/>
      <c r="V675" s="105"/>
      <c r="W675" s="105"/>
    </row>
    <row r="676" ht="15.75" customHeight="1">
      <c r="U676" s="105"/>
      <c r="V676" s="105"/>
      <c r="W676" s="105"/>
    </row>
    <row r="677" ht="15.75" customHeight="1">
      <c r="U677" s="105"/>
      <c r="V677" s="105"/>
      <c r="W677" s="105"/>
    </row>
    <row r="678" ht="15.75" customHeight="1">
      <c r="U678" s="105"/>
      <c r="V678" s="105"/>
      <c r="W678" s="105"/>
    </row>
    <row r="679" ht="15.75" customHeight="1">
      <c r="U679" s="105"/>
      <c r="V679" s="105"/>
      <c r="W679" s="105"/>
    </row>
    <row r="680" ht="15.75" customHeight="1">
      <c r="U680" s="105"/>
      <c r="V680" s="105"/>
      <c r="W680" s="105"/>
    </row>
    <row r="681" ht="15.75" customHeight="1">
      <c r="U681" s="105"/>
      <c r="V681" s="105"/>
      <c r="W681" s="105"/>
    </row>
    <row r="682" ht="15.75" customHeight="1">
      <c r="U682" s="105"/>
      <c r="V682" s="105"/>
      <c r="W682" s="105"/>
    </row>
    <row r="683" ht="15.75" customHeight="1">
      <c r="U683" s="105"/>
      <c r="V683" s="105"/>
      <c r="W683" s="105"/>
    </row>
    <row r="684" ht="15.75" customHeight="1">
      <c r="U684" s="105"/>
      <c r="V684" s="105"/>
      <c r="W684" s="105"/>
    </row>
    <row r="685" ht="15.75" customHeight="1">
      <c r="U685" s="105"/>
      <c r="V685" s="105"/>
      <c r="W685" s="105"/>
    </row>
    <row r="686" ht="15.75" customHeight="1">
      <c r="U686" s="105"/>
      <c r="V686" s="105"/>
      <c r="W686" s="105"/>
    </row>
    <row r="687" ht="15.75" customHeight="1">
      <c r="U687" s="105"/>
      <c r="V687" s="105"/>
      <c r="W687" s="105"/>
    </row>
    <row r="688" ht="15.75" customHeight="1">
      <c r="U688" s="105"/>
      <c r="V688" s="105"/>
      <c r="W688" s="105"/>
    </row>
    <row r="689" ht="15.75" customHeight="1">
      <c r="U689" s="105"/>
      <c r="V689" s="105"/>
      <c r="W689" s="105"/>
    </row>
    <row r="690" ht="15.75" customHeight="1">
      <c r="U690" s="105"/>
      <c r="V690" s="105"/>
      <c r="W690" s="105"/>
    </row>
    <row r="691" ht="15.75" customHeight="1">
      <c r="U691" s="105"/>
      <c r="V691" s="105"/>
      <c r="W691" s="105"/>
    </row>
    <row r="692" ht="15.75" customHeight="1">
      <c r="U692" s="105"/>
      <c r="V692" s="105"/>
      <c r="W692" s="105"/>
    </row>
    <row r="693" ht="15.75" customHeight="1">
      <c r="U693" s="105"/>
      <c r="V693" s="105"/>
      <c r="W693" s="105"/>
    </row>
    <row r="694" ht="15.75" customHeight="1">
      <c r="U694" s="105"/>
      <c r="V694" s="105"/>
      <c r="W694" s="105"/>
    </row>
    <row r="695" ht="15.75" customHeight="1">
      <c r="U695" s="105"/>
      <c r="V695" s="105"/>
      <c r="W695" s="105"/>
    </row>
    <row r="696" ht="15.75" customHeight="1">
      <c r="U696" s="105"/>
      <c r="V696" s="105"/>
      <c r="W696" s="105"/>
    </row>
    <row r="697" ht="15.75" customHeight="1">
      <c r="U697" s="105"/>
      <c r="V697" s="105"/>
      <c r="W697" s="105"/>
    </row>
    <row r="698" ht="15.75" customHeight="1">
      <c r="U698" s="105"/>
      <c r="V698" s="105"/>
      <c r="W698" s="105"/>
    </row>
    <row r="699" ht="15.75" customHeight="1">
      <c r="U699" s="105"/>
      <c r="V699" s="105"/>
      <c r="W699" s="105"/>
    </row>
    <row r="700" ht="15.75" customHeight="1">
      <c r="U700" s="105"/>
      <c r="V700" s="105"/>
      <c r="W700" s="105"/>
    </row>
    <row r="701" ht="15.75" customHeight="1">
      <c r="U701" s="105"/>
      <c r="V701" s="105"/>
      <c r="W701" s="105"/>
    </row>
    <row r="702" ht="15.75" customHeight="1">
      <c r="U702" s="105"/>
      <c r="V702" s="105"/>
      <c r="W702" s="105"/>
    </row>
    <row r="703" ht="15.75" customHeight="1">
      <c r="U703" s="105"/>
      <c r="V703" s="105"/>
      <c r="W703" s="105"/>
    </row>
    <row r="704" ht="15.75" customHeight="1">
      <c r="U704" s="105"/>
      <c r="V704" s="105"/>
      <c r="W704" s="105"/>
    </row>
    <row r="705" ht="15.75" customHeight="1">
      <c r="U705" s="105"/>
      <c r="V705" s="105"/>
      <c r="W705" s="105"/>
    </row>
    <row r="706" ht="15.75" customHeight="1">
      <c r="U706" s="105"/>
      <c r="V706" s="105"/>
      <c r="W706" s="105"/>
    </row>
    <row r="707" ht="15.75" customHeight="1">
      <c r="U707" s="105"/>
      <c r="V707" s="105"/>
      <c r="W707" s="105"/>
    </row>
    <row r="708" ht="15.75" customHeight="1">
      <c r="U708" s="105"/>
      <c r="V708" s="105"/>
      <c r="W708" s="105"/>
    </row>
    <row r="709" ht="15.75" customHeight="1">
      <c r="U709" s="105"/>
      <c r="V709" s="105"/>
      <c r="W709" s="105"/>
    </row>
    <row r="710" ht="15.75" customHeight="1">
      <c r="U710" s="105"/>
      <c r="V710" s="105"/>
      <c r="W710" s="105"/>
    </row>
    <row r="711" ht="15.75" customHeight="1">
      <c r="U711" s="105"/>
      <c r="V711" s="105"/>
      <c r="W711" s="105"/>
    </row>
    <row r="712" ht="15.75" customHeight="1">
      <c r="U712" s="105"/>
      <c r="V712" s="105"/>
      <c r="W712" s="105"/>
    </row>
    <row r="713" ht="15.75" customHeight="1">
      <c r="U713" s="105"/>
      <c r="V713" s="105"/>
      <c r="W713" s="105"/>
    </row>
    <row r="714" ht="15.75" customHeight="1">
      <c r="U714" s="105"/>
      <c r="V714" s="105"/>
      <c r="W714" s="105"/>
    </row>
    <row r="715" ht="15.75" customHeight="1">
      <c r="U715" s="105"/>
      <c r="V715" s="105"/>
      <c r="W715" s="105"/>
    </row>
    <row r="716" ht="15.75" customHeight="1">
      <c r="U716" s="105"/>
      <c r="V716" s="105"/>
      <c r="W716" s="105"/>
    </row>
    <row r="717" ht="15.75" customHeight="1">
      <c r="U717" s="105"/>
      <c r="V717" s="105"/>
      <c r="W717" s="105"/>
    </row>
    <row r="718" ht="15.75" customHeight="1">
      <c r="U718" s="105"/>
      <c r="V718" s="105"/>
      <c r="W718" s="105"/>
    </row>
    <row r="719" ht="15.75" customHeight="1">
      <c r="U719" s="105"/>
      <c r="V719" s="105"/>
      <c r="W719" s="105"/>
    </row>
    <row r="720" ht="15.75" customHeight="1">
      <c r="U720" s="105"/>
      <c r="V720" s="105"/>
      <c r="W720" s="105"/>
    </row>
    <row r="721" ht="15.75" customHeight="1">
      <c r="U721" s="105"/>
      <c r="V721" s="105"/>
      <c r="W721" s="105"/>
    </row>
    <row r="722" ht="15.75" customHeight="1">
      <c r="U722" s="105"/>
      <c r="V722" s="105"/>
      <c r="W722" s="105"/>
    </row>
    <row r="723" ht="15.75" customHeight="1">
      <c r="U723" s="105"/>
      <c r="V723" s="105"/>
      <c r="W723" s="105"/>
    </row>
    <row r="724" ht="15.75" customHeight="1">
      <c r="U724" s="105"/>
      <c r="V724" s="105"/>
      <c r="W724" s="105"/>
    </row>
    <row r="725" ht="15.75" customHeight="1">
      <c r="U725" s="105"/>
      <c r="V725" s="105"/>
      <c r="W725" s="105"/>
    </row>
    <row r="726" ht="15.75" customHeight="1">
      <c r="U726" s="105"/>
      <c r="V726" s="105"/>
      <c r="W726" s="105"/>
    </row>
    <row r="727" ht="15.75" customHeight="1">
      <c r="U727" s="105"/>
      <c r="V727" s="105"/>
      <c r="W727" s="105"/>
    </row>
    <row r="728" ht="15.75" customHeight="1">
      <c r="U728" s="105"/>
      <c r="V728" s="105"/>
      <c r="W728" s="105"/>
    </row>
    <row r="729" ht="15.75" customHeight="1">
      <c r="U729" s="105"/>
      <c r="V729" s="105"/>
      <c r="W729" s="105"/>
    </row>
    <row r="730" ht="15.75" customHeight="1">
      <c r="U730" s="105"/>
      <c r="V730" s="105"/>
      <c r="W730" s="105"/>
    </row>
    <row r="731" ht="15.75" customHeight="1">
      <c r="U731" s="105"/>
      <c r="V731" s="105"/>
      <c r="W731" s="105"/>
    </row>
    <row r="732" ht="15.75" customHeight="1">
      <c r="U732" s="105"/>
      <c r="V732" s="105"/>
      <c r="W732" s="105"/>
    </row>
    <row r="733" ht="15.75" customHeight="1">
      <c r="U733" s="105"/>
      <c r="V733" s="105"/>
      <c r="W733" s="105"/>
    </row>
    <row r="734" ht="15.75" customHeight="1">
      <c r="U734" s="105"/>
      <c r="V734" s="105"/>
      <c r="W734" s="105"/>
    </row>
    <row r="735" ht="15.75" customHeight="1">
      <c r="U735" s="105"/>
      <c r="V735" s="105"/>
      <c r="W735" s="105"/>
    </row>
    <row r="736" ht="15.75" customHeight="1">
      <c r="U736" s="105"/>
      <c r="V736" s="105"/>
      <c r="W736" s="105"/>
    </row>
    <row r="737" ht="15.75" customHeight="1">
      <c r="U737" s="105"/>
      <c r="V737" s="105"/>
      <c r="W737" s="105"/>
    </row>
    <row r="738" ht="15.75" customHeight="1">
      <c r="U738" s="105"/>
      <c r="V738" s="105"/>
      <c r="W738" s="105"/>
    </row>
    <row r="739" ht="15.75" customHeight="1">
      <c r="U739" s="105"/>
      <c r="V739" s="105"/>
      <c r="W739" s="105"/>
    </row>
    <row r="740" ht="15.75" customHeight="1">
      <c r="U740" s="105"/>
      <c r="V740" s="105"/>
      <c r="W740" s="105"/>
    </row>
    <row r="741" ht="15.75" customHeight="1">
      <c r="U741" s="105"/>
      <c r="V741" s="105"/>
      <c r="W741" s="105"/>
    </row>
    <row r="742" ht="15.75" customHeight="1">
      <c r="U742" s="105"/>
      <c r="V742" s="105"/>
      <c r="W742" s="105"/>
    </row>
    <row r="743" ht="15.75" customHeight="1">
      <c r="U743" s="105"/>
      <c r="V743" s="105"/>
      <c r="W743" s="105"/>
    </row>
    <row r="744" ht="15.75" customHeight="1">
      <c r="U744" s="105"/>
      <c r="V744" s="105"/>
      <c r="W744" s="105"/>
    </row>
    <row r="745" ht="15.75" customHeight="1">
      <c r="U745" s="105"/>
      <c r="V745" s="105"/>
      <c r="W745" s="105"/>
    </row>
    <row r="746" ht="15.75" customHeight="1">
      <c r="U746" s="105"/>
      <c r="V746" s="105"/>
      <c r="W746" s="105"/>
    </row>
    <row r="747" ht="15.75" customHeight="1">
      <c r="U747" s="105"/>
      <c r="V747" s="105"/>
      <c r="W747" s="105"/>
    </row>
    <row r="748" ht="15.75" customHeight="1">
      <c r="U748" s="105"/>
      <c r="V748" s="105"/>
      <c r="W748" s="105"/>
    </row>
    <row r="749" ht="15.75" customHeight="1">
      <c r="U749" s="105"/>
      <c r="V749" s="105"/>
      <c r="W749" s="105"/>
    </row>
    <row r="750" ht="15.75" customHeight="1">
      <c r="U750" s="105"/>
      <c r="V750" s="105"/>
      <c r="W750" s="105"/>
    </row>
    <row r="751" ht="15.75" customHeight="1">
      <c r="U751" s="105"/>
      <c r="V751" s="105"/>
      <c r="W751" s="105"/>
    </row>
    <row r="752" ht="15.75" customHeight="1">
      <c r="U752" s="105"/>
      <c r="V752" s="105"/>
      <c r="W752" s="105"/>
    </row>
    <row r="753" ht="15.75" customHeight="1">
      <c r="U753" s="105"/>
      <c r="V753" s="105"/>
      <c r="W753" s="105"/>
    </row>
    <row r="754" ht="15.75" customHeight="1">
      <c r="U754" s="105"/>
      <c r="V754" s="105"/>
      <c r="W754" s="105"/>
    </row>
    <row r="755" ht="15.75" customHeight="1">
      <c r="U755" s="105"/>
      <c r="V755" s="105"/>
      <c r="W755" s="105"/>
    </row>
    <row r="756" ht="15.75" customHeight="1">
      <c r="U756" s="105"/>
      <c r="V756" s="105"/>
      <c r="W756" s="105"/>
    </row>
    <row r="757" ht="15.75" customHeight="1">
      <c r="U757" s="105"/>
      <c r="V757" s="105"/>
      <c r="W757" s="105"/>
    </row>
    <row r="758" ht="15.75" customHeight="1">
      <c r="U758" s="105"/>
      <c r="V758" s="105"/>
      <c r="W758" s="105"/>
    </row>
    <row r="759" ht="15.75" customHeight="1">
      <c r="U759" s="105"/>
      <c r="V759" s="105"/>
      <c r="W759" s="105"/>
    </row>
    <row r="760" ht="15.75" customHeight="1">
      <c r="U760" s="105"/>
      <c r="V760" s="105"/>
      <c r="W760" s="105"/>
    </row>
    <row r="761" ht="15.75" customHeight="1">
      <c r="U761" s="105"/>
      <c r="V761" s="105"/>
      <c r="W761" s="105"/>
    </row>
    <row r="762" ht="15.75" customHeight="1">
      <c r="U762" s="105"/>
      <c r="V762" s="105"/>
      <c r="W762" s="105"/>
    </row>
    <row r="763" ht="15.75" customHeight="1">
      <c r="U763" s="105"/>
      <c r="V763" s="105"/>
      <c r="W763" s="105"/>
    </row>
    <row r="764" ht="15.75" customHeight="1">
      <c r="U764" s="105"/>
      <c r="V764" s="105"/>
      <c r="W764" s="105"/>
    </row>
    <row r="765" ht="15.75" customHeight="1">
      <c r="U765" s="105"/>
      <c r="V765" s="105"/>
      <c r="W765" s="105"/>
    </row>
    <row r="766" ht="15.75" customHeight="1">
      <c r="U766" s="105"/>
      <c r="V766" s="105"/>
      <c r="W766" s="105"/>
    </row>
    <row r="767" ht="15.75" customHeight="1">
      <c r="U767" s="105"/>
      <c r="V767" s="105"/>
      <c r="W767" s="105"/>
    </row>
    <row r="768" ht="15.75" customHeight="1">
      <c r="U768" s="105"/>
      <c r="V768" s="105"/>
      <c r="W768" s="105"/>
    </row>
    <row r="769" ht="15.75" customHeight="1">
      <c r="U769" s="105"/>
      <c r="V769" s="105"/>
      <c r="W769" s="105"/>
    </row>
    <row r="770" ht="15.75" customHeight="1">
      <c r="U770" s="105"/>
      <c r="V770" s="105"/>
      <c r="W770" s="105"/>
    </row>
    <row r="771" ht="15.75" customHeight="1">
      <c r="U771" s="105"/>
      <c r="V771" s="105"/>
      <c r="W771" s="105"/>
    </row>
    <row r="772" ht="15.75" customHeight="1">
      <c r="U772" s="105"/>
      <c r="V772" s="105"/>
      <c r="W772" s="105"/>
    </row>
    <row r="773" ht="15.75" customHeight="1">
      <c r="U773" s="105"/>
      <c r="V773" s="105"/>
      <c r="W773" s="105"/>
    </row>
    <row r="774" ht="15.75" customHeight="1">
      <c r="U774" s="105"/>
      <c r="V774" s="105"/>
      <c r="W774" s="105"/>
    </row>
    <row r="775" ht="15.75" customHeight="1">
      <c r="U775" s="105"/>
      <c r="V775" s="105"/>
      <c r="W775" s="105"/>
    </row>
    <row r="776" ht="15.75" customHeight="1">
      <c r="U776" s="105"/>
      <c r="V776" s="105"/>
      <c r="W776" s="105"/>
    </row>
    <row r="777" ht="15.75" customHeight="1">
      <c r="U777" s="105"/>
      <c r="V777" s="105"/>
      <c r="W777" s="105"/>
    </row>
    <row r="778" ht="15.75" customHeight="1">
      <c r="U778" s="105"/>
      <c r="V778" s="105"/>
      <c r="W778" s="105"/>
    </row>
    <row r="779" ht="15.75" customHeight="1">
      <c r="U779" s="105"/>
      <c r="V779" s="105"/>
      <c r="W779" s="105"/>
    </row>
    <row r="780" ht="15.75" customHeight="1">
      <c r="U780" s="105"/>
      <c r="V780" s="105"/>
      <c r="W780" s="105"/>
    </row>
    <row r="781" ht="15.75" customHeight="1">
      <c r="U781" s="105"/>
      <c r="V781" s="105"/>
      <c r="W781" s="105"/>
    </row>
    <row r="782" ht="15.75" customHeight="1">
      <c r="U782" s="105"/>
      <c r="V782" s="105"/>
      <c r="W782" s="105"/>
    </row>
    <row r="783" ht="15.75" customHeight="1">
      <c r="U783" s="105"/>
      <c r="V783" s="105"/>
      <c r="W783" s="105"/>
    </row>
    <row r="784" ht="15.75" customHeight="1">
      <c r="U784" s="105"/>
      <c r="V784" s="105"/>
      <c r="W784" s="105"/>
    </row>
    <row r="785" ht="15.75" customHeight="1">
      <c r="U785" s="105"/>
      <c r="V785" s="105"/>
      <c r="W785" s="105"/>
    </row>
    <row r="786" ht="15.75" customHeight="1">
      <c r="U786" s="105"/>
      <c r="V786" s="105"/>
      <c r="W786" s="105"/>
    </row>
    <row r="787" ht="15.75" customHeight="1">
      <c r="U787" s="105"/>
      <c r="V787" s="105"/>
      <c r="W787" s="105"/>
    </row>
    <row r="788" ht="15.75" customHeight="1">
      <c r="U788" s="105"/>
      <c r="V788" s="105"/>
      <c r="W788" s="105"/>
    </row>
    <row r="789" ht="15.75" customHeight="1">
      <c r="U789" s="105"/>
      <c r="V789" s="105"/>
      <c r="W789" s="105"/>
    </row>
    <row r="790" ht="15.75" customHeight="1">
      <c r="U790" s="105"/>
      <c r="V790" s="105"/>
      <c r="W790" s="105"/>
    </row>
    <row r="791" ht="15.75" customHeight="1">
      <c r="U791" s="105"/>
      <c r="V791" s="105"/>
      <c r="W791" s="105"/>
    </row>
    <row r="792" ht="15.75" customHeight="1">
      <c r="U792" s="105"/>
      <c r="V792" s="105"/>
      <c r="W792" s="105"/>
    </row>
    <row r="793" ht="15.75" customHeight="1">
      <c r="U793" s="105"/>
      <c r="V793" s="105"/>
      <c r="W793" s="105"/>
    </row>
    <row r="794" ht="15.75" customHeight="1">
      <c r="U794" s="105"/>
      <c r="V794" s="105"/>
      <c r="W794" s="105"/>
    </row>
    <row r="795" ht="15.75" customHeight="1">
      <c r="U795" s="105"/>
      <c r="V795" s="105"/>
      <c r="W795" s="105"/>
    </row>
    <row r="796" ht="15.75" customHeight="1">
      <c r="U796" s="105"/>
      <c r="V796" s="105"/>
      <c r="W796" s="105"/>
    </row>
    <row r="797" ht="15.75" customHeight="1">
      <c r="U797" s="105"/>
      <c r="V797" s="105"/>
      <c r="W797" s="105"/>
    </row>
    <row r="798" ht="15.75" customHeight="1">
      <c r="U798" s="105"/>
      <c r="V798" s="105"/>
      <c r="W798" s="105"/>
    </row>
    <row r="799" ht="15.75" customHeight="1">
      <c r="U799" s="105"/>
      <c r="V799" s="105"/>
      <c r="W799" s="105"/>
    </row>
    <row r="800" ht="15.75" customHeight="1">
      <c r="U800" s="105"/>
      <c r="V800" s="105"/>
      <c r="W800" s="105"/>
    </row>
    <row r="801" ht="15.75" customHeight="1">
      <c r="U801" s="105"/>
      <c r="V801" s="105"/>
      <c r="W801" s="105"/>
    </row>
    <row r="802" ht="15.75" customHeight="1">
      <c r="U802" s="105"/>
      <c r="V802" s="105"/>
      <c r="W802" s="105"/>
    </row>
    <row r="803" ht="15.75" customHeight="1">
      <c r="U803" s="105"/>
      <c r="V803" s="105"/>
      <c r="W803" s="105"/>
    </row>
    <row r="804" ht="15.75" customHeight="1">
      <c r="U804" s="105"/>
      <c r="V804" s="105"/>
      <c r="W804" s="105"/>
    </row>
    <row r="805" ht="15.75" customHeight="1">
      <c r="U805" s="105"/>
      <c r="V805" s="105"/>
      <c r="W805" s="105"/>
    </row>
    <row r="806" ht="15.75" customHeight="1">
      <c r="U806" s="105"/>
      <c r="V806" s="105"/>
      <c r="W806" s="105"/>
    </row>
    <row r="807" ht="15.75" customHeight="1">
      <c r="U807" s="105"/>
      <c r="V807" s="105"/>
      <c r="W807" s="105"/>
    </row>
    <row r="808" ht="15.75" customHeight="1">
      <c r="U808" s="105"/>
      <c r="V808" s="105"/>
      <c r="W808" s="105"/>
    </row>
    <row r="809" ht="15.75" customHeight="1">
      <c r="U809" s="105"/>
      <c r="V809" s="105"/>
      <c r="W809" s="105"/>
    </row>
    <row r="810" ht="15.75" customHeight="1">
      <c r="U810" s="105"/>
      <c r="V810" s="105"/>
      <c r="W810" s="105"/>
    </row>
    <row r="811" ht="15.75" customHeight="1">
      <c r="U811" s="105"/>
      <c r="V811" s="105"/>
      <c r="W811" s="105"/>
    </row>
    <row r="812" ht="15.75" customHeight="1">
      <c r="U812" s="105"/>
      <c r="V812" s="105"/>
      <c r="W812" s="105"/>
    </row>
    <row r="813" ht="15.75" customHeight="1">
      <c r="U813" s="105"/>
      <c r="V813" s="105"/>
      <c r="W813" s="105"/>
    </row>
    <row r="814" ht="15.75" customHeight="1">
      <c r="U814" s="105"/>
      <c r="V814" s="105"/>
      <c r="W814" s="105"/>
    </row>
    <row r="815" ht="15.75" customHeight="1">
      <c r="U815" s="105"/>
      <c r="V815" s="105"/>
      <c r="W815" s="105"/>
    </row>
    <row r="816" ht="15.75" customHeight="1">
      <c r="U816" s="105"/>
      <c r="V816" s="105"/>
      <c r="W816" s="105"/>
    </row>
    <row r="817" ht="15.75" customHeight="1">
      <c r="U817" s="105"/>
      <c r="V817" s="105"/>
      <c r="W817" s="105"/>
    </row>
    <row r="818" ht="15.75" customHeight="1">
      <c r="U818" s="105"/>
      <c r="V818" s="105"/>
      <c r="W818" s="105"/>
    </row>
    <row r="819" ht="15.75" customHeight="1">
      <c r="U819" s="105"/>
      <c r="V819" s="105"/>
      <c r="W819" s="105"/>
    </row>
    <row r="820" ht="15.75" customHeight="1">
      <c r="U820" s="105"/>
      <c r="V820" s="105"/>
      <c r="W820" s="105"/>
    </row>
    <row r="821" ht="15.75" customHeight="1">
      <c r="U821" s="105"/>
      <c r="V821" s="105"/>
      <c r="W821" s="105"/>
    </row>
    <row r="822" ht="15.75" customHeight="1">
      <c r="U822" s="105"/>
      <c r="V822" s="105"/>
      <c r="W822" s="105"/>
    </row>
    <row r="823" ht="15.75" customHeight="1">
      <c r="U823" s="105"/>
      <c r="V823" s="105"/>
      <c r="W823" s="105"/>
    </row>
    <row r="824" ht="15.75" customHeight="1">
      <c r="U824" s="105"/>
      <c r="V824" s="105"/>
      <c r="W824" s="105"/>
    </row>
    <row r="825" ht="15.75" customHeight="1">
      <c r="U825" s="105"/>
      <c r="V825" s="105"/>
      <c r="W825" s="105"/>
    </row>
    <row r="826" ht="15.75" customHeight="1">
      <c r="U826" s="105"/>
      <c r="V826" s="105"/>
      <c r="W826" s="105"/>
    </row>
    <row r="827" ht="15.75" customHeight="1">
      <c r="U827" s="105"/>
      <c r="V827" s="105"/>
      <c r="W827" s="105"/>
    </row>
    <row r="828" ht="15.75" customHeight="1">
      <c r="U828" s="105"/>
      <c r="V828" s="105"/>
      <c r="W828" s="105"/>
    </row>
    <row r="829" ht="15.75" customHeight="1">
      <c r="U829" s="105"/>
      <c r="V829" s="105"/>
      <c r="W829" s="105"/>
    </row>
    <row r="830" ht="15.75" customHeight="1">
      <c r="U830" s="105"/>
      <c r="V830" s="105"/>
      <c r="W830" s="105"/>
    </row>
    <row r="831" ht="15.75" customHeight="1">
      <c r="U831" s="105"/>
      <c r="V831" s="105"/>
      <c r="W831" s="105"/>
    </row>
    <row r="832" ht="15.75" customHeight="1">
      <c r="U832" s="105"/>
      <c r="V832" s="105"/>
      <c r="W832" s="105"/>
    </row>
    <row r="833" ht="15.75" customHeight="1">
      <c r="U833" s="105"/>
      <c r="V833" s="105"/>
      <c r="W833" s="105"/>
    </row>
    <row r="834" ht="15.75" customHeight="1">
      <c r="U834" s="105"/>
      <c r="V834" s="105"/>
      <c r="W834" s="105"/>
    </row>
    <row r="835" ht="15.75" customHeight="1">
      <c r="U835" s="105"/>
      <c r="V835" s="105"/>
      <c r="W835" s="105"/>
    </row>
    <row r="836" ht="15.75" customHeight="1">
      <c r="U836" s="105"/>
      <c r="V836" s="105"/>
      <c r="W836" s="105"/>
    </row>
    <row r="837" ht="15.75" customHeight="1">
      <c r="U837" s="105"/>
      <c r="V837" s="105"/>
      <c r="W837" s="105"/>
    </row>
    <row r="838" ht="15.75" customHeight="1">
      <c r="U838" s="105"/>
      <c r="V838" s="105"/>
      <c r="W838" s="105"/>
    </row>
    <row r="839" ht="15.75" customHeight="1">
      <c r="U839" s="105"/>
      <c r="V839" s="105"/>
      <c r="W839" s="105"/>
    </row>
    <row r="840" ht="15.75" customHeight="1">
      <c r="U840" s="105"/>
      <c r="V840" s="105"/>
      <c r="W840" s="105"/>
    </row>
    <row r="841" ht="15.75" customHeight="1">
      <c r="U841" s="105"/>
      <c r="V841" s="105"/>
      <c r="W841" s="105"/>
    </row>
    <row r="842" ht="15.75" customHeight="1">
      <c r="U842" s="105"/>
      <c r="V842" s="105"/>
      <c r="W842" s="105"/>
    </row>
    <row r="843" ht="15.75" customHeight="1">
      <c r="U843" s="105"/>
      <c r="V843" s="105"/>
      <c r="W843" s="105"/>
    </row>
    <row r="844" ht="15.75" customHeight="1">
      <c r="U844" s="105"/>
      <c r="V844" s="105"/>
      <c r="W844" s="105"/>
    </row>
    <row r="845" ht="15.75" customHeight="1">
      <c r="U845" s="105"/>
      <c r="V845" s="105"/>
      <c r="W845" s="105"/>
    </row>
    <row r="846" ht="15.75" customHeight="1">
      <c r="U846" s="105"/>
      <c r="V846" s="105"/>
      <c r="W846" s="105"/>
    </row>
    <row r="847" ht="15.75" customHeight="1">
      <c r="U847" s="105"/>
      <c r="V847" s="105"/>
      <c r="W847" s="105"/>
    </row>
    <row r="848" ht="15.75" customHeight="1">
      <c r="U848" s="105"/>
      <c r="V848" s="105"/>
      <c r="W848" s="105"/>
    </row>
    <row r="849" ht="15.75" customHeight="1">
      <c r="U849" s="105"/>
      <c r="V849" s="105"/>
      <c r="W849" s="105"/>
    </row>
    <row r="850" ht="15.75" customHeight="1">
      <c r="U850" s="105"/>
      <c r="V850" s="105"/>
      <c r="W850" s="105"/>
    </row>
    <row r="851" ht="15.75" customHeight="1">
      <c r="U851" s="105"/>
      <c r="V851" s="105"/>
      <c r="W851" s="105"/>
    </row>
    <row r="852" ht="15.75" customHeight="1">
      <c r="U852" s="105"/>
      <c r="V852" s="105"/>
      <c r="W852" s="105"/>
    </row>
    <row r="853" ht="15.75" customHeight="1">
      <c r="U853" s="105"/>
      <c r="V853" s="105"/>
      <c r="W853" s="105"/>
    </row>
    <row r="854" ht="15.75" customHeight="1">
      <c r="U854" s="105"/>
      <c r="V854" s="105"/>
      <c r="W854" s="105"/>
    </row>
    <row r="855" ht="15.75" customHeight="1">
      <c r="U855" s="105"/>
      <c r="V855" s="105"/>
      <c r="W855" s="105"/>
    </row>
    <row r="856" ht="15.75" customHeight="1">
      <c r="U856" s="105"/>
      <c r="V856" s="105"/>
      <c r="W856" s="105"/>
    </row>
    <row r="857" ht="15.75" customHeight="1">
      <c r="U857" s="105"/>
      <c r="V857" s="105"/>
      <c r="W857" s="105"/>
    </row>
    <row r="858" ht="15.75" customHeight="1">
      <c r="U858" s="105"/>
      <c r="V858" s="105"/>
      <c r="W858" s="105"/>
    </row>
    <row r="859" ht="15.75" customHeight="1">
      <c r="U859" s="105"/>
      <c r="V859" s="105"/>
      <c r="W859" s="105"/>
    </row>
    <row r="860" ht="15.75" customHeight="1">
      <c r="U860" s="105"/>
      <c r="V860" s="105"/>
      <c r="W860" s="105"/>
    </row>
    <row r="861" ht="15.75" customHeight="1">
      <c r="U861" s="105"/>
      <c r="V861" s="105"/>
      <c r="W861" s="105"/>
    </row>
    <row r="862" ht="15.75" customHeight="1">
      <c r="U862" s="105"/>
      <c r="V862" s="105"/>
      <c r="W862" s="105"/>
    </row>
    <row r="863" ht="15.75" customHeight="1">
      <c r="U863" s="105"/>
      <c r="V863" s="105"/>
      <c r="W863" s="105"/>
    </row>
    <row r="864" ht="15.75" customHeight="1">
      <c r="U864" s="105"/>
      <c r="V864" s="105"/>
      <c r="W864" s="105"/>
    </row>
    <row r="865" ht="15.75" customHeight="1">
      <c r="U865" s="105"/>
      <c r="V865" s="105"/>
      <c r="W865" s="105"/>
    </row>
    <row r="866" ht="15.75" customHeight="1">
      <c r="U866" s="105"/>
      <c r="V866" s="105"/>
      <c r="W866" s="105"/>
    </row>
    <row r="867" ht="15.75" customHeight="1">
      <c r="U867" s="105"/>
      <c r="V867" s="105"/>
      <c r="W867" s="105"/>
    </row>
    <row r="868" ht="15.75" customHeight="1">
      <c r="U868" s="105"/>
      <c r="V868" s="105"/>
      <c r="W868" s="105"/>
    </row>
    <row r="869" ht="15.75" customHeight="1">
      <c r="U869" s="105"/>
      <c r="V869" s="105"/>
      <c r="W869" s="105"/>
    </row>
    <row r="870" ht="15.75" customHeight="1">
      <c r="U870" s="105"/>
      <c r="V870" s="105"/>
      <c r="W870" s="105"/>
    </row>
    <row r="871" ht="15.75" customHeight="1">
      <c r="U871" s="105"/>
      <c r="V871" s="105"/>
      <c r="W871" s="105"/>
    </row>
    <row r="872" ht="15.75" customHeight="1">
      <c r="U872" s="105"/>
      <c r="V872" s="105"/>
      <c r="W872" s="105"/>
    </row>
    <row r="873" ht="15.75" customHeight="1">
      <c r="U873" s="105"/>
      <c r="V873" s="105"/>
      <c r="W873" s="105"/>
    </row>
    <row r="874" ht="15.75" customHeight="1">
      <c r="U874" s="105"/>
      <c r="V874" s="105"/>
      <c r="W874" s="105"/>
    </row>
    <row r="875" ht="15.75" customHeight="1">
      <c r="U875" s="105"/>
      <c r="V875" s="105"/>
      <c r="W875" s="105"/>
    </row>
    <row r="876" ht="15.75" customHeight="1">
      <c r="U876" s="105"/>
      <c r="V876" s="105"/>
      <c r="W876" s="105"/>
    </row>
    <row r="877" ht="15.75" customHeight="1">
      <c r="U877" s="105"/>
      <c r="V877" s="105"/>
      <c r="W877" s="105"/>
    </row>
    <row r="878" ht="15.75" customHeight="1">
      <c r="U878" s="105"/>
      <c r="V878" s="105"/>
      <c r="W878" s="105"/>
    </row>
    <row r="879" ht="15.75" customHeight="1">
      <c r="U879" s="105"/>
      <c r="V879" s="105"/>
      <c r="W879" s="105"/>
    </row>
    <row r="880" ht="15.75" customHeight="1">
      <c r="U880" s="105"/>
      <c r="V880" s="105"/>
      <c r="W880" s="105"/>
    </row>
    <row r="881" ht="15.75" customHeight="1">
      <c r="U881" s="105"/>
      <c r="V881" s="105"/>
      <c r="W881" s="105"/>
    </row>
    <row r="882" ht="15.75" customHeight="1">
      <c r="U882" s="105"/>
      <c r="V882" s="105"/>
      <c r="W882" s="105"/>
    </row>
    <row r="883" ht="15.75" customHeight="1">
      <c r="U883" s="105"/>
      <c r="V883" s="105"/>
      <c r="W883" s="105"/>
    </row>
    <row r="884" ht="15.75" customHeight="1">
      <c r="U884" s="105"/>
      <c r="V884" s="105"/>
      <c r="W884" s="105"/>
    </row>
    <row r="885" ht="15.75" customHeight="1">
      <c r="U885" s="105"/>
      <c r="V885" s="105"/>
      <c r="W885" s="105"/>
    </row>
    <row r="886" ht="15.75" customHeight="1">
      <c r="U886" s="105"/>
      <c r="V886" s="105"/>
      <c r="W886" s="105"/>
    </row>
    <row r="887" ht="15.75" customHeight="1">
      <c r="U887" s="105"/>
      <c r="V887" s="105"/>
      <c r="W887" s="105"/>
    </row>
    <row r="888" ht="15.75" customHeight="1">
      <c r="U888" s="105"/>
      <c r="V888" s="105"/>
      <c r="W888" s="105"/>
    </row>
    <row r="889" ht="15.75" customHeight="1">
      <c r="U889" s="105"/>
      <c r="V889" s="105"/>
      <c r="W889" s="105"/>
    </row>
    <row r="890" ht="15.75" customHeight="1">
      <c r="U890" s="105"/>
      <c r="V890" s="105"/>
      <c r="W890" s="105"/>
    </row>
    <row r="891" ht="15.75" customHeight="1">
      <c r="U891" s="105"/>
      <c r="V891" s="105"/>
      <c r="W891" s="105"/>
    </row>
    <row r="892" ht="15.75" customHeight="1">
      <c r="U892" s="105"/>
      <c r="V892" s="105"/>
      <c r="W892" s="105"/>
    </row>
    <row r="893" ht="15.75" customHeight="1">
      <c r="U893" s="105"/>
      <c r="V893" s="105"/>
      <c r="W893" s="105"/>
    </row>
    <row r="894" ht="15.75" customHeight="1">
      <c r="U894" s="105"/>
      <c r="V894" s="105"/>
      <c r="W894" s="105"/>
    </row>
    <row r="895" ht="15.75" customHeight="1">
      <c r="U895" s="105"/>
      <c r="V895" s="105"/>
      <c r="W895" s="105"/>
    </row>
    <row r="896" ht="15.75" customHeight="1">
      <c r="U896" s="105"/>
      <c r="V896" s="105"/>
      <c r="W896" s="105"/>
    </row>
    <row r="897" ht="15.75" customHeight="1">
      <c r="U897" s="105"/>
      <c r="V897" s="105"/>
      <c r="W897" s="105"/>
    </row>
    <row r="898" ht="15.75" customHeight="1">
      <c r="U898" s="105"/>
      <c r="V898" s="105"/>
      <c r="W898" s="105"/>
    </row>
    <row r="899" ht="15.75" customHeight="1">
      <c r="U899" s="105"/>
      <c r="V899" s="105"/>
      <c r="W899" s="105"/>
    </row>
    <row r="900" ht="15.75" customHeight="1">
      <c r="U900" s="105"/>
      <c r="V900" s="105"/>
      <c r="W900" s="105"/>
    </row>
    <row r="901" ht="15.75" customHeight="1">
      <c r="U901" s="105"/>
      <c r="V901" s="105"/>
      <c r="W901" s="105"/>
    </row>
    <row r="902" ht="15.75" customHeight="1">
      <c r="U902" s="105"/>
      <c r="V902" s="105"/>
      <c r="W902" s="105"/>
    </row>
    <row r="903" ht="15.75" customHeight="1">
      <c r="U903" s="105"/>
      <c r="V903" s="105"/>
      <c r="W903" s="105"/>
    </row>
    <row r="904" ht="15.75" customHeight="1">
      <c r="U904" s="105"/>
      <c r="V904" s="105"/>
      <c r="W904" s="105"/>
    </row>
    <row r="905" ht="15.75" customHeight="1">
      <c r="U905" s="105"/>
      <c r="V905" s="105"/>
      <c r="W905" s="105"/>
    </row>
    <row r="906" ht="15.75" customHeight="1">
      <c r="U906" s="105"/>
      <c r="V906" s="105"/>
      <c r="W906" s="105"/>
    </row>
    <row r="907" ht="15.75" customHeight="1">
      <c r="U907" s="105"/>
      <c r="V907" s="105"/>
      <c r="W907" s="105"/>
    </row>
    <row r="908" ht="15.75" customHeight="1">
      <c r="U908" s="105"/>
      <c r="V908" s="105"/>
      <c r="W908" s="105"/>
    </row>
    <row r="909" ht="15.75" customHeight="1">
      <c r="U909" s="105"/>
      <c r="V909" s="105"/>
      <c r="W909" s="105"/>
    </row>
    <row r="910" ht="15.75" customHeight="1">
      <c r="U910" s="105"/>
      <c r="V910" s="105"/>
      <c r="W910" s="105"/>
    </row>
    <row r="911" ht="15.75" customHeight="1">
      <c r="U911" s="105"/>
      <c r="V911" s="105"/>
      <c r="W911" s="105"/>
    </row>
    <row r="912" ht="15.75" customHeight="1">
      <c r="U912" s="105"/>
      <c r="V912" s="105"/>
      <c r="W912" s="105"/>
    </row>
    <row r="913" ht="15.75" customHeight="1">
      <c r="U913" s="105"/>
      <c r="V913" s="105"/>
      <c r="W913" s="105"/>
    </row>
    <row r="914" ht="15.75" customHeight="1">
      <c r="U914" s="105"/>
      <c r="V914" s="105"/>
      <c r="W914" s="105"/>
    </row>
    <row r="915" ht="15.75" customHeight="1">
      <c r="U915" s="105"/>
      <c r="V915" s="105"/>
      <c r="W915" s="105"/>
    </row>
    <row r="916" ht="15.75" customHeight="1">
      <c r="U916" s="105"/>
      <c r="V916" s="105"/>
      <c r="W916" s="105"/>
    </row>
    <row r="917" ht="15.75" customHeight="1">
      <c r="U917" s="105"/>
      <c r="V917" s="105"/>
      <c r="W917" s="105"/>
    </row>
    <row r="918" ht="15.75" customHeight="1">
      <c r="U918" s="105"/>
      <c r="V918" s="105"/>
      <c r="W918" s="105"/>
    </row>
    <row r="919" ht="15.75" customHeight="1">
      <c r="U919" s="105"/>
      <c r="V919" s="105"/>
      <c r="W919" s="105"/>
    </row>
    <row r="920" ht="15.75" customHeight="1">
      <c r="U920" s="105"/>
      <c r="V920" s="105"/>
      <c r="W920" s="105"/>
    </row>
    <row r="921" ht="15.75" customHeight="1">
      <c r="U921" s="105"/>
      <c r="V921" s="105"/>
      <c r="W921" s="105"/>
    </row>
    <row r="922" ht="15.75" customHeight="1">
      <c r="U922" s="105"/>
      <c r="V922" s="105"/>
      <c r="W922" s="105"/>
    </row>
    <row r="923" ht="15.75" customHeight="1">
      <c r="U923" s="105"/>
      <c r="V923" s="105"/>
      <c r="W923" s="105"/>
    </row>
    <row r="924" ht="15.75" customHeight="1">
      <c r="U924" s="105"/>
      <c r="V924" s="105"/>
      <c r="W924" s="105"/>
    </row>
    <row r="925" ht="15.75" customHeight="1">
      <c r="U925" s="105"/>
      <c r="V925" s="105"/>
      <c r="W925" s="105"/>
    </row>
    <row r="926" ht="15.75" customHeight="1">
      <c r="U926" s="105"/>
      <c r="V926" s="105"/>
      <c r="W926" s="105"/>
    </row>
    <row r="927" ht="15.75" customHeight="1">
      <c r="U927" s="105"/>
      <c r="V927" s="105"/>
      <c r="W927" s="105"/>
    </row>
    <row r="928" ht="15.75" customHeight="1">
      <c r="U928" s="105"/>
      <c r="V928" s="105"/>
      <c r="W928" s="105"/>
    </row>
    <row r="929" ht="15.75" customHeight="1">
      <c r="U929" s="105"/>
      <c r="V929" s="105"/>
      <c r="W929" s="105"/>
    </row>
    <row r="930" ht="15.75" customHeight="1">
      <c r="U930" s="105"/>
      <c r="V930" s="105"/>
      <c r="W930" s="105"/>
    </row>
    <row r="931" ht="15.75" customHeight="1">
      <c r="U931" s="105"/>
      <c r="V931" s="105"/>
      <c r="W931" s="105"/>
    </row>
    <row r="932" ht="15.75" customHeight="1">
      <c r="U932" s="105"/>
      <c r="V932" s="105"/>
      <c r="W932" s="105"/>
    </row>
    <row r="933" ht="15.75" customHeight="1">
      <c r="U933" s="105"/>
      <c r="V933" s="105"/>
      <c r="W933" s="105"/>
    </row>
    <row r="934" ht="15.75" customHeight="1">
      <c r="U934" s="105"/>
      <c r="V934" s="105"/>
      <c r="W934" s="105"/>
    </row>
    <row r="935" ht="15.75" customHeight="1">
      <c r="U935" s="105"/>
      <c r="V935" s="105"/>
      <c r="W935" s="105"/>
    </row>
    <row r="936" ht="15.75" customHeight="1">
      <c r="U936" s="105"/>
      <c r="V936" s="105"/>
      <c r="W936" s="105"/>
    </row>
    <row r="937" ht="15.75" customHeight="1">
      <c r="U937" s="105"/>
      <c r="V937" s="105"/>
      <c r="W937" s="105"/>
    </row>
    <row r="938" ht="15.75" customHeight="1">
      <c r="U938" s="105"/>
      <c r="V938" s="105"/>
      <c r="W938" s="105"/>
    </row>
    <row r="939" ht="15.75" customHeight="1">
      <c r="U939" s="105"/>
      <c r="V939" s="105"/>
      <c r="W939" s="105"/>
    </row>
    <row r="940" ht="15.75" customHeight="1">
      <c r="U940" s="105"/>
      <c r="V940" s="105"/>
      <c r="W940" s="105"/>
    </row>
    <row r="941" ht="15.75" customHeight="1">
      <c r="U941" s="105"/>
      <c r="V941" s="105"/>
      <c r="W941" s="105"/>
    </row>
    <row r="942" ht="15.75" customHeight="1">
      <c r="U942" s="105"/>
      <c r="V942" s="105"/>
      <c r="W942" s="105"/>
    </row>
    <row r="943" ht="15.75" customHeight="1">
      <c r="U943" s="105"/>
      <c r="V943" s="105"/>
      <c r="W943" s="105"/>
    </row>
    <row r="944" ht="15.75" customHeight="1">
      <c r="U944" s="105"/>
      <c r="V944" s="105"/>
      <c r="W944" s="105"/>
    </row>
    <row r="945" ht="15.75" customHeight="1">
      <c r="U945" s="105"/>
      <c r="V945" s="105"/>
      <c r="W945" s="105"/>
    </row>
    <row r="946" ht="15.75" customHeight="1">
      <c r="U946" s="105"/>
      <c r="V946" s="105"/>
      <c r="W946" s="105"/>
    </row>
    <row r="947" ht="15.75" customHeight="1">
      <c r="U947" s="105"/>
      <c r="V947" s="105"/>
      <c r="W947" s="105"/>
    </row>
    <row r="948" ht="15.75" customHeight="1">
      <c r="U948" s="105"/>
      <c r="V948" s="105"/>
      <c r="W948" s="105"/>
    </row>
    <row r="949" ht="15.75" customHeight="1">
      <c r="U949" s="105"/>
      <c r="V949" s="105"/>
      <c r="W949" s="105"/>
    </row>
    <row r="950" ht="15.75" customHeight="1">
      <c r="U950" s="105"/>
      <c r="V950" s="105"/>
      <c r="W950" s="105"/>
    </row>
    <row r="951" ht="15.75" customHeight="1">
      <c r="U951" s="105"/>
      <c r="V951" s="105"/>
      <c r="W951" s="105"/>
    </row>
    <row r="952" ht="15.75" customHeight="1">
      <c r="U952" s="105"/>
      <c r="V952" s="105"/>
      <c r="W952" s="105"/>
    </row>
    <row r="953" ht="15.75" customHeight="1">
      <c r="U953" s="105"/>
      <c r="V953" s="105"/>
      <c r="W953" s="105"/>
    </row>
    <row r="954" ht="15.75" customHeight="1">
      <c r="U954" s="105"/>
      <c r="V954" s="105"/>
      <c r="W954" s="105"/>
    </row>
    <row r="955" ht="15.75" customHeight="1">
      <c r="U955" s="105"/>
      <c r="V955" s="105"/>
      <c r="W955" s="105"/>
    </row>
    <row r="956" ht="15.75" customHeight="1">
      <c r="U956" s="105"/>
      <c r="V956" s="105"/>
      <c r="W956" s="105"/>
    </row>
    <row r="957" ht="15.75" customHeight="1">
      <c r="U957" s="105"/>
      <c r="V957" s="105"/>
      <c r="W957" s="105"/>
    </row>
    <row r="958" ht="15.75" customHeight="1">
      <c r="U958" s="105"/>
      <c r="V958" s="105"/>
      <c r="W958" s="105"/>
    </row>
    <row r="959" ht="15.75" customHeight="1">
      <c r="U959" s="105"/>
      <c r="V959" s="105"/>
      <c r="W959" s="105"/>
    </row>
    <row r="960" ht="15.75" customHeight="1">
      <c r="U960" s="105"/>
      <c r="V960" s="105"/>
      <c r="W960" s="105"/>
    </row>
    <row r="961" ht="15.75" customHeight="1">
      <c r="U961" s="105"/>
      <c r="V961" s="105"/>
      <c r="W961" s="105"/>
    </row>
    <row r="962" ht="15.75" customHeight="1">
      <c r="U962" s="105"/>
      <c r="V962" s="105"/>
      <c r="W962" s="105"/>
    </row>
    <row r="963" ht="15.75" customHeight="1">
      <c r="U963" s="105"/>
      <c r="V963" s="105"/>
      <c r="W963" s="105"/>
    </row>
    <row r="964" ht="15.75" customHeight="1">
      <c r="U964" s="105"/>
      <c r="V964" s="105"/>
      <c r="W964" s="105"/>
    </row>
    <row r="965" ht="15.75" customHeight="1">
      <c r="U965" s="105"/>
      <c r="V965" s="105"/>
      <c r="W965" s="105"/>
    </row>
    <row r="966" ht="15.75" customHeight="1">
      <c r="U966" s="105"/>
      <c r="V966" s="105"/>
      <c r="W966" s="105"/>
    </row>
    <row r="967" ht="15.75" customHeight="1">
      <c r="U967" s="105"/>
      <c r="V967" s="105"/>
      <c r="W967" s="105"/>
    </row>
    <row r="968" ht="15.75" customHeight="1">
      <c r="U968" s="105"/>
      <c r="V968" s="105"/>
      <c r="W968" s="105"/>
    </row>
    <row r="969" ht="15.75" customHeight="1">
      <c r="U969" s="105"/>
      <c r="V969" s="105"/>
      <c r="W969" s="105"/>
    </row>
    <row r="970" ht="15.75" customHeight="1">
      <c r="U970" s="105"/>
      <c r="V970" s="105"/>
      <c r="W970" s="105"/>
    </row>
    <row r="971" ht="15.75" customHeight="1">
      <c r="U971" s="105"/>
      <c r="V971" s="105"/>
      <c r="W971" s="105"/>
    </row>
    <row r="972" ht="15.75" customHeight="1">
      <c r="U972" s="105"/>
      <c r="V972" s="105"/>
      <c r="W972" s="105"/>
    </row>
    <row r="973" ht="15.75" customHeight="1">
      <c r="U973" s="105"/>
      <c r="V973" s="105"/>
      <c r="W973" s="105"/>
    </row>
    <row r="974" ht="15.75" customHeight="1">
      <c r="U974" s="105"/>
      <c r="V974" s="105"/>
      <c r="W974" s="105"/>
    </row>
    <row r="975" ht="15.75" customHeight="1">
      <c r="U975" s="105"/>
      <c r="V975" s="105"/>
      <c r="W975" s="105"/>
    </row>
    <row r="976" ht="15.75" customHeight="1">
      <c r="U976" s="105"/>
      <c r="V976" s="105"/>
      <c r="W976" s="105"/>
    </row>
    <row r="977" ht="15.75" customHeight="1">
      <c r="U977" s="105"/>
      <c r="V977" s="105"/>
      <c r="W977" s="105"/>
    </row>
    <row r="978" ht="15.75" customHeight="1">
      <c r="U978" s="105"/>
      <c r="V978" s="105"/>
      <c r="W978" s="105"/>
    </row>
    <row r="979" ht="15.75" customHeight="1">
      <c r="U979" s="105"/>
      <c r="V979" s="105"/>
      <c r="W979" s="105"/>
    </row>
    <row r="980" ht="15.75" customHeight="1">
      <c r="U980" s="105"/>
      <c r="V980" s="105"/>
      <c r="W980" s="105"/>
    </row>
    <row r="981" ht="15.75" customHeight="1">
      <c r="U981" s="105"/>
      <c r="V981" s="105"/>
      <c r="W981" s="105"/>
    </row>
    <row r="982" ht="15.75" customHeight="1">
      <c r="U982" s="105"/>
      <c r="V982" s="105"/>
      <c r="W982" s="105"/>
    </row>
    <row r="983" ht="15.75" customHeight="1">
      <c r="U983" s="105"/>
      <c r="V983" s="105"/>
      <c r="W983" s="105"/>
    </row>
    <row r="984" ht="15.75" customHeight="1">
      <c r="U984" s="105"/>
      <c r="V984" s="105"/>
      <c r="W984" s="105"/>
    </row>
    <row r="985" ht="15.75" customHeight="1">
      <c r="U985" s="105"/>
      <c r="V985" s="105"/>
      <c r="W985" s="105"/>
    </row>
    <row r="986" ht="15.75" customHeight="1">
      <c r="U986" s="105"/>
      <c r="V986" s="105"/>
      <c r="W986" s="105"/>
    </row>
    <row r="987" ht="15.75" customHeight="1">
      <c r="U987" s="105"/>
      <c r="V987" s="105"/>
      <c r="W987" s="105"/>
    </row>
    <row r="988" ht="15.75" customHeight="1">
      <c r="U988" s="105"/>
      <c r="V988" s="105"/>
      <c r="W988" s="105"/>
    </row>
    <row r="989" ht="15.75" customHeight="1">
      <c r="U989" s="105"/>
      <c r="V989" s="105"/>
      <c r="W989" s="105"/>
    </row>
    <row r="990" ht="15.75" customHeight="1">
      <c r="U990" s="105"/>
      <c r="V990" s="105"/>
      <c r="W990" s="105"/>
    </row>
    <row r="991" ht="15.75" customHeight="1">
      <c r="U991" s="105"/>
      <c r="V991" s="105"/>
      <c r="W991" s="105"/>
    </row>
    <row r="992" ht="15.75" customHeight="1">
      <c r="U992" s="105"/>
      <c r="V992" s="105"/>
      <c r="W992" s="105"/>
    </row>
    <row r="993" ht="15.75" customHeight="1">
      <c r="U993" s="105"/>
      <c r="V993" s="105"/>
      <c r="W993" s="105"/>
    </row>
    <row r="994" ht="15.75" customHeight="1">
      <c r="U994" s="105"/>
      <c r="V994" s="105"/>
      <c r="W994" s="105"/>
    </row>
    <row r="995" ht="15.75" customHeight="1">
      <c r="U995" s="105"/>
      <c r="V995" s="105"/>
      <c r="W995" s="105"/>
    </row>
    <row r="996" ht="15.75" customHeight="1">
      <c r="U996" s="105"/>
      <c r="V996" s="105"/>
      <c r="W996" s="105"/>
    </row>
    <row r="997" ht="15.75" customHeight="1">
      <c r="U997" s="105"/>
      <c r="V997" s="105"/>
      <c r="W997" s="105"/>
    </row>
    <row r="998" ht="15.75" customHeight="1">
      <c r="U998" s="105"/>
      <c r="V998" s="105"/>
      <c r="W998" s="105"/>
    </row>
    <row r="999" ht="15.75" customHeight="1">
      <c r="U999" s="105"/>
      <c r="V999" s="105"/>
      <c r="W999" s="105"/>
    </row>
    <row r="1000" ht="15.75" customHeight="1">
      <c r="U1000" s="105"/>
      <c r="V1000" s="105"/>
      <c r="W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4.63"/>
    <col customWidth="1" min="22" max="22" width="13.38"/>
    <col customWidth="1" min="23" max="23" width="14.1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0">
        <f>SUM(AA14+S19+U24+S29)</f>
        <v>11.82488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645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641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11.82488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665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641</v>
      </c>
      <c r="G12" s="4"/>
      <c r="H12" s="2"/>
      <c r="I12" s="29">
        <v>2.25</v>
      </c>
      <c r="J12" s="2"/>
      <c r="K12" s="7">
        <v>0.32</v>
      </c>
      <c r="L12" s="2"/>
      <c r="M12" s="7" t="s">
        <v>578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669</v>
      </c>
      <c r="V12" s="32" t="s">
        <v>670</v>
      </c>
      <c r="W12" s="7" t="s">
        <v>388</v>
      </c>
      <c r="X12" s="2"/>
      <c r="Y12" s="7">
        <v>1.0</v>
      </c>
      <c r="Z12" s="2"/>
      <c r="AA12" s="10">
        <f>I12*K12*Y12</f>
        <v>0.72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0.72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672</v>
      </c>
      <c r="G18" s="4"/>
      <c r="H18" s="2"/>
      <c r="I18" s="29">
        <v>0.01</v>
      </c>
      <c r="J18" s="2"/>
      <c r="K18" s="7" t="s">
        <v>97</v>
      </c>
      <c r="L18" s="2"/>
      <c r="M18" s="7">
        <v>283.496</v>
      </c>
      <c r="N18" s="2"/>
      <c r="O18" s="41" t="s">
        <v>155</v>
      </c>
      <c r="P18" s="28"/>
      <c r="Q18" s="7">
        <v>3.0</v>
      </c>
      <c r="R18" s="2"/>
      <c r="S18" s="34">
        <f t="shared" si="1"/>
        <v>8.50488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11.10488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105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5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U37" s="105"/>
      <c r="V37" s="105"/>
      <c r="W37" s="105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37"/>
      <c r="J39" s="37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U63" s="105"/>
      <c r="V63" s="105"/>
      <c r="W63" s="105"/>
    </row>
    <row r="64" ht="15.75" customHeight="1">
      <c r="U64" s="105"/>
      <c r="V64" s="105"/>
      <c r="W64" s="105"/>
    </row>
    <row r="65" ht="15.75" customHeight="1">
      <c r="U65" s="105"/>
      <c r="V65" s="105"/>
      <c r="W65" s="105"/>
    </row>
    <row r="66" ht="15.75" customHeight="1">
      <c r="U66" s="105"/>
      <c r="V66" s="105"/>
      <c r="W66" s="105"/>
    </row>
    <row r="67" ht="15.75" customHeight="1">
      <c r="U67" s="105"/>
      <c r="V67" s="105"/>
      <c r="W67" s="105"/>
    </row>
    <row r="68" ht="15.75" customHeight="1">
      <c r="U68" s="105"/>
      <c r="V68" s="105"/>
      <c r="W68" s="105"/>
    </row>
    <row r="69" ht="15.75" customHeight="1">
      <c r="U69" s="105"/>
      <c r="V69" s="105"/>
      <c r="W69" s="105"/>
    </row>
    <row r="70" ht="15.75" customHeight="1">
      <c r="U70" s="105"/>
      <c r="V70" s="105"/>
      <c r="W70" s="105"/>
    </row>
    <row r="71" ht="15.75" customHeight="1">
      <c r="U71" s="105"/>
      <c r="V71" s="105"/>
      <c r="W71" s="105"/>
    </row>
    <row r="72" ht="15.75" customHeight="1">
      <c r="U72" s="105"/>
      <c r="V72" s="105"/>
      <c r="W72" s="105"/>
    </row>
    <row r="73" ht="15.75" customHeight="1">
      <c r="U73" s="105"/>
      <c r="V73" s="105"/>
      <c r="W73" s="105"/>
    </row>
    <row r="74" ht="15.75" customHeight="1">
      <c r="U74" s="105"/>
      <c r="V74" s="105"/>
      <c r="W74" s="105"/>
    </row>
    <row r="75" ht="15.75" customHeight="1">
      <c r="U75" s="105"/>
      <c r="V75" s="105"/>
      <c r="W75" s="105"/>
    </row>
    <row r="76" ht="15.75" customHeight="1">
      <c r="U76" s="105"/>
      <c r="V76" s="105"/>
      <c r="W76" s="105"/>
    </row>
    <row r="77" ht="15.75" customHeight="1">
      <c r="U77" s="105"/>
      <c r="V77" s="105"/>
      <c r="W77" s="105"/>
    </row>
    <row r="78" ht="15.75" customHeight="1">
      <c r="U78" s="105"/>
      <c r="V78" s="105"/>
      <c r="W78" s="105"/>
    </row>
    <row r="79" ht="15.75" customHeight="1">
      <c r="U79" s="105"/>
      <c r="V79" s="105"/>
      <c r="W79" s="105"/>
    </row>
    <row r="80" ht="15.75" customHeight="1">
      <c r="U80" s="105"/>
      <c r="V80" s="105"/>
      <c r="W80" s="105"/>
    </row>
    <row r="81" ht="15.75" customHeight="1">
      <c r="U81" s="105"/>
      <c r="V81" s="105"/>
      <c r="W81" s="105"/>
    </row>
    <row r="82" ht="15.75" customHeight="1">
      <c r="U82" s="105"/>
      <c r="V82" s="105"/>
      <c r="W82" s="105"/>
    </row>
    <row r="83" ht="15.75" customHeight="1">
      <c r="U83" s="105"/>
      <c r="V83" s="105"/>
      <c r="W83" s="105"/>
    </row>
    <row r="84" ht="15.75" customHeight="1">
      <c r="U84" s="105"/>
      <c r="V84" s="105"/>
      <c r="W84" s="105"/>
    </row>
    <row r="85" ht="15.75" customHeight="1">
      <c r="U85" s="105"/>
      <c r="V85" s="105"/>
      <c r="W85" s="105"/>
    </row>
    <row r="86" ht="15.75" customHeight="1">
      <c r="U86" s="105"/>
      <c r="V86" s="105"/>
      <c r="W86" s="105"/>
    </row>
    <row r="87" ht="15.75" customHeight="1">
      <c r="U87" s="105"/>
      <c r="V87" s="105"/>
      <c r="W87" s="105"/>
    </row>
    <row r="88" ht="15.75" customHeight="1">
      <c r="U88" s="105"/>
      <c r="V88" s="105"/>
      <c r="W88" s="105"/>
    </row>
    <row r="89" ht="15.75" customHeight="1">
      <c r="U89" s="105"/>
      <c r="V89" s="105"/>
      <c r="W89" s="105"/>
    </row>
    <row r="90" ht="15.75" customHeight="1">
      <c r="U90" s="105"/>
      <c r="V90" s="105"/>
      <c r="W90" s="105"/>
    </row>
    <row r="91" ht="15.75" customHeight="1">
      <c r="U91" s="105"/>
      <c r="V91" s="105"/>
      <c r="W91" s="105"/>
    </row>
    <row r="92" ht="15.75" customHeight="1">
      <c r="U92" s="105"/>
      <c r="V92" s="105"/>
      <c r="W92" s="105"/>
    </row>
    <row r="93" ht="15.75" customHeight="1">
      <c r="U93" s="105"/>
      <c r="V93" s="105"/>
      <c r="W93" s="105"/>
    </row>
    <row r="94" ht="15.75" customHeight="1">
      <c r="U94" s="105"/>
      <c r="V94" s="105"/>
      <c r="W94" s="105"/>
    </row>
    <row r="95" ht="15.75" customHeight="1">
      <c r="U95" s="105"/>
      <c r="V95" s="105"/>
      <c r="W95" s="105"/>
    </row>
    <row r="96" ht="15.75" customHeight="1">
      <c r="U96" s="105"/>
      <c r="V96" s="105"/>
      <c r="W96" s="105"/>
    </row>
    <row r="97" ht="15.75" customHeight="1">
      <c r="U97" s="105"/>
      <c r="V97" s="105"/>
      <c r="W97" s="105"/>
    </row>
    <row r="98" ht="15.75" customHeight="1">
      <c r="U98" s="105"/>
      <c r="V98" s="105"/>
      <c r="W98" s="105"/>
    </row>
    <row r="99" ht="15.75" customHeight="1">
      <c r="U99" s="105"/>
      <c r="V99" s="105"/>
      <c r="W99" s="105"/>
    </row>
    <row r="100" ht="15.75" customHeight="1">
      <c r="U100" s="105"/>
      <c r="V100" s="105"/>
      <c r="W100" s="105"/>
    </row>
    <row r="101" ht="15.75" customHeight="1">
      <c r="U101" s="105"/>
      <c r="V101" s="105"/>
      <c r="W101" s="105"/>
    </row>
    <row r="102" ht="15.75" customHeight="1">
      <c r="U102" s="105"/>
      <c r="V102" s="105"/>
      <c r="W102" s="105"/>
    </row>
    <row r="103" ht="15.75" customHeight="1">
      <c r="U103" s="105"/>
      <c r="V103" s="105"/>
      <c r="W103" s="105"/>
    </row>
    <row r="104" ht="15.75" customHeight="1">
      <c r="U104" s="105"/>
      <c r="V104" s="105"/>
      <c r="W104" s="105"/>
    </row>
    <row r="105" ht="15.75" customHeight="1">
      <c r="U105" s="105"/>
      <c r="V105" s="105"/>
      <c r="W105" s="105"/>
    </row>
    <row r="106" ht="15.75" customHeight="1">
      <c r="U106" s="105"/>
      <c r="V106" s="105"/>
      <c r="W106" s="105"/>
    </row>
    <row r="107" ht="15.75" customHeight="1">
      <c r="U107" s="105"/>
      <c r="V107" s="105"/>
      <c r="W107" s="105"/>
    </row>
    <row r="108" ht="15.75" customHeight="1">
      <c r="U108" s="105"/>
      <c r="V108" s="105"/>
      <c r="W108" s="105"/>
    </row>
    <row r="109" ht="15.75" customHeight="1">
      <c r="U109" s="105"/>
      <c r="V109" s="105"/>
      <c r="W109" s="105"/>
    </row>
    <row r="110" ht="15.75" customHeight="1">
      <c r="U110" s="105"/>
      <c r="V110" s="105"/>
      <c r="W110" s="105"/>
    </row>
    <row r="111" ht="15.75" customHeight="1">
      <c r="U111" s="105"/>
      <c r="V111" s="105"/>
      <c r="W111" s="105"/>
    </row>
    <row r="112" ht="15.75" customHeight="1">
      <c r="U112" s="105"/>
      <c r="V112" s="105"/>
      <c r="W112" s="105"/>
    </row>
    <row r="113" ht="15.75" customHeight="1">
      <c r="U113" s="105"/>
      <c r="V113" s="105"/>
      <c r="W113" s="105"/>
    </row>
    <row r="114" ht="15.75" customHeight="1">
      <c r="U114" s="105"/>
      <c r="V114" s="105"/>
      <c r="W114" s="105"/>
    </row>
    <row r="115" ht="15.75" customHeight="1">
      <c r="U115" s="105"/>
      <c r="V115" s="105"/>
      <c r="W115" s="105"/>
    </row>
    <row r="116" ht="15.75" customHeight="1">
      <c r="U116" s="105"/>
      <c r="V116" s="105"/>
      <c r="W116" s="105"/>
    </row>
    <row r="117" ht="15.75" customHeight="1">
      <c r="U117" s="105"/>
      <c r="V117" s="105"/>
      <c r="W117" s="105"/>
    </row>
    <row r="118" ht="15.75" customHeight="1">
      <c r="U118" s="105"/>
      <c r="V118" s="105"/>
      <c r="W118" s="105"/>
    </row>
    <row r="119" ht="15.75" customHeight="1">
      <c r="U119" s="105"/>
      <c r="V119" s="105"/>
      <c r="W119" s="105"/>
    </row>
    <row r="120" ht="15.75" customHeight="1">
      <c r="U120" s="105"/>
      <c r="V120" s="105"/>
      <c r="W120" s="105"/>
    </row>
    <row r="121" ht="15.75" customHeight="1">
      <c r="U121" s="105"/>
      <c r="V121" s="105"/>
      <c r="W121" s="105"/>
    </row>
    <row r="122" ht="15.75" customHeight="1">
      <c r="U122" s="105"/>
      <c r="V122" s="105"/>
      <c r="W122" s="105"/>
    </row>
    <row r="123" ht="15.75" customHeight="1">
      <c r="U123" s="105"/>
      <c r="V123" s="105"/>
      <c r="W123" s="105"/>
    </row>
    <row r="124" ht="15.75" customHeight="1">
      <c r="U124" s="105"/>
      <c r="V124" s="105"/>
      <c r="W124" s="105"/>
    </row>
    <row r="125" ht="15.75" customHeight="1">
      <c r="U125" s="105"/>
      <c r="V125" s="105"/>
      <c r="W125" s="105"/>
    </row>
    <row r="126" ht="15.75" customHeight="1">
      <c r="U126" s="105"/>
      <c r="V126" s="105"/>
      <c r="W126" s="105"/>
    </row>
    <row r="127" ht="15.75" customHeight="1">
      <c r="U127" s="105"/>
      <c r="V127" s="105"/>
      <c r="W127" s="105"/>
    </row>
    <row r="128" ht="15.75" customHeight="1">
      <c r="U128" s="105"/>
      <c r="V128" s="105"/>
      <c r="W128" s="105"/>
    </row>
    <row r="129" ht="15.75" customHeight="1">
      <c r="U129" s="105"/>
      <c r="V129" s="105"/>
      <c r="W129" s="105"/>
    </row>
    <row r="130" ht="15.75" customHeight="1">
      <c r="U130" s="105"/>
      <c r="V130" s="105"/>
      <c r="W130" s="105"/>
    </row>
    <row r="131" ht="15.75" customHeight="1">
      <c r="U131" s="105"/>
      <c r="V131" s="105"/>
      <c r="W131" s="105"/>
    </row>
    <row r="132" ht="15.75" customHeight="1">
      <c r="U132" s="105"/>
      <c r="V132" s="105"/>
      <c r="W132" s="105"/>
    </row>
    <row r="133" ht="15.75" customHeight="1">
      <c r="U133" s="105"/>
      <c r="V133" s="105"/>
      <c r="W133" s="105"/>
    </row>
    <row r="134" ht="15.75" customHeight="1">
      <c r="U134" s="105"/>
      <c r="V134" s="105"/>
      <c r="W134" s="105"/>
    </row>
    <row r="135" ht="15.75" customHeight="1">
      <c r="U135" s="105"/>
      <c r="V135" s="105"/>
      <c r="W135" s="105"/>
    </row>
    <row r="136" ht="15.75" customHeight="1">
      <c r="U136" s="105"/>
      <c r="V136" s="105"/>
      <c r="W136" s="105"/>
    </row>
    <row r="137" ht="15.75" customHeight="1">
      <c r="U137" s="105"/>
      <c r="V137" s="105"/>
      <c r="W137" s="105"/>
    </row>
    <row r="138" ht="15.75" customHeight="1">
      <c r="U138" s="105"/>
      <c r="V138" s="105"/>
      <c r="W138" s="105"/>
    </row>
    <row r="139" ht="15.75" customHeight="1">
      <c r="U139" s="105"/>
      <c r="V139" s="105"/>
      <c r="W139" s="105"/>
    </row>
    <row r="140" ht="15.75" customHeight="1">
      <c r="U140" s="105"/>
      <c r="V140" s="105"/>
      <c r="W140" s="105"/>
    </row>
    <row r="141" ht="15.75" customHeight="1">
      <c r="U141" s="105"/>
      <c r="V141" s="105"/>
      <c r="W141" s="105"/>
    </row>
    <row r="142" ht="15.75" customHeight="1">
      <c r="U142" s="105"/>
      <c r="V142" s="105"/>
      <c r="W142" s="105"/>
    </row>
    <row r="143" ht="15.75" customHeight="1">
      <c r="U143" s="105"/>
      <c r="V143" s="105"/>
      <c r="W143" s="105"/>
    </row>
    <row r="144" ht="15.75" customHeight="1">
      <c r="U144" s="105"/>
      <c r="V144" s="105"/>
      <c r="W144" s="105"/>
    </row>
    <row r="145" ht="15.75" customHeight="1">
      <c r="U145" s="105"/>
      <c r="V145" s="105"/>
      <c r="W145" s="105"/>
    </row>
    <row r="146" ht="15.75" customHeight="1">
      <c r="U146" s="105"/>
      <c r="V146" s="105"/>
      <c r="W146" s="105"/>
    </row>
    <row r="147" ht="15.75" customHeight="1">
      <c r="U147" s="105"/>
      <c r="V147" s="105"/>
      <c r="W147" s="105"/>
    </row>
    <row r="148" ht="15.75" customHeight="1">
      <c r="U148" s="105"/>
      <c r="V148" s="105"/>
      <c r="W148" s="105"/>
    </row>
    <row r="149" ht="15.75" customHeight="1">
      <c r="U149" s="105"/>
      <c r="V149" s="105"/>
      <c r="W149" s="105"/>
    </row>
    <row r="150" ht="15.75" customHeight="1">
      <c r="U150" s="105"/>
      <c r="V150" s="105"/>
      <c r="W150" s="105"/>
    </row>
    <row r="151" ht="15.75" customHeight="1">
      <c r="U151" s="105"/>
      <c r="V151" s="105"/>
      <c r="W151" s="105"/>
    </row>
    <row r="152" ht="15.75" customHeight="1">
      <c r="U152" s="105"/>
      <c r="V152" s="105"/>
      <c r="W152" s="105"/>
    </row>
    <row r="153" ht="15.75" customHeight="1">
      <c r="U153" s="105"/>
      <c r="V153" s="105"/>
      <c r="W153" s="105"/>
    </row>
    <row r="154" ht="15.75" customHeight="1">
      <c r="U154" s="105"/>
      <c r="V154" s="105"/>
      <c r="W154" s="105"/>
    </row>
    <row r="155" ht="15.75" customHeight="1">
      <c r="U155" s="105"/>
      <c r="V155" s="105"/>
      <c r="W155" s="105"/>
    </row>
    <row r="156" ht="15.75" customHeight="1">
      <c r="U156" s="105"/>
      <c r="V156" s="105"/>
      <c r="W156" s="105"/>
    </row>
    <row r="157" ht="15.75" customHeight="1">
      <c r="U157" s="105"/>
      <c r="V157" s="105"/>
      <c r="W157" s="105"/>
    </row>
    <row r="158" ht="15.75" customHeight="1">
      <c r="U158" s="105"/>
      <c r="V158" s="105"/>
      <c r="W158" s="105"/>
    </row>
    <row r="159" ht="15.75" customHeight="1">
      <c r="U159" s="105"/>
      <c r="V159" s="105"/>
      <c r="W159" s="105"/>
    </row>
    <row r="160" ht="15.75" customHeight="1">
      <c r="U160" s="105"/>
      <c r="V160" s="105"/>
      <c r="W160" s="105"/>
    </row>
    <row r="161" ht="15.75" customHeight="1">
      <c r="U161" s="105"/>
      <c r="V161" s="105"/>
      <c r="W161" s="105"/>
    </row>
    <row r="162" ht="15.75" customHeight="1">
      <c r="U162" s="105"/>
      <c r="V162" s="105"/>
      <c r="W162" s="105"/>
    </row>
    <row r="163" ht="15.75" customHeight="1">
      <c r="U163" s="105"/>
      <c r="V163" s="105"/>
      <c r="W163" s="105"/>
    </row>
    <row r="164" ht="15.75" customHeight="1">
      <c r="U164" s="105"/>
      <c r="V164" s="105"/>
      <c r="W164" s="105"/>
    </row>
    <row r="165" ht="15.75" customHeight="1">
      <c r="U165" s="105"/>
      <c r="V165" s="105"/>
      <c r="W165" s="105"/>
    </row>
    <row r="166" ht="15.75" customHeight="1">
      <c r="U166" s="105"/>
      <c r="V166" s="105"/>
      <c r="W166" s="105"/>
    </row>
    <row r="167" ht="15.75" customHeight="1">
      <c r="U167" s="105"/>
      <c r="V167" s="105"/>
      <c r="W167" s="105"/>
    </row>
    <row r="168" ht="15.75" customHeight="1">
      <c r="U168" s="105"/>
      <c r="V168" s="105"/>
      <c r="W168" s="105"/>
    </row>
    <row r="169" ht="15.75" customHeight="1">
      <c r="U169" s="105"/>
      <c r="V169" s="105"/>
      <c r="W169" s="105"/>
    </row>
    <row r="170" ht="15.75" customHeight="1">
      <c r="U170" s="105"/>
      <c r="V170" s="105"/>
      <c r="W170" s="105"/>
    </row>
    <row r="171" ht="15.75" customHeight="1">
      <c r="U171" s="105"/>
      <c r="V171" s="105"/>
      <c r="W171" s="105"/>
    </row>
    <row r="172" ht="15.75" customHeight="1">
      <c r="U172" s="105"/>
      <c r="V172" s="105"/>
      <c r="W172" s="105"/>
    </row>
    <row r="173" ht="15.75" customHeight="1">
      <c r="U173" s="105"/>
      <c r="V173" s="105"/>
      <c r="W173" s="105"/>
    </row>
    <row r="174" ht="15.75" customHeight="1">
      <c r="U174" s="105"/>
      <c r="V174" s="105"/>
      <c r="W174" s="105"/>
    </row>
    <row r="175" ht="15.75" customHeight="1">
      <c r="U175" s="105"/>
      <c r="V175" s="105"/>
      <c r="W175" s="105"/>
    </row>
    <row r="176" ht="15.75" customHeight="1">
      <c r="U176" s="105"/>
      <c r="V176" s="105"/>
      <c r="W176" s="105"/>
    </row>
    <row r="177" ht="15.75" customHeight="1">
      <c r="U177" s="105"/>
      <c r="V177" s="105"/>
      <c r="W177" s="105"/>
    </row>
    <row r="178" ht="15.75" customHeight="1">
      <c r="U178" s="105"/>
      <c r="V178" s="105"/>
      <c r="W178" s="105"/>
    </row>
    <row r="179" ht="15.75" customHeight="1">
      <c r="U179" s="105"/>
      <c r="V179" s="105"/>
      <c r="W179" s="105"/>
    </row>
    <row r="180" ht="15.75" customHeight="1">
      <c r="U180" s="105"/>
      <c r="V180" s="105"/>
      <c r="W180" s="105"/>
    </row>
    <row r="181" ht="15.75" customHeight="1">
      <c r="U181" s="105"/>
      <c r="V181" s="105"/>
      <c r="W181" s="105"/>
    </row>
    <row r="182" ht="15.75" customHeight="1">
      <c r="U182" s="105"/>
      <c r="V182" s="105"/>
      <c r="W182" s="105"/>
    </row>
    <row r="183" ht="15.75" customHeight="1">
      <c r="U183" s="105"/>
      <c r="V183" s="105"/>
      <c r="W183" s="105"/>
    </row>
    <row r="184" ht="15.75" customHeight="1">
      <c r="U184" s="105"/>
      <c r="V184" s="105"/>
      <c r="W184" s="105"/>
    </row>
    <row r="185" ht="15.75" customHeight="1">
      <c r="U185" s="105"/>
      <c r="V185" s="105"/>
      <c r="W185" s="105"/>
    </row>
    <row r="186" ht="15.75" customHeight="1">
      <c r="U186" s="105"/>
      <c r="V186" s="105"/>
      <c r="W186" s="105"/>
    </row>
    <row r="187" ht="15.75" customHeight="1">
      <c r="U187" s="105"/>
      <c r="V187" s="105"/>
      <c r="W187" s="105"/>
    </row>
    <row r="188" ht="15.75" customHeight="1">
      <c r="U188" s="105"/>
      <c r="V188" s="105"/>
      <c r="W188" s="105"/>
    </row>
    <row r="189" ht="15.75" customHeight="1">
      <c r="U189" s="105"/>
      <c r="V189" s="105"/>
      <c r="W189" s="105"/>
    </row>
    <row r="190" ht="15.75" customHeight="1">
      <c r="U190" s="105"/>
      <c r="V190" s="105"/>
      <c r="W190" s="105"/>
    </row>
    <row r="191" ht="15.75" customHeight="1">
      <c r="U191" s="105"/>
      <c r="V191" s="105"/>
      <c r="W191" s="105"/>
    </row>
    <row r="192" ht="15.75" customHeight="1">
      <c r="U192" s="105"/>
      <c r="V192" s="105"/>
      <c r="W192" s="105"/>
    </row>
    <row r="193" ht="15.75" customHeight="1">
      <c r="U193" s="105"/>
      <c r="V193" s="105"/>
      <c r="W193" s="105"/>
    </row>
    <row r="194" ht="15.75" customHeight="1">
      <c r="U194" s="105"/>
      <c r="V194" s="105"/>
      <c r="W194" s="105"/>
    </row>
    <row r="195" ht="15.75" customHeight="1">
      <c r="U195" s="105"/>
      <c r="V195" s="105"/>
      <c r="W195" s="105"/>
    </row>
    <row r="196" ht="15.75" customHeight="1">
      <c r="U196" s="105"/>
      <c r="V196" s="105"/>
      <c r="W196" s="105"/>
    </row>
    <row r="197" ht="15.75" customHeight="1">
      <c r="U197" s="105"/>
      <c r="V197" s="105"/>
      <c r="W197" s="105"/>
    </row>
    <row r="198" ht="15.75" customHeight="1">
      <c r="U198" s="105"/>
      <c r="V198" s="105"/>
      <c r="W198" s="105"/>
    </row>
    <row r="199" ht="15.75" customHeight="1">
      <c r="U199" s="105"/>
      <c r="V199" s="105"/>
      <c r="W199" s="105"/>
    </row>
    <row r="200" ht="15.75" customHeight="1">
      <c r="U200" s="105"/>
      <c r="V200" s="105"/>
      <c r="W200" s="105"/>
    </row>
    <row r="201" ht="15.75" customHeight="1">
      <c r="U201" s="105"/>
      <c r="V201" s="105"/>
      <c r="W201" s="105"/>
    </row>
    <row r="202" ht="15.75" customHeight="1">
      <c r="U202" s="105"/>
      <c r="V202" s="105"/>
      <c r="W202" s="105"/>
    </row>
    <row r="203" ht="15.75" customHeight="1">
      <c r="U203" s="105"/>
      <c r="V203" s="105"/>
      <c r="W203" s="105"/>
    </row>
    <row r="204" ht="15.75" customHeight="1">
      <c r="U204" s="105"/>
      <c r="V204" s="105"/>
      <c r="W204" s="105"/>
    </row>
    <row r="205" ht="15.75" customHeight="1">
      <c r="U205" s="105"/>
      <c r="V205" s="105"/>
      <c r="W205" s="105"/>
    </row>
    <row r="206" ht="15.75" customHeight="1">
      <c r="U206" s="105"/>
      <c r="V206" s="105"/>
      <c r="W206" s="105"/>
    </row>
    <row r="207" ht="15.75" customHeight="1">
      <c r="U207" s="105"/>
      <c r="V207" s="105"/>
      <c r="W207" s="105"/>
    </row>
    <row r="208" ht="15.75" customHeight="1">
      <c r="U208" s="105"/>
      <c r="V208" s="105"/>
      <c r="W208" s="105"/>
    </row>
    <row r="209" ht="15.75" customHeight="1">
      <c r="U209" s="105"/>
      <c r="V209" s="105"/>
      <c r="W209" s="105"/>
    </row>
    <row r="210" ht="15.75" customHeight="1">
      <c r="U210" s="105"/>
      <c r="V210" s="105"/>
      <c r="W210" s="105"/>
    </row>
    <row r="211" ht="15.75" customHeight="1">
      <c r="U211" s="105"/>
      <c r="V211" s="105"/>
      <c r="W211" s="105"/>
    </row>
    <row r="212" ht="15.75" customHeight="1">
      <c r="U212" s="105"/>
      <c r="V212" s="105"/>
      <c r="W212" s="105"/>
    </row>
    <row r="213" ht="15.75" customHeight="1">
      <c r="U213" s="105"/>
      <c r="V213" s="105"/>
      <c r="W213" s="105"/>
    </row>
    <row r="214" ht="15.75" customHeight="1">
      <c r="U214" s="105"/>
      <c r="V214" s="105"/>
      <c r="W214" s="105"/>
    </row>
    <row r="215" ht="15.75" customHeight="1">
      <c r="U215" s="105"/>
      <c r="V215" s="105"/>
      <c r="W215" s="105"/>
    </row>
    <row r="216" ht="15.75" customHeight="1">
      <c r="U216" s="105"/>
      <c r="V216" s="105"/>
      <c r="W216" s="105"/>
    </row>
    <row r="217" ht="15.75" customHeight="1">
      <c r="U217" s="105"/>
      <c r="V217" s="105"/>
      <c r="W217" s="105"/>
    </row>
    <row r="218" ht="15.75" customHeight="1">
      <c r="U218" s="105"/>
      <c r="V218" s="105"/>
      <c r="W218" s="105"/>
    </row>
    <row r="219" ht="15.75" customHeight="1">
      <c r="U219" s="105"/>
      <c r="V219" s="105"/>
      <c r="W219" s="105"/>
    </row>
    <row r="220" ht="15.75" customHeight="1">
      <c r="U220" s="105"/>
      <c r="V220" s="105"/>
      <c r="W220" s="105"/>
    </row>
    <row r="221" ht="15.75" customHeight="1">
      <c r="U221" s="105"/>
      <c r="V221" s="105"/>
      <c r="W221" s="105"/>
    </row>
    <row r="222" ht="15.75" customHeight="1">
      <c r="U222" s="105"/>
      <c r="V222" s="105"/>
      <c r="W222" s="105"/>
    </row>
    <row r="223" ht="15.75" customHeight="1">
      <c r="U223" s="105"/>
      <c r="V223" s="105"/>
      <c r="W223" s="105"/>
    </row>
    <row r="224" ht="15.75" customHeight="1">
      <c r="U224" s="105"/>
      <c r="V224" s="105"/>
      <c r="W224" s="105"/>
    </row>
    <row r="225" ht="15.75" customHeight="1">
      <c r="U225" s="105"/>
      <c r="V225" s="105"/>
      <c r="W225" s="105"/>
    </row>
    <row r="226" ht="15.75" customHeight="1">
      <c r="U226" s="105"/>
      <c r="V226" s="105"/>
      <c r="W226" s="105"/>
    </row>
    <row r="227" ht="15.75" customHeight="1">
      <c r="U227" s="105"/>
      <c r="V227" s="105"/>
      <c r="W227" s="105"/>
    </row>
    <row r="228" ht="15.75" customHeight="1">
      <c r="U228" s="105"/>
      <c r="V228" s="105"/>
      <c r="W228" s="105"/>
    </row>
    <row r="229" ht="15.75" customHeight="1">
      <c r="U229" s="105"/>
      <c r="V229" s="105"/>
      <c r="W229" s="105"/>
    </row>
    <row r="230" ht="15.75" customHeight="1">
      <c r="U230" s="105"/>
      <c r="V230" s="105"/>
      <c r="W230" s="105"/>
    </row>
    <row r="231" ht="15.75" customHeight="1">
      <c r="U231" s="105"/>
      <c r="V231" s="105"/>
      <c r="W231" s="105"/>
    </row>
    <row r="232" ht="15.75" customHeight="1">
      <c r="U232" s="105"/>
      <c r="V232" s="105"/>
      <c r="W232" s="105"/>
    </row>
    <row r="233" ht="15.75" customHeight="1">
      <c r="U233" s="105"/>
      <c r="V233" s="105"/>
      <c r="W233" s="105"/>
    </row>
    <row r="234" ht="15.75" customHeight="1">
      <c r="U234" s="105"/>
      <c r="V234" s="105"/>
      <c r="W234" s="105"/>
    </row>
    <row r="235" ht="15.75" customHeight="1">
      <c r="U235" s="105"/>
      <c r="V235" s="105"/>
      <c r="W235" s="105"/>
    </row>
    <row r="236" ht="15.75" customHeight="1">
      <c r="U236" s="105"/>
      <c r="V236" s="105"/>
      <c r="W236" s="105"/>
    </row>
    <row r="237" ht="15.75" customHeight="1">
      <c r="U237" s="105"/>
      <c r="V237" s="105"/>
      <c r="W237" s="105"/>
    </row>
    <row r="238" ht="15.75" customHeight="1">
      <c r="U238" s="105"/>
      <c r="V238" s="105"/>
      <c r="W238" s="105"/>
    </row>
    <row r="239" ht="15.75" customHeight="1">
      <c r="U239" s="105"/>
      <c r="V239" s="105"/>
      <c r="W239" s="105"/>
    </row>
    <row r="240" ht="15.75" customHeight="1">
      <c r="U240" s="105"/>
      <c r="V240" s="105"/>
      <c r="W240" s="105"/>
    </row>
    <row r="241" ht="15.75" customHeight="1">
      <c r="U241" s="105"/>
      <c r="V241" s="105"/>
      <c r="W241" s="105"/>
    </row>
    <row r="242" ht="15.75" customHeight="1">
      <c r="U242" s="105"/>
      <c r="V242" s="105"/>
      <c r="W242" s="105"/>
    </row>
    <row r="243" ht="15.75" customHeight="1">
      <c r="U243" s="105"/>
      <c r="V243" s="105"/>
      <c r="W243" s="105"/>
    </row>
    <row r="244" ht="15.75" customHeight="1">
      <c r="U244" s="105"/>
      <c r="V244" s="105"/>
      <c r="W244" s="105"/>
    </row>
    <row r="245" ht="15.75" customHeight="1">
      <c r="U245" s="105"/>
      <c r="V245" s="105"/>
      <c r="W245" s="105"/>
    </row>
    <row r="246" ht="15.75" customHeight="1">
      <c r="U246" s="105"/>
      <c r="V246" s="105"/>
      <c r="W246" s="105"/>
    </row>
    <row r="247" ht="15.75" customHeight="1">
      <c r="U247" s="105"/>
      <c r="V247" s="105"/>
      <c r="W247" s="105"/>
    </row>
    <row r="248" ht="15.75" customHeight="1">
      <c r="U248" s="105"/>
      <c r="V248" s="105"/>
      <c r="W248" s="105"/>
    </row>
    <row r="249" ht="15.75" customHeight="1">
      <c r="U249" s="105"/>
      <c r="V249" s="105"/>
      <c r="W249" s="105"/>
    </row>
    <row r="250" ht="15.75" customHeight="1">
      <c r="U250" s="105"/>
      <c r="V250" s="105"/>
      <c r="W250" s="105"/>
    </row>
    <row r="251" ht="15.75" customHeight="1">
      <c r="U251" s="105"/>
      <c r="V251" s="105"/>
      <c r="W251" s="105"/>
    </row>
    <row r="252" ht="15.75" customHeight="1">
      <c r="U252" s="105"/>
      <c r="V252" s="105"/>
      <c r="W252" s="105"/>
    </row>
    <row r="253" ht="15.75" customHeight="1">
      <c r="U253" s="105"/>
      <c r="V253" s="105"/>
      <c r="W253" s="105"/>
    </row>
    <row r="254" ht="15.75" customHeight="1">
      <c r="U254" s="105"/>
      <c r="V254" s="105"/>
      <c r="W254" s="105"/>
    </row>
    <row r="255" ht="15.75" customHeight="1">
      <c r="U255" s="105"/>
      <c r="V255" s="105"/>
      <c r="W255" s="105"/>
    </row>
    <row r="256" ht="15.75" customHeight="1">
      <c r="U256" s="105"/>
      <c r="V256" s="105"/>
      <c r="W256" s="105"/>
    </row>
    <row r="257" ht="15.75" customHeight="1">
      <c r="U257" s="105"/>
      <c r="V257" s="105"/>
      <c r="W257" s="105"/>
    </row>
    <row r="258" ht="15.75" customHeight="1">
      <c r="U258" s="105"/>
      <c r="V258" s="105"/>
      <c r="W258" s="105"/>
    </row>
    <row r="259" ht="15.75" customHeight="1">
      <c r="U259" s="105"/>
      <c r="V259" s="105"/>
      <c r="W259" s="105"/>
    </row>
    <row r="260" ht="15.75" customHeight="1">
      <c r="U260" s="105"/>
      <c r="V260" s="105"/>
      <c r="W260" s="105"/>
    </row>
    <row r="261" ht="15.75" customHeight="1">
      <c r="U261" s="105"/>
      <c r="V261" s="105"/>
      <c r="W261" s="105"/>
    </row>
    <row r="262" ht="15.75" customHeight="1">
      <c r="U262" s="105"/>
      <c r="V262" s="105"/>
      <c r="W262" s="105"/>
    </row>
    <row r="263" ht="15.75" customHeight="1">
      <c r="U263" s="105"/>
      <c r="V263" s="105"/>
      <c r="W263" s="105"/>
    </row>
    <row r="264" ht="15.75" customHeight="1">
      <c r="U264" s="105"/>
      <c r="V264" s="105"/>
      <c r="W264" s="105"/>
    </row>
    <row r="265" ht="15.75" customHeight="1">
      <c r="U265" s="105"/>
      <c r="V265" s="105"/>
      <c r="W265" s="105"/>
    </row>
    <row r="266" ht="15.75" customHeight="1">
      <c r="U266" s="105"/>
      <c r="V266" s="105"/>
      <c r="W266" s="105"/>
    </row>
    <row r="267" ht="15.75" customHeight="1">
      <c r="U267" s="105"/>
      <c r="V267" s="105"/>
      <c r="W267" s="105"/>
    </row>
    <row r="268" ht="15.75" customHeight="1">
      <c r="U268" s="105"/>
      <c r="V268" s="105"/>
      <c r="W268" s="105"/>
    </row>
    <row r="269" ht="15.75" customHeight="1">
      <c r="U269" s="105"/>
      <c r="V269" s="105"/>
      <c r="W269" s="105"/>
    </row>
    <row r="270" ht="15.75" customHeight="1">
      <c r="U270" s="105"/>
      <c r="V270" s="105"/>
      <c r="W270" s="105"/>
    </row>
    <row r="271" ht="15.75" customHeight="1">
      <c r="U271" s="105"/>
      <c r="V271" s="105"/>
      <c r="W271" s="105"/>
    </row>
    <row r="272" ht="15.75" customHeight="1">
      <c r="U272" s="105"/>
      <c r="V272" s="105"/>
      <c r="W272" s="105"/>
    </row>
    <row r="273" ht="15.75" customHeight="1">
      <c r="U273" s="105"/>
      <c r="V273" s="105"/>
      <c r="W273" s="105"/>
    </row>
    <row r="274" ht="15.75" customHeight="1">
      <c r="U274" s="105"/>
      <c r="V274" s="105"/>
      <c r="W274" s="105"/>
    </row>
    <row r="275" ht="15.75" customHeight="1">
      <c r="U275" s="105"/>
      <c r="V275" s="105"/>
      <c r="W275" s="105"/>
    </row>
    <row r="276" ht="15.75" customHeight="1">
      <c r="U276" s="105"/>
      <c r="V276" s="105"/>
      <c r="W276" s="105"/>
    </row>
    <row r="277" ht="15.75" customHeight="1">
      <c r="U277" s="105"/>
      <c r="V277" s="105"/>
      <c r="W277" s="105"/>
    </row>
    <row r="278" ht="15.75" customHeight="1">
      <c r="U278" s="105"/>
      <c r="V278" s="105"/>
      <c r="W278" s="105"/>
    </row>
    <row r="279" ht="15.75" customHeight="1">
      <c r="U279" s="105"/>
      <c r="V279" s="105"/>
      <c r="W279" s="105"/>
    </row>
    <row r="280" ht="15.75" customHeight="1">
      <c r="U280" s="105"/>
      <c r="V280" s="105"/>
      <c r="W280" s="105"/>
    </row>
    <row r="281" ht="15.75" customHeight="1">
      <c r="U281" s="105"/>
      <c r="V281" s="105"/>
      <c r="W281" s="105"/>
    </row>
    <row r="282" ht="15.75" customHeight="1">
      <c r="U282" s="105"/>
      <c r="V282" s="105"/>
      <c r="W282" s="105"/>
    </row>
    <row r="283" ht="15.75" customHeight="1">
      <c r="U283" s="105"/>
      <c r="V283" s="105"/>
      <c r="W283" s="105"/>
    </row>
    <row r="284" ht="15.75" customHeight="1">
      <c r="U284" s="105"/>
      <c r="V284" s="105"/>
      <c r="W284" s="105"/>
    </row>
    <row r="285" ht="15.75" customHeight="1">
      <c r="U285" s="105"/>
      <c r="V285" s="105"/>
      <c r="W285" s="105"/>
    </row>
    <row r="286" ht="15.75" customHeight="1">
      <c r="U286" s="105"/>
      <c r="V286" s="105"/>
      <c r="W286" s="105"/>
    </row>
    <row r="287" ht="15.75" customHeight="1">
      <c r="U287" s="105"/>
      <c r="V287" s="105"/>
      <c r="W287" s="105"/>
    </row>
    <row r="288" ht="15.75" customHeight="1">
      <c r="U288" s="105"/>
      <c r="V288" s="105"/>
      <c r="W288" s="105"/>
    </row>
    <row r="289" ht="15.75" customHeight="1">
      <c r="U289" s="105"/>
      <c r="V289" s="105"/>
      <c r="W289" s="105"/>
    </row>
    <row r="290" ht="15.75" customHeight="1">
      <c r="U290" s="105"/>
      <c r="V290" s="105"/>
      <c r="W290" s="105"/>
    </row>
    <row r="291" ht="15.75" customHeight="1">
      <c r="U291" s="105"/>
      <c r="V291" s="105"/>
      <c r="W291" s="105"/>
    </row>
    <row r="292" ht="15.75" customHeight="1">
      <c r="U292" s="105"/>
      <c r="V292" s="105"/>
      <c r="W292" s="105"/>
    </row>
    <row r="293" ht="15.75" customHeight="1">
      <c r="U293" s="105"/>
      <c r="V293" s="105"/>
      <c r="W293" s="105"/>
    </row>
    <row r="294" ht="15.75" customHeight="1">
      <c r="U294" s="105"/>
      <c r="V294" s="105"/>
      <c r="W294" s="105"/>
    </row>
    <row r="295" ht="15.75" customHeight="1">
      <c r="U295" s="105"/>
      <c r="V295" s="105"/>
      <c r="W295" s="105"/>
    </row>
    <row r="296" ht="15.75" customHeight="1">
      <c r="U296" s="105"/>
      <c r="V296" s="105"/>
      <c r="W296" s="105"/>
    </row>
    <row r="297" ht="15.75" customHeight="1">
      <c r="U297" s="105"/>
      <c r="V297" s="105"/>
      <c r="W297" s="105"/>
    </row>
    <row r="298" ht="15.75" customHeight="1">
      <c r="U298" s="105"/>
      <c r="V298" s="105"/>
      <c r="W298" s="105"/>
    </row>
    <row r="299" ht="15.75" customHeight="1">
      <c r="U299" s="105"/>
      <c r="V299" s="105"/>
      <c r="W299" s="105"/>
    </row>
    <row r="300" ht="15.75" customHeight="1">
      <c r="U300" s="105"/>
      <c r="V300" s="105"/>
      <c r="W300" s="105"/>
    </row>
    <row r="301" ht="15.75" customHeight="1">
      <c r="U301" s="105"/>
      <c r="V301" s="105"/>
      <c r="W301" s="105"/>
    </row>
    <row r="302" ht="15.75" customHeight="1">
      <c r="U302" s="105"/>
      <c r="V302" s="105"/>
      <c r="W302" s="105"/>
    </row>
    <row r="303" ht="15.75" customHeight="1">
      <c r="U303" s="105"/>
      <c r="V303" s="105"/>
      <c r="W303" s="105"/>
    </row>
    <row r="304" ht="15.75" customHeight="1">
      <c r="U304" s="105"/>
      <c r="V304" s="105"/>
      <c r="W304" s="105"/>
    </row>
    <row r="305" ht="15.75" customHeight="1">
      <c r="U305" s="105"/>
      <c r="V305" s="105"/>
      <c r="W305" s="105"/>
    </row>
    <row r="306" ht="15.75" customHeight="1">
      <c r="U306" s="105"/>
      <c r="V306" s="105"/>
      <c r="W306" s="105"/>
    </row>
    <row r="307" ht="15.75" customHeight="1">
      <c r="U307" s="105"/>
      <c r="V307" s="105"/>
      <c r="W307" s="105"/>
    </row>
    <row r="308" ht="15.75" customHeight="1">
      <c r="U308" s="105"/>
      <c r="V308" s="105"/>
      <c r="W308" s="105"/>
    </row>
    <row r="309" ht="15.75" customHeight="1">
      <c r="U309" s="105"/>
      <c r="V309" s="105"/>
      <c r="W309" s="105"/>
    </row>
    <row r="310" ht="15.75" customHeight="1">
      <c r="U310" s="105"/>
      <c r="V310" s="105"/>
      <c r="W310" s="105"/>
    </row>
    <row r="311" ht="15.75" customHeight="1">
      <c r="U311" s="105"/>
      <c r="V311" s="105"/>
      <c r="W311" s="105"/>
    </row>
    <row r="312" ht="15.75" customHeight="1">
      <c r="U312" s="105"/>
      <c r="V312" s="105"/>
      <c r="W312" s="105"/>
    </row>
    <row r="313" ht="15.75" customHeight="1">
      <c r="U313" s="105"/>
      <c r="V313" s="105"/>
      <c r="W313" s="105"/>
    </row>
    <row r="314" ht="15.75" customHeight="1">
      <c r="U314" s="105"/>
      <c r="V314" s="105"/>
      <c r="W314" s="105"/>
    </row>
    <row r="315" ht="15.75" customHeight="1">
      <c r="U315" s="105"/>
      <c r="V315" s="105"/>
      <c r="W315" s="105"/>
    </row>
    <row r="316" ht="15.75" customHeight="1">
      <c r="U316" s="105"/>
      <c r="V316" s="105"/>
      <c r="W316" s="105"/>
    </row>
    <row r="317" ht="15.75" customHeight="1">
      <c r="U317" s="105"/>
      <c r="V317" s="105"/>
      <c r="W317" s="105"/>
    </row>
    <row r="318" ht="15.75" customHeight="1">
      <c r="U318" s="105"/>
      <c r="V318" s="105"/>
      <c r="W318" s="105"/>
    </row>
    <row r="319" ht="15.75" customHeight="1">
      <c r="U319" s="105"/>
      <c r="V319" s="105"/>
      <c r="W319" s="105"/>
    </row>
    <row r="320" ht="15.75" customHeight="1">
      <c r="U320" s="105"/>
      <c r="V320" s="105"/>
      <c r="W320" s="105"/>
    </row>
    <row r="321" ht="15.75" customHeight="1">
      <c r="U321" s="105"/>
      <c r="V321" s="105"/>
      <c r="W321" s="105"/>
    </row>
    <row r="322" ht="15.75" customHeight="1">
      <c r="U322" s="105"/>
      <c r="V322" s="105"/>
      <c r="W322" s="105"/>
    </row>
    <row r="323" ht="15.75" customHeight="1">
      <c r="U323" s="105"/>
      <c r="V323" s="105"/>
      <c r="W323" s="105"/>
    </row>
    <row r="324" ht="15.75" customHeight="1">
      <c r="U324" s="105"/>
      <c r="V324" s="105"/>
      <c r="W324" s="105"/>
    </row>
    <row r="325" ht="15.75" customHeight="1">
      <c r="U325" s="105"/>
      <c r="V325" s="105"/>
      <c r="W325" s="105"/>
    </row>
    <row r="326" ht="15.75" customHeight="1">
      <c r="U326" s="105"/>
      <c r="V326" s="105"/>
      <c r="W326" s="105"/>
    </row>
    <row r="327" ht="15.75" customHeight="1">
      <c r="U327" s="105"/>
      <c r="V327" s="105"/>
      <c r="W327" s="105"/>
    </row>
    <row r="328" ht="15.75" customHeight="1">
      <c r="U328" s="105"/>
      <c r="V328" s="105"/>
      <c r="W328" s="105"/>
    </row>
    <row r="329" ht="15.75" customHeight="1">
      <c r="U329" s="105"/>
      <c r="V329" s="105"/>
      <c r="W329" s="105"/>
    </row>
    <row r="330" ht="15.75" customHeight="1">
      <c r="U330" s="105"/>
      <c r="V330" s="105"/>
      <c r="W330" s="105"/>
    </row>
    <row r="331" ht="15.75" customHeight="1">
      <c r="U331" s="105"/>
      <c r="V331" s="105"/>
      <c r="W331" s="105"/>
    </row>
    <row r="332" ht="15.75" customHeight="1">
      <c r="U332" s="105"/>
      <c r="V332" s="105"/>
      <c r="W332" s="105"/>
    </row>
    <row r="333" ht="15.75" customHeight="1">
      <c r="U333" s="105"/>
      <c r="V333" s="105"/>
      <c r="W333" s="105"/>
    </row>
    <row r="334" ht="15.75" customHeight="1">
      <c r="U334" s="105"/>
      <c r="V334" s="105"/>
      <c r="W334" s="105"/>
    </row>
    <row r="335" ht="15.75" customHeight="1">
      <c r="U335" s="105"/>
      <c r="V335" s="105"/>
      <c r="W335" s="105"/>
    </row>
    <row r="336" ht="15.75" customHeight="1">
      <c r="U336" s="105"/>
      <c r="V336" s="105"/>
      <c r="W336" s="105"/>
    </row>
    <row r="337" ht="15.75" customHeight="1">
      <c r="U337" s="105"/>
      <c r="V337" s="105"/>
      <c r="W337" s="105"/>
    </row>
    <row r="338" ht="15.75" customHeight="1">
      <c r="U338" s="105"/>
      <c r="V338" s="105"/>
      <c r="W338" s="105"/>
    </row>
    <row r="339" ht="15.75" customHeight="1">
      <c r="U339" s="105"/>
      <c r="V339" s="105"/>
      <c r="W339" s="105"/>
    </row>
    <row r="340" ht="15.75" customHeight="1">
      <c r="U340" s="105"/>
      <c r="V340" s="105"/>
      <c r="W340" s="105"/>
    </row>
    <row r="341" ht="15.75" customHeight="1">
      <c r="U341" s="105"/>
      <c r="V341" s="105"/>
      <c r="W341" s="105"/>
    </row>
    <row r="342" ht="15.75" customHeight="1">
      <c r="U342" s="105"/>
      <c r="V342" s="105"/>
      <c r="W342" s="105"/>
    </row>
    <row r="343" ht="15.75" customHeight="1">
      <c r="U343" s="105"/>
      <c r="V343" s="105"/>
      <c r="W343" s="105"/>
    </row>
    <row r="344" ht="15.75" customHeight="1">
      <c r="U344" s="105"/>
      <c r="V344" s="105"/>
      <c r="W344" s="105"/>
    </row>
    <row r="345" ht="15.75" customHeight="1">
      <c r="U345" s="105"/>
      <c r="V345" s="105"/>
      <c r="W345" s="105"/>
    </row>
    <row r="346" ht="15.75" customHeight="1">
      <c r="U346" s="105"/>
      <c r="V346" s="105"/>
      <c r="W346" s="105"/>
    </row>
    <row r="347" ht="15.75" customHeight="1">
      <c r="U347" s="105"/>
      <c r="V347" s="105"/>
      <c r="W347" s="105"/>
    </row>
    <row r="348" ht="15.75" customHeight="1">
      <c r="U348" s="105"/>
      <c r="V348" s="105"/>
      <c r="W348" s="105"/>
    </row>
    <row r="349" ht="15.75" customHeight="1">
      <c r="U349" s="105"/>
      <c r="V349" s="105"/>
      <c r="W349" s="105"/>
    </row>
    <row r="350" ht="15.75" customHeight="1">
      <c r="U350" s="105"/>
      <c r="V350" s="105"/>
      <c r="W350" s="105"/>
    </row>
    <row r="351" ht="15.75" customHeight="1">
      <c r="U351" s="105"/>
      <c r="V351" s="105"/>
      <c r="W351" s="105"/>
    </row>
    <row r="352" ht="15.75" customHeight="1">
      <c r="U352" s="105"/>
      <c r="V352" s="105"/>
      <c r="W352" s="105"/>
    </row>
    <row r="353" ht="15.75" customHeight="1">
      <c r="U353" s="105"/>
      <c r="V353" s="105"/>
      <c r="W353" s="105"/>
    </row>
    <row r="354" ht="15.75" customHeight="1">
      <c r="U354" s="105"/>
      <c r="V354" s="105"/>
      <c r="W354" s="105"/>
    </row>
    <row r="355" ht="15.75" customHeight="1">
      <c r="U355" s="105"/>
      <c r="V355" s="105"/>
      <c r="W355" s="105"/>
    </row>
    <row r="356" ht="15.75" customHeight="1">
      <c r="U356" s="105"/>
      <c r="V356" s="105"/>
      <c r="W356" s="105"/>
    </row>
    <row r="357" ht="15.75" customHeight="1">
      <c r="U357" s="105"/>
      <c r="V357" s="105"/>
      <c r="W357" s="105"/>
    </row>
    <row r="358" ht="15.75" customHeight="1">
      <c r="U358" s="105"/>
      <c r="V358" s="105"/>
      <c r="W358" s="105"/>
    </row>
    <row r="359" ht="15.75" customHeight="1">
      <c r="U359" s="105"/>
      <c r="V359" s="105"/>
      <c r="W359" s="105"/>
    </row>
    <row r="360" ht="15.75" customHeight="1">
      <c r="U360" s="105"/>
      <c r="V360" s="105"/>
      <c r="W360" s="105"/>
    </row>
    <row r="361" ht="15.75" customHeight="1">
      <c r="U361" s="105"/>
      <c r="V361" s="105"/>
      <c r="W361" s="105"/>
    </row>
    <row r="362" ht="15.75" customHeight="1">
      <c r="U362" s="105"/>
      <c r="V362" s="105"/>
      <c r="W362" s="105"/>
    </row>
    <row r="363" ht="15.75" customHeight="1">
      <c r="U363" s="105"/>
      <c r="V363" s="105"/>
      <c r="W363" s="105"/>
    </row>
    <row r="364" ht="15.75" customHeight="1">
      <c r="U364" s="105"/>
      <c r="V364" s="105"/>
      <c r="W364" s="105"/>
    </row>
    <row r="365" ht="15.75" customHeight="1">
      <c r="U365" s="105"/>
      <c r="V365" s="105"/>
      <c r="W365" s="105"/>
    </row>
    <row r="366" ht="15.75" customHeight="1">
      <c r="U366" s="105"/>
      <c r="V366" s="105"/>
      <c r="W366" s="105"/>
    </row>
    <row r="367" ht="15.75" customHeight="1">
      <c r="U367" s="105"/>
      <c r="V367" s="105"/>
      <c r="W367" s="105"/>
    </row>
    <row r="368" ht="15.75" customHeight="1">
      <c r="U368" s="105"/>
      <c r="V368" s="105"/>
      <c r="W368" s="105"/>
    </row>
    <row r="369" ht="15.75" customHeight="1">
      <c r="U369" s="105"/>
      <c r="V369" s="105"/>
      <c r="W369" s="105"/>
    </row>
    <row r="370" ht="15.75" customHeight="1">
      <c r="U370" s="105"/>
      <c r="V370" s="105"/>
      <c r="W370" s="105"/>
    </row>
    <row r="371" ht="15.75" customHeight="1">
      <c r="U371" s="105"/>
      <c r="V371" s="105"/>
      <c r="W371" s="105"/>
    </row>
    <row r="372" ht="15.75" customHeight="1">
      <c r="U372" s="105"/>
      <c r="V372" s="105"/>
      <c r="W372" s="105"/>
    </row>
    <row r="373" ht="15.75" customHeight="1">
      <c r="U373" s="105"/>
      <c r="V373" s="105"/>
      <c r="W373" s="105"/>
    </row>
    <row r="374" ht="15.75" customHeight="1">
      <c r="U374" s="105"/>
      <c r="V374" s="105"/>
      <c r="W374" s="105"/>
    </row>
    <row r="375" ht="15.75" customHeight="1">
      <c r="U375" s="105"/>
      <c r="V375" s="105"/>
      <c r="W375" s="105"/>
    </row>
    <row r="376" ht="15.75" customHeight="1">
      <c r="U376" s="105"/>
      <c r="V376" s="105"/>
      <c r="W376" s="105"/>
    </row>
    <row r="377" ht="15.75" customHeight="1">
      <c r="U377" s="105"/>
      <c r="V377" s="105"/>
      <c r="W377" s="105"/>
    </row>
    <row r="378" ht="15.75" customHeight="1">
      <c r="U378" s="105"/>
      <c r="V378" s="105"/>
      <c r="W378" s="105"/>
    </row>
    <row r="379" ht="15.75" customHeight="1">
      <c r="U379" s="105"/>
      <c r="V379" s="105"/>
      <c r="W379" s="105"/>
    </row>
    <row r="380" ht="15.75" customHeight="1">
      <c r="U380" s="105"/>
      <c r="V380" s="105"/>
      <c r="W380" s="105"/>
    </row>
    <row r="381" ht="15.75" customHeight="1">
      <c r="U381" s="105"/>
      <c r="V381" s="105"/>
      <c r="W381" s="105"/>
    </row>
    <row r="382" ht="15.75" customHeight="1">
      <c r="U382" s="105"/>
      <c r="V382" s="105"/>
      <c r="W382" s="105"/>
    </row>
    <row r="383" ht="15.75" customHeight="1">
      <c r="U383" s="105"/>
      <c r="V383" s="105"/>
      <c r="W383" s="105"/>
    </row>
    <row r="384" ht="15.75" customHeight="1">
      <c r="U384" s="105"/>
      <c r="V384" s="105"/>
      <c r="W384" s="105"/>
    </row>
    <row r="385" ht="15.75" customHeight="1">
      <c r="U385" s="105"/>
      <c r="V385" s="105"/>
      <c r="W385" s="105"/>
    </row>
    <row r="386" ht="15.75" customHeight="1">
      <c r="U386" s="105"/>
      <c r="V386" s="105"/>
      <c r="W386" s="105"/>
    </row>
    <row r="387" ht="15.75" customHeight="1">
      <c r="U387" s="105"/>
      <c r="V387" s="105"/>
      <c r="W387" s="105"/>
    </row>
    <row r="388" ht="15.75" customHeight="1">
      <c r="U388" s="105"/>
      <c r="V388" s="105"/>
      <c r="W388" s="105"/>
    </row>
    <row r="389" ht="15.75" customHeight="1">
      <c r="U389" s="105"/>
      <c r="V389" s="105"/>
      <c r="W389" s="105"/>
    </row>
    <row r="390" ht="15.75" customHeight="1">
      <c r="U390" s="105"/>
      <c r="V390" s="105"/>
      <c r="W390" s="105"/>
    </row>
    <row r="391" ht="15.75" customHeight="1">
      <c r="U391" s="105"/>
      <c r="V391" s="105"/>
      <c r="W391" s="105"/>
    </row>
    <row r="392" ht="15.75" customHeight="1">
      <c r="U392" s="105"/>
      <c r="V392" s="105"/>
      <c r="W392" s="105"/>
    </row>
    <row r="393" ht="15.75" customHeight="1">
      <c r="U393" s="105"/>
      <c r="V393" s="105"/>
      <c r="W393" s="105"/>
    </row>
    <row r="394" ht="15.75" customHeight="1">
      <c r="U394" s="105"/>
      <c r="V394" s="105"/>
      <c r="W394" s="105"/>
    </row>
    <row r="395" ht="15.75" customHeight="1">
      <c r="U395" s="105"/>
      <c r="V395" s="105"/>
      <c r="W395" s="105"/>
    </row>
    <row r="396" ht="15.75" customHeight="1">
      <c r="U396" s="105"/>
      <c r="V396" s="105"/>
      <c r="W396" s="105"/>
    </row>
    <row r="397" ht="15.75" customHeight="1">
      <c r="U397" s="105"/>
      <c r="V397" s="105"/>
      <c r="W397" s="105"/>
    </row>
    <row r="398" ht="15.75" customHeight="1">
      <c r="U398" s="105"/>
      <c r="V398" s="105"/>
      <c r="W398" s="105"/>
    </row>
    <row r="399" ht="15.75" customHeight="1">
      <c r="U399" s="105"/>
      <c r="V399" s="105"/>
      <c r="W399" s="105"/>
    </row>
    <row r="400" ht="15.75" customHeight="1">
      <c r="U400" s="105"/>
      <c r="V400" s="105"/>
      <c r="W400" s="105"/>
    </row>
    <row r="401" ht="15.75" customHeight="1">
      <c r="U401" s="105"/>
      <c r="V401" s="105"/>
      <c r="W401" s="105"/>
    </row>
    <row r="402" ht="15.75" customHeight="1">
      <c r="U402" s="105"/>
      <c r="V402" s="105"/>
      <c r="W402" s="105"/>
    </row>
    <row r="403" ht="15.75" customHeight="1">
      <c r="U403" s="105"/>
      <c r="V403" s="105"/>
      <c r="W403" s="105"/>
    </row>
    <row r="404" ht="15.75" customHeight="1">
      <c r="U404" s="105"/>
      <c r="V404" s="105"/>
      <c r="W404" s="105"/>
    </row>
    <row r="405" ht="15.75" customHeight="1">
      <c r="U405" s="105"/>
      <c r="V405" s="105"/>
      <c r="W405" s="105"/>
    </row>
    <row r="406" ht="15.75" customHeight="1">
      <c r="U406" s="105"/>
      <c r="V406" s="105"/>
      <c r="W406" s="105"/>
    </row>
    <row r="407" ht="15.75" customHeight="1">
      <c r="U407" s="105"/>
      <c r="V407" s="105"/>
      <c r="W407" s="105"/>
    </row>
    <row r="408" ht="15.75" customHeight="1">
      <c r="U408" s="105"/>
      <c r="V408" s="105"/>
      <c r="W408" s="105"/>
    </row>
    <row r="409" ht="15.75" customHeight="1">
      <c r="U409" s="105"/>
      <c r="V409" s="105"/>
      <c r="W409" s="105"/>
    </row>
    <row r="410" ht="15.75" customHeight="1">
      <c r="U410" s="105"/>
      <c r="V410" s="105"/>
      <c r="W410" s="105"/>
    </row>
    <row r="411" ht="15.75" customHeight="1">
      <c r="U411" s="105"/>
      <c r="V411" s="105"/>
      <c r="W411" s="105"/>
    </row>
    <row r="412" ht="15.75" customHeight="1">
      <c r="U412" s="105"/>
      <c r="V412" s="105"/>
      <c r="W412" s="105"/>
    </row>
    <row r="413" ht="15.75" customHeight="1">
      <c r="U413" s="105"/>
      <c r="V413" s="105"/>
      <c r="W413" s="105"/>
    </row>
    <row r="414" ht="15.75" customHeight="1">
      <c r="U414" s="105"/>
      <c r="V414" s="105"/>
      <c r="W414" s="105"/>
    </row>
    <row r="415" ht="15.75" customHeight="1">
      <c r="U415" s="105"/>
      <c r="V415" s="105"/>
      <c r="W415" s="105"/>
    </row>
    <row r="416" ht="15.75" customHeight="1">
      <c r="U416" s="105"/>
      <c r="V416" s="105"/>
      <c r="W416" s="105"/>
    </row>
    <row r="417" ht="15.75" customHeight="1">
      <c r="U417" s="105"/>
      <c r="V417" s="105"/>
      <c r="W417" s="105"/>
    </row>
    <row r="418" ht="15.75" customHeight="1">
      <c r="U418" s="105"/>
      <c r="V418" s="105"/>
      <c r="W418" s="105"/>
    </row>
    <row r="419" ht="15.75" customHeight="1">
      <c r="U419" s="105"/>
      <c r="V419" s="105"/>
      <c r="W419" s="105"/>
    </row>
    <row r="420" ht="15.75" customHeight="1">
      <c r="U420" s="105"/>
      <c r="V420" s="105"/>
      <c r="W420" s="105"/>
    </row>
    <row r="421" ht="15.75" customHeight="1">
      <c r="U421" s="105"/>
      <c r="V421" s="105"/>
      <c r="W421" s="105"/>
    </row>
    <row r="422" ht="15.75" customHeight="1">
      <c r="U422" s="105"/>
      <c r="V422" s="105"/>
      <c r="W422" s="105"/>
    </row>
    <row r="423" ht="15.75" customHeight="1">
      <c r="U423" s="105"/>
      <c r="V423" s="105"/>
      <c r="W423" s="105"/>
    </row>
    <row r="424" ht="15.75" customHeight="1">
      <c r="U424" s="105"/>
      <c r="V424" s="105"/>
      <c r="W424" s="105"/>
    </row>
    <row r="425" ht="15.75" customHeight="1">
      <c r="U425" s="105"/>
      <c r="V425" s="105"/>
      <c r="W425" s="105"/>
    </row>
    <row r="426" ht="15.75" customHeight="1">
      <c r="U426" s="105"/>
      <c r="V426" s="105"/>
      <c r="W426" s="105"/>
    </row>
    <row r="427" ht="15.75" customHeight="1">
      <c r="U427" s="105"/>
      <c r="V427" s="105"/>
      <c r="W427" s="105"/>
    </row>
    <row r="428" ht="15.75" customHeight="1">
      <c r="U428" s="105"/>
      <c r="V428" s="105"/>
      <c r="W428" s="105"/>
    </row>
    <row r="429" ht="15.75" customHeight="1">
      <c r="U429" s="105"/>
      <c r="V429" s="105"/>
      <c r="W429" s="105"/>
    </row>
    <row r="430" ht="15.75" customHeight="1">
      <c r="U430" s="105"/>
      <c r="V430" s="105"/>
      <c r="W430" s="105"/>
    </row>
    <row r="431" ht="15.75" customHeight="1">
      <c r="U431" s="105"/>
      <c r="V431" s="105"/>
      <c r="W431" s="105"/>
    </row>
    <row r="432" ht="15.75" customHeight="1">
      <c r="U432" s="105"/>
      <c r="V432" s="105"/>
      <c r="W432" s="105"/>
    </row>
    <row r="433" ht="15.75" customHeight="1">
      <c r="U433" s="105"/>
      <c r="V433" s="105"/>
      <c r="W433" s="105"/>
    </row>
    <row r="434" ht="15.75" customHeight="1">
      <c r="U434" s="105"/>
      <c r="V434" s="105"/>
      <c r="W434" s="105"/>
    </row>
    <row r="435" ht="15.75" customHeight="1">
      <c r="U435" s="105"/>
      <c r="V435" s="105"/>
      <c r="W435" s="105"/>
    </row>
    <row r="436" ht="15.75" customHeight="1">
      <c r="U436" s="105"/>
      <c r="V436" s="105"/>
      <c r="W436" s="105"/>
    </row>
    <row r="437" ht="15.75" customHeight="1">
      <c r="U437" s="105"/>
      <c r="V437" s="105"/>
      <c r="W437" s="105"/>
    </row>
    <row r="438" ht="15.75" customHeight="1">
      <c r="U438" s="105"/>
      <c r="V438" s="105"/>
      <c r="W438" s="105"/>
    </row>
    <row r="439" ht="15.75" customHeight="1">
      <c r="U439" s="105"/>
      <c r="V439" s="105"/>
      <c r="W439" s="105"/>
    </row>
    <row r="440" ht="15.75" customHeight="1">
      <c r="U440" s="105"/>
      <c r="V440" s="105"/>
      <c r="W440" s="105"/>
    </row>
    <row r="441" ht="15.75" customHeight="1">
      <c r="U441" s="105"/>
      <c r="V441" s="105"/>
      <c r="W441" s="105"/>
    </row>
    <row r="442" ht="15.75" customHeight="1">
      <c r="U442" s="105"/>
      <c r="V442" s="105"/>
      <c r="W442" s="105"/>
    </row>
    <row r="443" ht="15.75" customHeight="1">
      <c r="U443" s="105"/>
      <c r="V443" s="105"/>
      <c r="W443" s="105"/>
    </row>
    <row r="444" ht="15.75" customHeight="1">
      <c r="U444" s="105"/>
      <c r="V444" s="105"/>
      <c r="W444" s="105"/>
    </row>
    <row r="445" ht="15.75" customHeight="1">
      <c r="U445" s="105"/>
      <c r="V445" s="105"/>
      <c r="W445" s="105"/>
    </row>
    <row r="446" ht="15.75" customHeight="1">
      <c r="U446" s="105"/>
      <c r="V446" s="105"/>
      <c r="W446" s="105"/>
    </row>
    <row r="447" ht="15.75" customHeight="1">
      <c r="U447" s="105"/>
      <c r="V447" s="105"/>
      <c r="W447" s="105"/>
    </row>
    <row r="448" ht="15.75" customHeight="1">
      <c r="U448" s="105"/>
      <c r="V448" s="105"/>
      <c r="W448" s="105"/>
    </row>
    <row r="449" ht="15.75" customHeight="1">
      <c r="U449" s="105"/>
      <c r="V449" s="105"/>
      <c r="W449" s="105"/>
    </row>
    <row r="450" ht="15.75" customHeight="1">
      <c r="U450" s="105"/>
      <c r="V450" s="105"/>
      <c r="W450" s="105"/>
    </row>
    <row r="451" ht="15.75" customHeight="1">
      <c r="U451" s="105"/>
      <c r="V451" s="105"/>
      <c r="W451" s="105"/>
    </row>
    <row r="452" ht="15.75" customHeight="1">
      <c r="U452" s="105"/>
      <c r="V452" s="105"/>
      <c r="W452" s="105"/>
    </row>
    <row r="453" ht="15.75" customHeight="1">
      <c r="U453" s="105"/>
      <c r="V453" s="105"/>
      <c r="W453" s="105"/>
    </row>
    <row r="454" ht="15.75" customHeight="1">
      <c r="U454" s="105"/>
      <c r="V454" s="105"/>
      <c r="W454" s="105"/>
    </row>
    <row r="455" ht="15.75" customHeight="1">
      <c r="U455" s="105"/>
      <c r="V455" s="105"/>
      <c r="W455" s="105"/>
    </row>
    <row r="456" ht="15.75" customHeight="1">
      <c r="U456" s="105"/>
      <c r="V456" s="105"/>
      <c r="W456" s="105"/>
    </row>
    <row r="457" ht="15.75" customHeight="1">
      <c r="U457" s="105"/>
      <c r="V457" s="105"/>
      <c r="W457" s="105"/>
    </row>
    <row r="458" ht="15.75" customHeight="1">
      <c r="U458" s="105"/>
      <c r="V458" s="105"/>
      <c r="W458" s="105"/>
    </row>
    <row r="459" ht="15.75" customHeight="1">
      <c r="U459" s="105"/>
      <c r="V459" s="105"/>
      <c r="W459" s="105"/>
    </row>
    <row r="460" ht="15.75" customHeight="1">
      <c r="U460" s="105"/>
      <c r="V460" s="105"/>
      <c r="W460" s="105"/>
    </row>
    <row r="461" ht="15.75" customHeight="1">
      <c r="U461" s="105"/>
      <c r="V461" s="105"/>
      <c r="W461" s="105"/>
    </row>
    <row r="462" ht="15.75" customHeight="1">
      <c r="U462" s="105"/>
      <c r="V462" s="105"/>
      <c r="W462" s="105"/>
    </row>
    <row r="463" ht="15.75" customHeight="1">
      <c r="U463" s="105"/>
      <c r="V463" s="105"/>
      <c r="W463" s="105"/>
    </row>
    <row r="464" ht="15.75" customHeight="1">
      <c r="U464" s="105"/>
      <c r="V464" s="105"/>
      <c r="W464" s="105"/>
    </row>
    <row r="465" ht="15.75" customHeight="1">
      <c r="U465" s="105"/>
      <c r="V465" s="105"/>
      <c r="W465" s="105"/>
    </row>
    <row r="466" ht="15.75" customHeight="1">
      <c r="U466" s="105"/>
      <c r="V466" s="105"/>
      <c r="W466" s="105"/>
    </row>
    <row r="467" ht="15.75" customHeight="1">
      <c r="U467" s="105"/>
      <c r="V467" s="105"/>
      <c r="W467" s="105"/>
    </row>
    <row r="468" ht="15.75" customHeight="1">
      <c r="U468" s="105"/>
      <c r="V468" s="105"/>
      <c r="W468" s="105"/>
    </row>
    <row r="469" ht="15.75" customHeight="1">
      <c r="U469" s="105"/>
      <c r="V469" s="105"/>
      <c r="W469" s="105"/>
    </row>
    <row r="470" ht="15.75" customHeight="1">
      <c r="U470" s="105"/>
      <c r="V470" s="105"/>
      <c r="W470" s="105"/>
    </row>
    <row r="471" ht="15.75" customHeight="1">
      <c r="U471" s="105"/>
      <c r="V471" s="105"/>
      <c r="W471" s="105"/>
    </row>
    <row r="472" ht="15.75" customHeight="1">
      <c r="U472" s="105"/>
      <c r="V472" s="105"/>
      <c r="W472" s="105"/>
    </row>
    <row r="473" ht="15.75" customHeight="1">
      <c r="U473" s="105"/>
      <c r="V473" s="105"/>
      <c r="W473" s="105"/>
    </row>
    <row r="474" ht="15.75" customHeight="1">
      <c r="U474" s="105"/>
      <c r="V474" s="105"/>
      <c r="W474" s="105"/>
    </row>
    <row r="475" ht="15.75" customHeight="1">
      <c r="U475" s="105"/>
      <c r="V475" s="105"/>
      <c r="W475" s="105"/>
    </row>
    <row r="476" ht="15.75" customHeight="1">
      <c r="U476" s="105"/>
      <c r="V476" s="105"/>
      <c r="W476" s="105"/>
    </row>
    <row r="477" ht="15.75" customHeight="1">
      <c r="U477" s="105"/>
      <c r="V477" s="105"/>
      <c r="W477" s="105"/>
    </row>
    <row r="478" ht="15.75" customHeight="1">
      <c r="U478" s="105"/>
      <c r="V478" s="105"/>
      <c r="W478" s="105"/>
    </row>
    <row r="479" ht="15.75" customHeight="1">
      <c r="U479" s="105"/>
      <c r="V479" s="105"/>
      <c r="W479" s="105"/>
    </row>
    <row r="480" ht="15.75" customHeight="1">
      <c r="U480" s="105"/>
      <c r="V480" s="105"/>
      <c r="W480" s="105"/>
    </row>
    <row r="481" ht="15.75" customHeight="1">
      <c r="U481" s="105"/>
      <c r="V481" s="105"/>
      <c r="W481" s="105"/>
    </row>
    <row r="482" ht="15.75" customHeight="1">
      <c r="U482" s="105"/>
      <c r="V482" s="105"/>
      <c r="W482" s="105"/>
    </row>
    <row r="483" ht="15.75" customHeight="1">
      <c r="U483" s="105"/>
      <c r="V483" s="105"/>
      <c r="W483" s="105"/>
    </row>
    <row r="484" ht="15.75" customHeight="1">
      <c r="U484" s="105"/>
      <c r="V484" s="105"/>
      <c r="W484" s="105"/>
    </row>
    <row r="485" ht="15.75" customHeight="1">
      <c r="U485" s="105"/>
      <c r="V485" s="105"/>
      <c r="W485" s="105"/>
    </row>
    <row r="486" ht="15.75" customHeight="1">
      <c r="U486" s="105"/>
      <c r="V486" s="105"/>
      <c r="W486" s="105"/>
    </row>
    <row r="487" ht="15.75" customHeight="1">
      <c r="U487" s="105"/>
      <c r="V487" s="105"/>
      <c r="W487" s="105"/>
    </row>
    <row r="488" ht="15.75" customHeight="1">
      <c r="U488" s="105"/>
      <c r="V488" s="105"/>
      <c r="W488" s="105"/>
    </row>
    <row r="489" ht="15.75" customHeight="1">
      <c r="U489" s="105"/>
      <c r="V489" s="105"/>
      <c r="W489" s="105"/>
    </row>
    <row r="490" ht="15.75" customHeight="1">
      <c r="U490" s="105"/>
      <c r="V490" s="105"/>
      <c r="W490" s="105"/>
    </row>
    <row r="491" ht="15.75" customHeight="1">
      <c r="U491" s="105"/>
      <c r="V491" s="105"/>
      <c r="W491" s="105"/>
    </row>
    <row r="492" ht="15.75" customHeight="1">
      <c r="U492" s="105"/>
      <c r="V492" s="105"/>
      <c r="W492" s="105"/>
    </row>
    <row r="493" ht="15.75" customHeight="1">
      <c r="U493" s="105"/>
      <c r="V493" s="105"/>
      <c r="W493" s="105"/>
    </row>
    <row r="494" ht="15.75" customHeight="1">
      <c r="U494" s="105"/>
      <c r="V494" s="105"/>
      <c r="W494" s="105"/>
    </row>
    <row r="495" ht="15.75" customHeight="1">
      <c r="U495" s="105"/>
      <c r="V495" s="105"/>
      <c r="W495" s="105"/>
    </row>
    <row r="496" ht="15.75" customHeight="1">
      <c r="U496" s="105"/>
      <c r="V496" s="105"/>
      <c r="W496" s="105"/>
    </row>
    <row r="497" ht="15.75" customHeight="1">
      <c r="U497" s="105"/>
      <c r="V497" s="105"/>
      <c r="W497" s="105"/>
    </row>
    <row r="498" ht="15.75" customHeight="1">
      <c r="U498" s="105"/>
      <c r="V498" s="105"/>
      <c r="W498" s="105"/>
    </row>
    <row r="499" ht="15.75" customHeight="1">
      <c r="U499" s="105"/>
      <c r="V499" s="105"/>
      <c r="W499" s="105"/>
    </row>
    <row r="500" ht="15.75" customHeight="1">
      <c r="U500" s="105"/>
      <c r="V500" s="105"/>
      <c r="W500" s="105"/>
    </row>
    <row r="501" ht="15.75" customHeight="1">
      <c r="U501" s="105"/>
      <c r="V501" s="105"/>
      <c r="W501" s="105"/>
    </row>
    <row r="502" ht="15.75" customHeight="1">
      <c r="U502" s="105"/>
      <c r="V502" s="105"/>
      <c r="W502" s="105"/>
    </row>
    <row r="503" ht="15.75" customHeight="1">
      <c r="U503" s="105"/>
      <c r="V503" s="105"/>
      <c r="W503" s="105"/>
    </row>
    <row r="504" ht="15.75" customHeight="1">
      <c r="U504" s="105"/>
      <c r="V504" s="105"/>
      <c r="W504" s="105"/>
    </row>
    <row r="505" ht="15.75" customHeight="1">
      <c r="U505" s="105"/>
      <c r="V505" s="105"/>
      <c r="W505" s="105"/>
    </row>
    <row r="506" ht="15.75" customHeight="1">
      <c r="U506" s="105"/>
      <c r="V506" s="105"/>
      <c r="W506" s="105"/>
    </row>
    <row r="507" ht="15.75" customHeight="1">
      <c r="U507" s="105"/>
      <c r="V507" s="105"/>
      <c r="W507" s="105"/>
    </row>
    <row r="508" ht="15.75" customHeight="1">
      <c r="U508" s="105"/>
      <c r="V508" s="105"/>
      <c r="W508" s="105"/>
    </row>
    <row r="509" ht="15.75" customHeight="1">
      <c r="U509" s="105"/>
      <c r="V509" s="105"/>
      <c r="W509" s="105"/>
    </row>
    <row r="510" ht="15.75" customHeight="1">
      <c r="U510" s="105"/>
      <c r="V510" s="105"/>
      <c r="W510" s="105"/>
    </row>
    <row r="511" ht="15.75" customHeight="1">
      <c r="U511" s="105"/>
      <c r="V511" s="105"/>
      <c r="W511" s="105"/>
    </row>
    <row r="512" ht="15.75" customHeight="1">
      <c r="U512" s="105"/>
      <c r="V512" s="105"/>
      <c r="W512" s="105"/>
    </row>
    <row r="513" ht="15.75" customHeight="1">
      <c r="U513" s="105"/>
      <c r="V513" s="105"/>
      <c r="W513" s="105"/>
    </row>
    <row r="514" ht="15.75" customHeight="1">
      <c r="U514" s="105"/>
      <c r="V514" s="105"/>
      <c r="W514" s="105"/>
    </row>
    <row r="515" ht="15.75" customHeight="1">
      <c r="U515" s="105"/>
      <c r="V515" s="105"/>
      <c r="W515" s="105"/>
    </row>
    <row r="516" ht="15.75" customHeight="1">
      <c r="U516" s="105"/>
      <c r="V516" s="105"/>
      <c r="W516" s="105"/>
    </row>
    <row r="517" ht="15.75" customHeight="1">
      <c r="U517" s="105"/>
      <c r="V517" s="105"/>
      <c r="W517" s="105"/>
    </row>
    <row r="518" ht="15.75" customHeight="1">
      <c r="U518" s="105"/>
      <c r="V518" s="105"/>
      <c r="W518" s="105"/>
    </row>
    <row r="519" ht="15.75" customHeight="1">
      <c r="U519" s="105"/>
      <c r="V519" s="105"/>
      <c r="W519" s="105"/>
    </row>
    <row r="520" ht="15.75" customHeight="1">
      <c r="U520" s="105"/>
      <c r="V520" s="105"/>
      <c r="W520" s="105"/>
    </row>
    <row r="521" ht="15.75" customHeight="1">
      <c r="U521" s="105"/>
      <c r="V521" s="105"/>
      <c r="W521" s="105"/>
    </row>
    <row r="522" ht="15.75" customHeight="1">
      <c r="U522" s="105"/>
      <c r="V522" s="105"/>
      <c r="W522" s="105"/>
    </row>
    <row r="523" ht="15.75" customHeight="1">
      <c r="U523" s="105"/>
      <c r="V523" s="105"/>
      <c r="W523" s="105"/>
    </row>
    <row r="524" ht="15.75" customHeight="1">
      <c r="U524" s="105"/>
      <c r="V524" s="105"/>
      <c r="W524" s="105"/>
    </row>
    <row r="525" ht="15.75" customHeight="1">
      <c r="U525" s="105"/>
      <c r="V525" s="105"/>
      <c r="W525" s="105"/>
    </row>
    <row r="526" ht="15.75" customHeight="1">
      <c r="U526" s="105"/>
      <c r="V526" s="105"/>
      <c r="W526" s="105"/>
    </row>
    <row r="527" ht="15.75" customHeight="1">
      <c r="U527" s="105"/>
      <c r="V527" s="105"/>
      <c r="W527" s="105"/>
    </row>
    <row r="528" ht="15.75" customHeight="1">
      <c r="U528" s="105"/>
      <c r="V528" s="105"/>
      <c r="W528" s="105"/>
    </row>
    <row r="529" ht="15.75" customHeight="1">
      <c r="U529" s="105"/>
      <c r="V529" s="105"/>
      <c r="W529" s="105"/>
    </row>
    <row r="530" ht="15.75" customHeight="1">
      <c r="U530" s="105"/>
      <c r="V530" s="105"/>
      <c r="W530" s="105"/>
    </row>
    <row r="531" ht="15.75" customHeight="1">
      <c r="U531" s="105"/>
      <c r="V531" s="105"/>
      <c r="W531" s="105"/>
    </row>
    <row r="532" ht="15.75" customHeight="1">
      <c r="U532" s="105"/>
      <c r="V532" s="105"/>
      <c r="W532" s="105"/>
    </row>
    <row r="533" ht="15.75" customHeight="1">
      <c r="U533" s="105"/>
      <c r="V533" s="105"/>
      <c r="W533" s="105"/>
    </row>
    <row r="534" ht="15.75" customHeight="1">
      <c r="U534" s="105"/>
      <c r="V534" s="105"/>
      <c r="W534" s="105"/>
    </row>
    <row r="535" ht="15.75" customHeight="1">
      <c r="U535" s="105"/>
      <c r="V535" s="105"/>
      <c r="W535" s="105"/>
    </row>
    <row r="536" ht="15.75" customHeight="1">
      <c r="U536" s="105"/>
      <c r="V536" s="105"/>
      <c r="W536" s="105"/>
    </row>
    <row r="537" ht="15.75" customHeight="1">
      <c r="U537" s="105"/>
      <c r="V537" s="105"/>
      <c r="W537" s="105"/>
    </row>
    <row r="538" ht="15.75" customHeight="1">
      <c r="U538" s="105"/>
      <c r="V538" s="105"/>
      <c r="W538" s="105"/>
    </row>
    <row r="539" ht="15.75" customHeight="1">
      <c r="U539" s="105"/>
      <c r="V539" s="105"/>
      <c r="W539" s="105"/>
    </row>
    <row r="540" ht="15.75" customHeight="1">
      <c r="U540" s="105"/>
      <c r="V540" s="105"/>
      <c r="W540" s="105"/>
    </row>
    <row r="541" ht="15.75" customHeight="1">
      <c r="U541" s="105"/>
      <c r="V541" s="105"/>
      <c r="W541" s="105"/>
    </row>
    <row r="542" ht="15.75" customHeight="1">
      <c r="U542" s="105"/>
      <c r="V542" s="105"/>
      <c r="W542" s="105"/>
    </row>
    <row r="543" ht="15.75" customHeight="1">
      <c r="U543" s="105"/>
      <c r="V543" s="105"/>
      <c r="W543" s="105"/>
    </row>
    <row r="544" ht="15.75" customHeight="1">
      <c r="U544" s="105"/>
      <c r="V544" s="105"/>
      <c r="W544" s="105"/>
    </row>
    <row r="545" ht="15.75" customHeight="1">
      <c r="U545" s="105"/>
      <c r="V545" s="105"/>
      <c r="W545" s="105"/>
    </row>
    <row r="546" ht="15.75" customHeight="1">
      <c r="U546" s="105"/>
      <c r="V546" s="105"/>
      <c r="W546" s="105"/>
    </row>
    <row r="547" ht="15.75" customHeight="1">
      <c r="U547" s="105"/>
      <c r="V547" s="105"/>
      <c r="W547" s="105"/>
    </row>
    <row r="548" ht="15.75" customHeight="1">
      <c r="U548" s="105"/>
      <c r="V548" s="105"/>
      <c r="W548" s="105"/>
    </row>
    <row r="549" ht="15.75" customHeight="1">
      <c r="U549" s="105"/>
      <c r="V549" s="105"/>
      <c r="W549" s="105"/>
    </row>
    <row r="550" ht="15.75" customHeight="1">
      <c r="U550" s="105"/>
      <c r="V550" s="105"/>
      <c r="W550" s="105"/>
    </row>
    <row r="551" ht="15.75" customHeight="1">
      <c r="U551" s="105"/>
      <c r="V551" s="105"/>
      <c r="W551" s="105"/>
    </row>
    <row r="552" ht="15.75" customHeight="1">
      <c r="U552" s="105"/>
      <c r="V552" s="105"/>
      <c r="W552" s="105"/>
    </row>
    <row r="553" ht="15.75" customHeight="1">
      <c r="U553" s="105"/>
      <c r="V553" s="105"/>
      <c r="W553" s="105"/>
    </row>
    <row r="554" ht="15.75" customHeight="1">
      <c r="U554" s="105"/>
      <c r="V554" s="105"/>
      <c r="W554" s="105"/>
    </row>
    <row r="555" ht="15.75" customHeight="1">
      <c r="U555" s="105"/>
      <c r="V555" s="105"/>
      <c r="W555" s="105"/>
    </row>
    <row r="556" ht="15.75" customHeight="1">
      <c r="U556" s="105"/>
      <c r="V556" s="105"/>
      <c r="W556" s="105"/>
    </row>
    <row r="557" ht="15.75" customHeight="1">
      <c r="U557" s="105"/>
      <c r="V557" s="105"/>
      <c r="W557" s="105"/>
    </row>
    <row r="558" ht="15.75" customHeight="1">
      <c r="U558" s="105"/>
      <c r="V558" s="105"/>
      <c r="W558" s="105"/>
    </row>
    <row r="559" ht="15.75" customHeight="1">
      <c r="U559" s="105"/>
      <c r="V559" s="105"/>
      <c r="W559" s="105"/>
    </row>
    <row r="560" ht="15.75" customHeight="1">
      <c r="U560" s="105"/>
      <c r="V560" s="105"/>
      <c r="W560" s="105"/>
    </row>
    <row r="561" ht="15.75" customHeight="1">
      <c r="U561" s="105"/>
      <c r="V561" s="105"/>
      <c r="W561" s="105"/>
    </row>
    <row r="562" ht="15.75" customHeight="1">
      <c r="U562" s="105"/>
      <c r="V562" s="105"/>
      <c r="W562" s="105"/>
    </row>
    <row r="563" ht="15.75" customHeight="1">
      <c r="U563" s="105"/>
      <c r="V563" s="105"/>
      <c r="W563" s="105"/>
    </row>
    <row r="564" ht="15.75" customHeight="1">
      <c r="U564" s="105"/>
      <c r="V564" s="105"/>
      <c r="W564" s="105"/>
    </row>
    <row r="565" ht="15.75" customHeight="1">
      <c r="U565" s="105"/>
      <c r="V565" s="105"/>
      <c r="W565" s="105"/>
    </row>
    <row r="566" ht="15.75" customHeight="1">
      <c r="U566" s="105"/>
      <c r="V566" s="105"/>
      <c r="W566" s="105"/>
    </row>
    <row r="567" ht="15.75" customHeight="1">
      <c r="U567" s="105"/>
      <c r="V567" s="105"/>
      <c r="W567" s="105"/>
    </row>
    <row r="568" ht="15.75" customHeight="1">
      <c r="U568" s="105"/>
      <c r="V568" s="105"/>
      <c r="W568" s="105"/>
    </row>
    <row r="569" ht="15.75" customHeight="1">
      <c r="U569" s="105"/>
      <c r="V569" s="105"/>
      <c r="W569" s="105"/>
    </row>
    <row r="570" ht="15.75" customHeight="1">
      <c r="U570" s="105"/>
      <c r="V570" s="105"/>
      <c r="W570" s="105"/>
    </row>
    <row r="571" ht="15.75" customHeight="1">
      <c r="U571" s="105"/>
      <c r="V571" s="105"/>
      <c r="W571" s="105"/>
    </row>
    <row r="572" ht="15.75" customHeight="1">
      <c r="U572" s="105"/>
      <c r="V572" s="105"/>
      <c r="W572" s="105"/>
    </row>
    <row r="573" ht="15.75" customHeight="1">
      <c r="U573" s="105"/>
      <c r="V573" s="105"/>
      <c r="W573" s="105"/>
    </row>
    <row r="574" ht="15.75" customHeight="1">
      <c r="U574" s="105"/>
      <c r="V574" s="105"/>
      <c r="W574" s="105"/>
    </row>
    <row r="575" ht="15.75" customHeight="1">
      <c r="U575" s="105"/>
      <c r="V575" s="105"/>
      <c r="W575" s="105"/>
    </row>
    <row r="576" ht="15.75" customHeight="1">
      <c r="U576" s="105"/>
      <c r="V576" s="105"/>
      <c r="W576" s="105"/>
    </row>
    <row r="577" ht="15.75" customHeight="1">
      <c r="U577" s="105"/>
      <c r="V577" s="105"/>
      <c r="W577" s="105"/>
    </row>
    <row r="578" ht="15.75" customHeight="1">
      <c r="U578" s="105"/>
      <c r="V578" s="105"/>
      <c r="W578" s="105"/>
    </row>
    <row r="579" ht="15.75" customHeight="1">
      <c r="U579" s="105"/>
      <c r="V579" s="105"/>
      <c r="W579" s="105"/>
    </row>
    <row r="580" ht="15.75" customHeight="1">
      <c r="U580" s="105"/>
      <c r="V580" s="105"/>
      <c r="W580" s="105"/>
    </row>
    <row r="581" ht="15.75" customHeight="1">
      <c r="U581" s="105"/>
      <c r="V581" s="105"/>
      <c r="W581" s="105"/>
    </row>
    <row r="582" ht="15.75" customHeight="1">
      <c r="U582" s="105"/>
      <c r="V582" s="105"/>
      <c r="W582" s="105"/>
    </row>
    <row r="583" ht="15.75" customHeight="1">
      <c r="U583" s="105"/>
      <c r="V583" s="105"/>
      <c r="W583" s="105"/>
    </row>
    <row r="584" ht="15.75" customHeight="1">
      <c r="U584" s="105"/>
      <c r="V584" s="105"/>
      <c r="W584" s="105"/>
    </row>
    <row r="585" ht="15.75" customHeight="1">
      <c r="U585" s="105"/>
      <c r="V585" s="105"/>
      <c r="W585" s="105"/>
    </row>
    <row r="586" ht="15.75" customHeight="1">
      <c r="U586" s="105"/>
      <c r="V586" s="105"/>
      <c r="W586" s="105"/>
    </row>
    <row r="587" ht="15.75" customHeight="1">
      <c r="U587" s="105"/>
      <c r="V587" s="105"/>
      <c r="W587" s="105"/>
    </row>
    <row r="588" ht="15.75" customHeight="1">
      <c r="U588" s="105"/>
      <c r="V588" s="105"/>
      <c r="W588" s="105"/>
    </row>
    <row r="589" ht="15.75" customHeight="1">
      <c r="U589" s="105"/>
      <c r="V589" s="105"/>
      <c r="W589" s="105"/>
    </row>
    <row r="590" ht="15.75" customHeight="1">
      <c r="U590" s="105"/>
      <c r="V590" s="105"/>
      <c r="W590" s="105"/>
    </row>
    <row r="591" ht="15.75" customHeight="1">
      <c r="U591" s="105"/>
      <c r="V591" s="105"/>
      <c r="W591" s="105"/>
    </row>
    <row r="592" ht="15.75" customHeight="1">
      <c r="U592" s="105"/>
      <c r="V592" s="105"/>
      <c r="W592" s="105"/>
    </row>
    <row r="593" ht="15.75" customHeight="1">
      <c r="U593" s="105"/>
      <c r="V593" s="105"/>
      <c r="W593" s="105"/>
    </row>
    <row r="594" ht="15.75" customHeight="1">
      <c r="U594" s="105"/>
      <c r="V594" s="105"/>
      <c r="W594" s="105"/>
    </row>
    <row r="595" ht="15.75" customHeight="1">
      <c r="U595" s="105"/>
      <c r="V595" s="105"/>
      <c r="W595" s="105"/>
    </row>
    <row r="596" ht="15.75" customHeight="1">
      <c r="U596" s="105"/>
      <c r="V596" s="105"/>
      <c r="W596" s="105"/>
    </row>
    <row r="597" ht="15.75" customHeight="1">
      <c r="U597" s="105"/>
      <c r="V597" s="105"/>
      <c r="W597" s="105"/>
    </row>
    <row r="598" ht="15.75" customHeight="1">
      <c r="U598" s="105"/>
      <c r="V598" s="105"/>
      <c r="W598" s="105"/>
    </row>
    <row r="599" ht="15.75" customHeight="1">
      <c r="U599" s="105"/>
      <c r="V599" s="105"/>
      <c r="W599" s="105"/>
    </row>
    <row r="600" ht="15.75" customHeight="1">
      <c r="U600" s="105"/>
      <c r="V600" s="105"/>
      <c r="W600" s="105"/>
    </row>
    <row r="601" ht="15.75" customHeight="1">
      <c r="U601" s="105"/>
      <c r="V601" s="105"/>
      <c r="W601" s="105"/>
    </row>
    <row r="602" ht="15.75" customHeight="1">
      <c r="U602" s="105"/>
      <c r="V602" s="105"/>
      <c r="W602" s="105"/>
    </row>
    <row r="603" ht="15.75" customHeight="1">
      <c r="U603" s="105"/>
      <c r="V603" s="105"/>
      <c r="W603" s="105"/>
    </row>
    <row r="604" ht="15.75" customHeight="1">
      <c r="U604" s="105"/>
      <c r="V604" s="105"/>
      <c r="W604" s="105"/>
    </row>
    <row r="605" ht="15.75" customHeight="1">
      <c r="U605" s="105"/>
      <c r="V605" s="105"/>
      <c r="W605" s="105"/>
    </row>
    <row r="606" ht="15.75" customHeight="1">
      <c r="U606" s="105"/>
      <c r="V606" s="105"/>
      <c r="W606" s="105"/>
    </row>
    <row r="607" ht="15.75" customHeight="1">
      <c r="U607" s="105"/>
      <c r="V607" s="105"/>
      <c r="W607" s="105"/>
    </row>
    <row r="608" ht="15.75" customHeight="1">
      <c r="U608" s="105"/>
      <c r="V608" s="105"/>
      <c r="W608" s="105"/>
    </row>
    <row r="609" ht="15.75" customHeight="1">
      <c r="U609" s="105"/>
      <c r="V609" s="105"/>
      <c r="W609" s="105"/>
    </row>
    <row r="610" ht="15.75" customHeight="1">
      <c r="U610" s="105"/>
      <c r="V610" s="105"/>
      <c r="W610" s="105"/>
    </row>
    <row r="611" ht="15.75" customHeight="1">
      <c r="U611" s="105"/>
      <c r="V611" s="105"/>
      <c r="W611" s="105"/>
    </row>
    <row r="612" ht="15.75" customHeight="1">
      <c r="U612" s="105"/>
      <c r="V612" s="105"/>
      <c r="W612" s="105"/>
    </row>
    <row r="613" ht="15.75" customHeight="1">
      <c r="U613" s="105"/>
      <c r="V613" s="105"/>
      <c r="W613" s="105"/>
    </row>
    <row r="614" ht="15.75" customHeight="1">
      <c r="U614" s="105"/>
      <c r="V614" s="105"/>
      <c r="W614" s="105"/>
    </row>
    <row r="615" ht="15.75" customHeight="1">
      <c r="U615" s="105"/>
      <c r="V615" s="105"/>
      <c r="W615" s="105"/>
    </row>
    <row r="616" ht="15.75" customHeight="1">
      <c r="U616" s="105"/>
      <c r="V616" s="105"/>
      <c r="W616" s="105"/>
    </row>
    <row r="617" ht="15.75" customHeight="1">
      <c r="U617" s="105"/>
      <c r="V617" s="105"/>
      <c r="W617" s="105"/>
    </row>
    <row r="618" ht="15.75" customHeight="1">
      <c r="U618" s="105"/>
      <c r="V618" s="105"/>
      <c r="W618" s="105"/>
    </row>
    <row r="619" ht="15.75" customHeight="1">
      <c r="U619" s="105"/>
      <c r="V619" s="105"/>
      <c r="W619" s="105"/>
    </row>
    <row r="620" ht="15.75" customHeight="1">
      <c r="U620" s="105"/>
      <c r="V620" s="105"/>
      <c r="W620" s="105"/>
    </row>
    <row r="621" ht="15.75" customHeight="1">
      <c r="U621" s="105"/>
      <c r="V621" s="105"/>
      <c r="W621" s="105"/>
    </row>
    <row r="622" ht="15.75" customHeight="1">
      <c r="U622" s="105"/>
      <c r="V622" s="105"/>
      <c r="W622" s="105"/>
    </row>
    <row r="623" ht="15.75" customHeight="1">
      <c r="U623" s="105"/>
      <c r="V623" s="105"/>
      <c r="W623" s="105"/>
    </row>
    <row r="624" ht="15.75" customHeight="1">
      <c r="U624" s="105"/>
      <c r="V624" s="105"/>
      <c r="W624" s="105"/>
    </row>
    <row r="625" ht="15.75" customHeight="1">
      <c r="U625" s="105"/>
      <c r="V625" s="105"/>
      <c r="W625" s="105"/>
    </row>
    <row r="626" ht="15.75" customHeight="1">
      <c r="U626" s="105"/>
      <c r="V626" s="105"/>
      <c r="W626" s="105"/>
    </row>
    <row r="627" ht="15.75" customHeight="1">
      <c r="U627" s="105"/>
      <c r="V627" s="105"/>
      <c r="W627" s="105"/>
    </row>
    <row r="628" ht="15.75" customHeight="1">
      <c r="U628" s="105"/>
      <c r="V628" s="105"/>
      <c r="W628" s="105"/>
    </row>
    <row r="629" ht="15.75" customHeight="1">
      <c r="U629" s="105"/>
      <c r="V629" s="105"/>
      <c r="W629" s="105"/>
    </row>
    <row r="630" ht="15.75" customHeight="1">
      <c r="U630" s="105"/>
      <c r="V630" s="105"/>
      <c r="W630" s="105"/>
    </row>
    <row r="631" ht="15.75" customHeight="1">
      <c r="U631" s="105"/>
      <c r="V631" s="105"/>
      <c r="W631" s="105"/>
    </row>
    <row r="632" ht="15.75" customHeight="1">
      <c r="U632" s="105"/>
      <c r="V632" s="105"/>
      <c r="W632" s="105"/>
    </row>
    <row r="633" ht="15.75" customHeight="1">
      <c r="U633" s="105"/>
      <c r="V633" s="105"/>
      <c r="W633" s="105"/>
    </row>
    <row r="634" ht="15.75" customHeight="1">
      <c r="U634" s="105"/>
      <c r="V634" s="105"/>
      <c r="W634" s="105"/>
    </row>
    <row r="635" ht="15.75" customHeight="1">
      <c r="U635" s="105"/>
      <c r="V635" s="105"/>
      <c r="W635" s="105"/>
    </row>
    <row r="636" ht="15.75" customHeight="1">
      <c r="U636" s="105"/>
      <c r="V636" s="105"/>
      <c r="W636" s="105"/>
    </row>
    <row r="637" ht="15.75" customHeight="1">
      <c r="U637" s="105"/>
      <c r="V637" s="105"/>
      <c r="W637" s="105"/>
    </row>
    <row r="638" ht="15.75" customHeight="1">
      <c r="U638" s="105"/>
      <c r="V638" s="105"/>
      <c r="W638" s="105"/>
    </row>
    <row r="639" ht="15.75" customHeight="1">
      <c r="U639" s="105"/>
      <c r="V639" s="105"/>
      <c r="W639" s="105"/>
    </row>
    <row r="640" ht="15.75" customHeight="1">
      <c r="U640" s="105"/>
      <c r="V640" s="105"/>
      <c r="W640" s="105"/>
    </row>
    <row r="641" ht="15.75" customHeight="1">
      <c r="U641" s="105"/>
      <c r="V641" s="105"/>
      <c r="W641" s="105"/>
    </row>
    <row r="642" ht="15.75" customHeight="1">
      <c r="U642" s="105"/>
      <c r="V642" s="105"/>
      <c r="W642" s="105"/>
    </row>
    <row r="643" ht="15.75" customHeight="1">
      <c r="U643" s="105"/>
      <c r="V643" s="105"/>
      <c r="W643" s="105"/>
    </row>
    <row r="644" ht="15.75" customHeight="1">
      <c r="U644" s="105"/>
      <c r="V644" s="105"/>
      <c r="W644" s="105"/>
    </row>
    <row r="645" ht="15.75" customHeight="1">
      <c r="U645" s="105"/>
      <c r="V645" s="105"/>
      <c r="W645" s="105"/>
    </row>
    <row r="646" ht="15.75" customHeight="1">
      <c r="U646" s="105"/>
      <c r="V646" s="105"/>
      <c r="W646" s="105"/>
    </row>
    <row r="647" ht="15.75" customHeight="1">
      <c r="U647" s="105"/>
      <c r="V647" s="105"/>
      <c r="W647" s="105"/>
    </row>
    <row r="648" ht="15.75" customHeight="1">
      <c r="U648" s="105"/>
      <c r="V648" s="105"/>
      <c r="W648" s="105"/>
    </row>
    <row r="649" ht="15.75" customHeight="1">
      <c r="U649" s="105"/>
      <c r="V649" s="105"/>
      <c r="W649" s="105"/>
    </row>
    <row r="650" ht="15.75" customHeight="1">
      <c r="U650" s="105"/>
      <c r="V650" s="105"/>
      <c r="W650" s="105"/>
    </row>
    <row r="651" ht="15.75" customHeight="1">
      <c r="U651" s="105"/>
      <c r="V651" s="105"/>
      <c r="W651" s="105"/>
    </row>
    <row r="652" ht="15.75" customHeight="1">
      <c r="U652" s="105"/>
      <c r="V652" s="105"/>
      <c r="W652" s="105"/>
    </row>
    <row r="653" ht="15.75" customHeight="1">
      <c r="U653" s="105"/>
      <c r="V653" s="105"/>
      <c r="W653" s="105"/>
    </row>
    <row r="654" ht="15.75" customHeight="1">
      <c r="U654" s="105"/>
      <c r="V654" s="105"/>
      <c r="W654" s="105"/>
    </row>
    <row r="655" ht="15.75" customHeight="1">
      <c r="U655" s="105"/>
      <c r="V655" s="105"/>
      <c r="W655" s="105"/>
    </row>
    <row r="656" ht="15.75" customHeight="1">
      <c r="U656" s="105"/>
      <c r="V656" s="105"/>
      <c r="W656" s="105"/>
    </row>
    <row r="657" ht="15.75" customHeight="1">
      <c r="U657" s="105"/>
      <c r="V657" s="105"/>
      <c r="W657" s="105"/>
    </row>
    <row r="658" ht="15.75" customHeight="1">
      <c r="U658" s="105"/>
      <c r="V658" s="105"/>
      <c r="W658" s="105"/>
    </row>
    <row r="659" ht="15.75" customHeight="1">
      <c r="U659" s="105"/>
      <c r="V659" s="105"/>
      <c r="W659" s="105"/>
    </row>
    <row r="660" ht="15.75" customHeight="1">
      <c r="U660" s="105"/>
      <c r="V660" s="105"/>
      <c r="W660" s="105"/>
    </row>
    <row r="661" ht="15.75" customHeight="1">
      <c r="U661" s="105"/>
      <c r="V661" s="105"/>
      <c r="W661" s="105"/>
    </row>
    <row r="662" ht="15.75" customHeight="1">
      <c r="U662" s="105"/>
      <c r="V662" s="105"/>
      <c r="W662" s="105"/>
    </row>
    <row r="663" ht="15.75" customHeight="1">
      <c r="U663" s="105"/>
      <c r="V663" s="105"/>
      <c r="W663" s="105"/>
    </row>
    <row r="664" ht="15.75" customHeight="1">
      <c r="U664" s="105"/>
      <c r="V664" s="105"/>
      <c r="W664" s="105"/>
    </row>
    <row r="665" ht="15.75" customHeight="1">
      <c r="U665" s="105"/>
      <c r="V665" s="105"/>
      <c r="W665" s="105"/>
    </row>
    <row r="666" ht="15.75" customHeight="1">
      <c r="U666" s="105"/>
      <c r="V666" s="105"/>
      <c r="W666" s="105"/>
    </row>
    <row r="667" ht="15.75" customHeight="1">
      <c r="U667" s="105"/>
      <c r="V667" s="105"/>
      <c r="W667" s="105"/>
    </row>
    <row r="668" ht="15.75" customHeight="1">
      <c r="U668" s="105"/>
      <c r="V668" s="105"/>
      <c r="W668" s="105"/>
    </row>
    <row r="669" ht="15.75" customHeight="1">
      <c r="U669" s="105"/>
      <c r="V669" s="105"/>
      <c r="W669" s="105"/>
    </row>
    <row r="670" ht="15.75" customHeight="1">
      <c r="U670" s="105"/>
      <c r="V670" s="105"/>
      <c r="W670" s="105"/>
    </row>
    <row r="671" ht="15.75" customHeight="1">
      <c r="U671" s="105"/>
      <c r="V671" s="105"/>
      <c r="W671" s="105"/>
    </row>
    <row r="672" ht="15.75" customHeight="1">
      <c r="U672" s="105"/>
      <c r="V672" s="105"/>
      <c r="W672" s="105"/>
    </row>
    <row r="673" ht="15.75" customHeight="1">
      <c r="U673" s="105"/>
      <c r="V673" s="105"/>
      <c r="W673" s="105"/>
    </row>
    <row r="674" ht="15.75" customHeight="1">
      <c r="U674" s="105"/>
      <c r="V674" s="105"/>
      <c r="W674" s="105"/>
    </row>
    <row r="675" ht="15.75" customHeight="1">
      <c r="U675" s="105"/>
      <c r="V675" s="105"/>
      <c r="W675" s="105"/>
    </row>
    <row r="676" ht="15.75" customHeight="1">
      <c r="U676" s="105"/>
      <c r="V676" s="105"/>
      <c r="W676" s="105"/>
    </row>
    <row r="677" ht="15.75" customHeight="1">
      <c r="U677" s="105"/>
      <c r="V677" s="105"/>
      <c r="W677" s="105"/>
    </row>
    <row r="678" ht="15.75" customHeight="1">
      <c r="U678" s="105"/>
      <c r="V678" s="105"/>
      <c r="W678" s="105"/>
    </row>
    <row r="679" ht="15.75" customHeight="1">
      <c r="U679" s="105"/>
      <c r="V679" s="105"/>
      <c r="W679" s="105"/>
    </row>
    <row r="680" ht="15.75" customHeight="1">
      <c r="U680" s="105"/>
      <c r="V680" s="105"/>
      <c r="W680" s="105"/>
    </row>
    <row r="681" ht="15.75" customHeight="1">
      <c r="U681" s="105"/>
      <c r="V681" s="105"/>
      <c r="W681" s="105"/>
    </row>
    <row r="682" ht="15.75" customHeight="1">
      <c r="U682" s="105"/>
      <c r="V682" s="105"/>
      <c r="W682" s="105"/>
    </row>
    <row r="683" ht="15.75" customHeight="1">
      <c r="U683" s="105"/>
      <c r="V683" s="105"/>
      <c r="W683" s="105"/>
    </row>
    <row r="684" ht="15.75" customHeight="1">
      <c r="U684" s="105"/>
      <c r="V684" s="105"/>
      <c r="W684" s="105"/>
    </row>
    <row r="685" ht="15.75" customHeight="1">
      <c r="U685" s="105"/>
      <c r="V685" s="105"/>
      <c r="W685" s="105"/>
    </row>
    <row r="686" ht="15.75" customHeight="1">
      <c r="U686" s="105"/>
      <c r="V686" s="105"/>
      <c r="W686" s="105"/>
    </row>
    <row r="687" ht="15.75" customHeight="1">
      <c r="U687" s="105"/>
      <c r="V687" s="105"/>
      <c r="W687" s="105"/>
    </row>
    <row r="688" ht="15.75" customHeight="1">
      <c r="U688" s="105"/>
      <c r="V688" s="105"/>
      <c r="W688" s="105"/>
    </row>
    <row r="689" ht="15.75" customHeight="1">
      <c r="U689" s="105"/>
      <c r="V689" s="105"/>
      <c r="W689" s="105"/>
    </row>
    <row r="690" ht="15.75" customHeight="1">
      <c r="U690" s="105"/>
      <c r="V690" s="105"/>
      <c r="W690" s="105"/>
    </row>
    <row r="691" ht="15.75" customHeight="1">
      <c r="U691" s="105"/>
      <c r="V691" s="105"/>
      <c r="W691" s="105"/>
    </row>
    <row r="692" ht="15.75" customHeight="1">
      <c r="U692" s="105"/>
      <c r="V692" s="105"/>
      <c r="W692" s="105"/>
    </row>
    <row r="693" ht="15.75" customHeight="1">
      <c r="U693" s="105"/>
      <c r="V693" s="105"/>
      <c r="W693" s="105"/>
    </row>
    <row r="694" ht="15.75" customHeight="1">
      <c r="U694" s="105"/>
      <c r="V694" s="105"/>
      <c r="W694" s="105"/>
    </row>
    <row r="695" ht="15.75" customHeight="1">
      <c r="U695" s="105"/>
      <c r="V695" s="105"/>
      <c r="W695" s="105"/>
    </row>
    <row r="696" ht="15.75" customHeight="1">
      <c r="U696" s="105"/>
      <c r="V696" s="105"/>
      <c r="W696" s="105"/>
    </row>
    <row r="697" ht="15.75" customHeight="1">
      <c r="U697" s="105"/>
      <c r="V697" s="105"/>
      <c r="W697" s="105"/>
    </row>
    <row r="698" ht="15.75" customHeight="1">
      <c r="U698" s="105"/>
      <c r="V698" s="105"/>
      <c r="W698" s="105"/>
    </row>
    <row r="699" ht="15.75" customHeight="1">
      <c r="U699" s="105"/>
      <c r="V699" s="105"/>
      <c r="W699" s="105"/>
    </row>
    <row r="700" ht="15.75" customHeight="1">
      <c r="U700" s="105"/>
      <c r="V700" s="105"/>
      <c r="W700" s="105"/>
    </row>
    <row r="701" ht="15.75" customHeight="1">
      <c r="U701" s="105"/>
      <c r="V701" s="105"/>
      <c r="W701" s="105"/>
    </row>
    <row r="702" ht="15.75" customHeight="1">
      <c r="U702" s="105"/>
      <c r="V702" s="105"/>
      <c r="W702" s="105"/>
    </row>
    <row r="703" ht="15.75" customHeight="1">
      <c r="U703" s="105"/>
      <c r="V703" s="105"/>
      <c r="W703" s="105"/>
    </row>
    <row r="704" ht="15.75" customHeight="1">
      <c r="U704" s="105"/>
      <c r="V704" s="105"/>
      <c r="W704" s="105"/>
    </row>
    <row r="705" ht="15.75" customHeight="1">
      <c r="U705" s="105"/>
      <c r="V705" s="105"/>
      <c r="W705" s="105"/>
    </row>
    <row r="706" ht="15.75" customHeight="1">
      <c r="U706" s="105"/>
      <c r="V706" s="105"/>
      <c r="W706" s="105"/>
    </row>
    <row r="707" ht="15.75" customHeight="1">
      <c r="U707" s="105"/>
      <c r="V707" s="105"/>
      <c r="W707" s="105"/>
    </row>
    <row r="708" ht="15.75" customHeight="1">
      <c r="U708" s="105"/>
      <c r="V708" s="105"/>
      <c r="W708" s="105"/>
    </row>
    <row r="709" ht="15.75" customHeight="1">
      <c r="U709" s="105"/>
      <c r="V709" s="105"/>
      <c r="W709" s="105"/>
    </row>
    <row r="710" ht="15.75" customHeight="1">
      <c r="U710" s="105"/>
      <c r="V710" s="105"/>
      <c r="W710" s="105"/>
    </row>
    <row r="711" ht="15.75" customHeight="1">
      <c r="U711" s="105"/>
      <c r="V711" s="105"/>
      <c r="W711" s="105"/>
    </row>
    <row r="712" ht="15.75" customHeight="1">
      <c r="U712" s="105"/>
      <c r="V712" s="105"/>
      <c r="W712" s="105"/>
    </row>
    <row r="713" ht="15.75" customHeight="1">
      <c r="U713" s="105"/>
      <c r="V713" s="105"/>
      <c r="W713" s="105"/>
    </row>
    <row r="714" ht="15.75" customHeight="1">
      <c r="U714" s="105"/>
      <c r="V714" s="105"/>
      <c r="W714" s="105"/>
    </row>
    <row r="715" ht="15.75" customHeight="1">
      <c r="U715" s="105"/>
      <c r="V715" s="105"/>
      <c r="W715" s="105"/>
    </row>
    <row r="716" ht="15.75" customHeight="1">
      <c r="U716" s="105"/>
      <c r="V716" s="105"/>
      <c r="W716" s="105"/>
    </row>
    <row r="717" ht="15.75" customHeight="1">
      <c r="U717" s="105"/>
      <c r="V717" s="105"/>
      <c r="W717" s="105"/>
    </row>
    <row r="718" ht="15.75" customHeight="1">
      <c r="U718" s="105"/>
      <c r="V718" s="105"/>
      <c r="W718" s="105"/>
    </row>
    <row r="719" ht="15.75" customHeight="1">
      <c r="U719" s="105"/>
      <c r="V719" s="105"/>
      <c r="W719" s="105"/>
    </row>
    <row r="720" ht="15.75" customHeight="1">
      <c r="U720" s="105"/>
      <c r="V720" s="105"/>
      <c r="W720" s="105"/>
    </row>
    <row r="721" ht="15.75" customHeight="1">
      <c r="U721" s="105"/>
      <c r="V721" s="105"/>
      <c r="W721" s="105"/>
    </row>
    <row r="722" ht="15.75" customHeight="1">
      <c r="U722" s="105"/>
      <c r="V722" s="105"/>
      <c r="W722" s="105"/>
    </row>
    <row r="723" ht="15.75" customHeight="1">
      <c r="U723" s="105"/>
      <c r="V723" s="105"/>
      <c r="W723" s="105"/>
    </row>
    <row r="724" ht="15.75" customHeight="1">
      <c r="U724" s="105"/>
      <c r="V724" s="105"/>
      <c r="W724" s="105"/>
    </row>
    <row r="725" ht="15.75" customHeight="1">
      <c r="U725" s="105"/>
      <c r="V725" s="105"/>
      <c r="W725" s="105"/>
    </row>
    <row r="726" ht="15.75" customHeight="1">
      <c r="U726" s="105"/>
      <c r="V726" s="105"/>
      <c r="W726" s="105"/>
    </row>
    <row r="727" ht="15.75" customHeight="1">
      <c r="U727" s="105"/>
      <c r="V727" s="105"/>
      <c r="W727" s="105"/>
    </row>
    <row r="728" ht="15.75" customHeight="1">
      <c r="U728" s="105"/>
      <c r="V728" s="105"/>
      <c r="W728" s="105"/>
    </row>
    <row r="729" ht="15.75" customHeight="1">
      <c r="U729" s="105"/>
      <c r="V729" s="105"/>
      <c r="W729" s="105"/>
    </row>
    <row r="730" ht="15.75" customHeight="1">
      <c r="U730" s="105"/>
      <c r="V730" s="105"/>
      <c r="W730" s="105"/>
    </row>
    <row r="731" ht="15.75" customHeight="1">
      <c r="U731" s="105"/>
      <c r="V731" s="105"/>
      <c r="W731" s="105"/>
    </row>
    <row r="732" ht="15.75" customHeight="1">
      <c r="U732" s="105"/>
      <c r="V732" s="105"/>
      <c r="W732" s="105"/>
    </row>
    <row r="733" ht="15.75" customHeight="1">
      <c r="U733" s="105"/>
      <c r="V733" s="105"/>
      <c r="W733" s="105"/>
    </row>
    <row r="734" ht="15.75" customHeight="1">
      <c r="U734" s="105"/>
      <c r="V734" s="105"/>
      <c r="W734" s="105"/>
    </row>
    <row r="735" ht="15.75" customHeight="1">
      <c r="U735" s="105"/>
      <c r="V735" s="105"/>
      <c r="W735" s="105"/>
    </row>
    <row r="736" ht="15.75" customHeight="1">
      <c r="U736" s="105"/>
      <c r="V736" s="105"/>
      <c r="W736" s="105"/>
    </row>
    <row r="737" ht="15.75" customHeight="1">
      <c r="U737" s="105"/>
      <c r="V737" s="105"/>
      <c r="W737" s="105"/>
    </row>
    <row r="738" ht="15.75" customHeight="1">
      <c r="U738" s="105"/>
      <c r="V738" s="105"/>
      <c r="W738" s="105"/>
    </row>
    <row r="739" ht="15.75" customHeight="1">
      <c r="U739" s="105"/>
      <c r="V739" s="105"/>
      <c r="W739" s="105"/>
    </row>
    <row r="740" ht="15.75" customHeight="1">
      <c r="U740" s="105"/>
      <c r="V740" s="105"/>
      <c r="W740" s="105"/>
    </row>
    <row r="741" ht="15.75" customHeight="1">
      <c r="U741" s="105"/>
      <c r="V741" s="105"/>
      <c r="W741" s="105"/>
    </row>
    <row r="742" ht="15.75" customHeight="1">
      <c r="U742" s="105"/>
      <c r="V742" s="105"/>
      <c r="W742" s="105"/>
    </row>
    <row r="743" ht="15.75" customHeight="1">
      <c r="U743" s="105"/>
      <c r="V743" s="105"/>
      <c r="W743" s="105"/>
    </row>
    <row r="744" ht="15.75" customHeight="1">
      <c r="U744" s="105"/>
      <c r="V744" s="105"/>
      <c r="W744" s="105"/>
    </row>
    <row r="745" ht="15.75" customHeight="1">
      <c r="U745" s="105"/>
      <c r="V745" s="105"/>
      <c r="W745" s="105"/>
    </row>
    <row r="746" ht="15.75" customHeight="1">
      <c r="U746" s="105"/>
      <c r="V746" s="105"/>
      <c r="W746" s="105"/>
    </row>
    <row r="747" ht="15.75" customHeight="1">
      <c r="U747" s="105"/>
      <c r="V747" s="105"/>
      <c r="W747" s="105"/>
    </row>
    <row r="748" ht="15.75" customHeight="1">
      <c r="U748" s="105"/>
      <c r="V748" s="105"/>
      <c r="W748" s="105"/>
    </row>
    <row r="749" ht="15.75" customHeight="1">
      <c r="U749" s="105"/>
      <c r="V749" s="105"/>
      <c r="W749" s="105"/>
    </row>
    <row r="750" ht="15.75" customHeight="1">
      <c r="U750" s="105"/>
      <c r="V750" s="105"/>
      <c r="W750" s="105"/>
    </row>
    <row r="751" ht="15.75" customHeight="1">
      <c r="U751" s="105"/>
      <c r="V751" s="105"/>
      <c r="W751" s="105"/>
    </row>
    <row r="752" ht="15.75" customHeight="1">
      <c r="U752" s="105"/>
      <c r="V752" s="105"/>
      <c r="W752" s="105"/>
    </row>
    <row r="753" ht="15.75" customHeight="1">
      <c r="U753" s="105"/>
      <c r="V753" s="105"/>
      <c r="W753" s="105"/>
    </row>
    <row r="754" ht="15.75" customHeight="1">
      <c r="U754" s="105"/>
      <c r="V754" s="105"/>
      <c r="W754" s="105"/>
    </row>
    <row r="755" ht="15.75" customHeight="1">
      <c r="U755" s="105"/>
      <c r="V755" s="105"/>
      <c r="W755" s="105"/>
    </row>
    <row r="756" ht="15.75" customHeight="1">
      <c r="U756" s="105"/>
      <c r="V756" s="105"/>
      <c r="W756" s="105"/>
    </row>
    <row r="757" ht="15.75" customHeight="1">
      <c r="U757" s="105"/>
      <c r="V757" s="105"/>
      <c r="W757" s="105"/>
    </row>
    <row r="758" ht="15.75" customHeight="1">
      <c r="U758" s="105"/>
      <c r="V758" s="105"/>
      <c r="W758" s="105"/>
    </row>
    <row r="759" ht="15.75" customHeight="1">
      <c r="U759" s="105"/>
      <c r="V759" s="105"/>
      <c r="W759" s="105"/>
    </row>
    <row r="760" ht="15.75" customHeight="1">
      <c r="U760" s="105"/>
      <c r="V760" s="105"/>
      <c r="W760" s="105"/>
    </row>
    <row r="761" ht="15.75" customHeight="1">
      <c r="U761" s="105"/>
      <c r="V761" s="105"/>
      <c r="W761" s="105"/>
    </row>
    <row r="762" ht="15.75" customHeight="1">
      <c r="U762" s="105"/>
      <c r="V762" s="105"/>
      <c r="W762" s="105"/>
    </row>
    <row r="763" ht="15.75" customHeight="1">
      <c r="U763" s="105"/>
      <c r="V763" s="105"/>
      <c r="W763" s="105"/>
    </row>
    <row r="764" ht="15.75" customHeight="1">
      <c r="U764" s="105"/>
      <c r="V764" s="105"/>
      <c r="W764" s="105"/>
    </row>
    <row r="765" ht="15.75" customHeight="1">
      <c r="U765" s="105"/>
      <c r="V765" s="105"/>
      <c r="W765" s="105"/>
    </row>
    <row r="766" ht="15.75" customHeight="1">
      <c r="U766" s="105"/>
      <c r="V766" s="105"/>
      <c r="W766" s="105"/>
    </row>
    <row r="767" ht="15.75" customHeight="1">
      <c r="U767" s="105"/>
      <c r="V767" s="105"/>
      <c r="W767" s="105"/>
    </row>
    <row r="768" ht="15.75" customHeight="1">
      <c r="U768" s="105"/>
      <c r="V768" s="105"/>
      <c r="W768" s="105"/>
    </row>
    <row r="769" ht="15.75" customHeight="1">
      <c r="U769" s="105"/>
      <c r="V769" s="105"/>
      <c r="W769" s="105"/>
    </row>
    <row r="770" ht="15.75" customHeight="1">
      <c r="U770" s="105"/>
      <c r="V770" s="105"/>
      <c r="W770" s="105"/>
    </row>
    <row r="771" ht="15.75" customHeight="1">
      <c r="U771" s="105"/>
      <c r="V771" s="105"/>
      <c r="W771" s="105"/>
    </row>
    <row r="772" ht="15.75" customHeight="1">
      <c r="U772" s="105"/>
      <c r="V772" s="105"/>
      <c r="W772" s="105"/>
    </row>
    <row r="773" ht="15.75" customHeight="1">
      <c r="U773" s="105"/>
      <c r="V773" s="105"/>
      <c r="W773" s="105"/>
    </row>
    <row r="774" ht="15.75" customHeight="1">
      <c r="U774" s="105"/>
      <c r="V774" s="105"/>
      <c r="W774" s="105"/>
    </row>
    <row r="775" ht="15.75" customHeight="1">
      <c r="U775" s="105"/>
      <c r="V775" s="105"/>
      <c r="W775" s="105"/>
    </row>
    <row r="776" ht="15.75" customHeight="1">
      <c r="U776" s="105"/>
      <c r="V776" s="105"/>
      <c r="W776" s="105"/>
    </row>
    <row r="777" ht="15.75" customHeight="1">
      <c r="U777" s="105"/>
      <c r="V777" s="105"/>
      <c r="W777" s="105"/>
    </row>
    <row r="778" ht="15.75" customHeight="1">
      <c r="U778" s="105"/>
      <c r="V778" s="105"/>
      <c r="W778" s="105"/>
    </row>
    <row r="779" ht="15.75" customHeight="1">
      <c r="U779" s="105"/>
      <c r="V779" s="105"/>
      <c r="W779" s="105"/>
    </row>
    <row r="780" ht="15.75" customHeight="1">
      <c r="U780" s="105"/>
      <c r="V780" s="105"/>
      <c r="W780" s="105"/>
    </row>
    <row r="781" ht="15.75" customHeight="1">
      <c r="U781" s="105"/>
      <c r="V781" s="105"/>
      <c r="W781" s="105"/>
    </row>
    <row r="782" ht="15.75" customHeight="1">
      <c r="U782" s="105"/>
      <c r="V782" s="105"/>
      <c r="W782" s="105"/>
    </row>
    <row r="783" ht="15.75" customHeight="1">
      <c r="U783" s="105"/>
      <c r="V783" s="105"/>
      <c r="W783" s="105"/>
    </row>
    <row r="784" ht="15.75" customHeight="1">
      <c r="U784" s="105"/>
      <c r="V784" s="105"/>
      <c r="W784" s="105"/>
    </row>
    <row r="785" ht="15.75" customHeight="1">
      <c r="U785" s="105"/>
      <c r="V785" s="105"/>
      <c r="W785" s="105"/>
    </row>
    <row r="786" ht="15.75" customHeight="1">
      <c r="U786" s="105"/>
      <c r="V786" s="105"/>
      <c r="W786" s="105"/>
    </row>
    <row r="787" ht="15.75" customHeight="1">
      <c r="U787" s="105"/>
      <c r="V787" s="105"/>
      <c r="W787" s="105"/>
    </row>
    <row r="788" ht="15.75" customHeight="1">
      <c r="U788" s="105"/>
      <c r="V788" s="105"/>
      <c r="W788" s="105"/>
    </row>
    <row r="789" ht="15.75" customHeight="1">
      <c r="U789" s="105"/>
      <c r="V789" s="105"/>
      <c r="W789" s="105"/>
    </row>
    <row r="790" ht="15.75" customHeight="1">
      <c r="U790" s="105"/>
      <c r="V790" s="105"/>
      <c r="W790" s="105"/>
    </row>
    <row r="791" ht="15.75" customHeight="1">
      <c r="U791" s="105"/>
      <c r="V791" s="105"/>
      <c r="W791" s="105"/>
    </row>
    <row r="792" ht="15.75" customHeight="1">
      <c r="U792" s="105"/>
      <c r="V792" s="105"/>
      <c r="W792" s="105"/>
    </row>
    <row r="793" ht="15.75" customHeight="1">
      <c r="U793" s="105"/>
      <c r="V793" s="105"/>
      <c r="W793" s="105"/>
    </row>
    <row r="794" ht="15.75" customHeight="1">
      <c r="U794" s="105"/>
      <c r="V794" s="105"/>
      <c r="W794" s="105"/>
    </row>
    <row r="795" ht="15.75" customHeight="1">
      <c r="U795" s="105"/>
      <c r="V795" s="105"/>
      <c r="W795" s="105"/>
    </row>
    <row r="796" ht="15.75" customHeight="1">
      <c r="U796" s="105"/>
      <c r="V796" s="105"/>
      <c r="W796" s="105"/>
    </row>
    <row r="797" ht="15.75" customHeight="1">
      <c r="U797" s="105"/>
      <c r="V797" s="105"/>
      <c r="W797" s="105"/>
    </row>
    <row r="798" ht="15.75" customHeight="1">
      <c r="U798" s="105"/>
      <c r="V798" s="105"/>
      <c r="W798" s="105"/>
    </row>
    <row r="799" ht="15.75" customHeight="1">
      <c r="U799" s="105"/>
      <c r="V799" s="105"/>
      <c r="W799" s="105"/>
    </row>
    <row r="800" ht="15.75" customHeight="1">
      <c r="U800" s="105"/>
      <c r="V800" s="105"/>
      <c r="W800" s="105"/>
    </row>
    <row r="801" ht="15.75" customHeight="1">
      <c r="U801" s="105"/>
      <c r="V801" s="105"/>
      <c r="W801" s="105"/>
    </row>
    <row r="802" ht="15.75" customHeight="1">
      <c r="U802" s="105"/>
      <c r="V802" s="105"/>
      <c r="W802" s="105"/>
    </row>
    <row r="803" ht="15.75" customHeight="1">
      <c r="U803" s="105"/>
      <c r="V803" s="105"/>
      <c r="W803" s="105"/>
    </row>
    <row r="804" ht="15.75" customHeight="1">
      <c r="U804" s="105"/>
      <c r="V804" s="105"/>
      <c r="W804" s="105"/>
    </row>
    <row r="805" ht="15.75" customHeight="1">
      <c r="U805" s="105"/>
      <c r="V805" s="105"/>
      <c r="W805" s="105"/>
    </row>
    <row r="806" ht="15.75" customHeight="1">
      <c r="U806" s="105"/>
      <c r="V806" s="105"/>
      <c r="W806" s="105"/>
    </row>
    <row r="807" ht="15.75" customHeight="1">
      <c r="U807" s="105"/>
      <c r="V807" s="105"/>
      <c r="W807" s="105"/>
    </row>
    <row r="808" ht="15.75" customHeight="1">
      <c r="U808" s="105"/>
      <c r="V808" s="105"/>
      <c r="W808" s="105"/>
    </row>
    <row r="809" ht="15.75" customHeight="1">
      <c r="U809" s="105"/>
      <c r="V809" s="105"/>
      <c r="W809" s="105"/>
    </row>
    <row r="810" ht="15.75" customHeight="1">
      <c r="U810" s="105"/>
      <c r="V810" s="105"/>
      <c r="W810" s="105"/>
    </row>
    <row r="811" ht="15.75" customHeight="1">
      <c r="U811" s="105"/>
      <c r="V811" s="105"/>
      <c r="W811" s="105"/>
    </row>
    <row r="812" ht="15.75" customHeight="1">
      <c r="U812" s="105"/>
      <c r="V812" s="105"/>
      <c r="W812" s="105"/>
    </row>
    <row r="813" ht="15.75" customHeight="1">
      <c r="U813" s="105"/>
      <c r="V813" s="105"/>
      <c r="W813" s="105"/>
    </row>
    <row r="814" ht="15.75" customHeight="1">
      <c r="U814" s="105"/>
      <c r="V814" s="105"/>
      <c r="W814" s="105"/>
    </row>
    <row r="815" ht="15.75" customHeight="1">
      <c r="U815" s="105"/>
      <c r="V815" s="105"/>
      <c r="W815" s="105"/>
    </row>
    <row r="816" ht="15.75" customHeight="1">
      <c r="U816" s="105"/>
      <c r="V816" s="105"/>
      <c r="W816" s="105"/>
    </row>
    <row r="817" ht="15.75" customHeight="1">
      <c r="U817" s="105"/>
      <c r="V817" s="105"/>
      <c r="W817" s="105"/>
    </row>
    <row r="818" ht="15.75" customHeight="1">
      <c r="U818" s="105"/>
      <c r="V818" s="105"/>
      <c r="W818" s="105"/>
    </row>
    <row r="819" ht="15.75" customHeight="1">
      <c r="U819" s="105"/>
      <c r="V819" s="105"/>
      <c r="W819" s="105"/>
    </row>
    <row r="820" ht="15.75" customHeight="1">
      <c r="U820" s="105"/>
      <c r="V820" s="105"/>
      <c r="W820" s="105"/>
    </row>
    <row r="821" ht="15.75" customHeight="1">
      <c r="U821" s="105"/>
      <c r="V821" s="105"/>
      <c r="W821" s="105"/>
    </row>
    <row r="822" ht="15.75" customHeight="1">
      <c r="U822" s="105"/>
      <c r="V822" s="105"/>
      <c r="W822" s="105"/>
    </row>
    <row r="823" ht="15.75" customHeight="1">
      <c r="U823" s="105"/>
      <c r="V823" s="105"/>
      <c r="W823" s="105"/>
    </row>
    <row r="824" ht="15.75" customHeight="1">
      <c r="U824" s="105"/>
      <c r="V824" s="105"/>
      <c r="W824" s="105"/>
    </row>
    <row r="825" ht="15.75" customHeight="1">
      <c r="U825" s="105"/>
      <c r="V825" s="105"/>
      <c r="W825" s="105"/>
    </row>
    <row r="826" ht="15.75" customHeight="1">
      <c r="U826" s="105"/>
      <c r="V826" s="105"/>
      <c r="W826" s="105"/>
    </row>
    <row r="827" ht="15.75" customHeight="1">
      <c r="U827" s="105"/>
      <c r="V827" s="105"/>
      <c r="W827" s="105"/>
    </row>
    <row r="828" ht="15.75" customHeight="1">
      <c r="U828" s="105"/>
      <c r="V828" s="105"/>
      <c r="W828" s="105"/>
    </row>
    <row r="829" ht="15.75" customHeight="1">
      <c r="U829" s="105"/>
      <c r="V829" s="105"/>
      <c r="W829" s="105"/>
    </row>
    <row r="830" ht="15.75" customHeight="1">
      <c r="U830" s="105"/>
      <c r="V830" s="105"/>
      <c r="W830" s="105"/>
    </row>
    <row r="831" ht="15.75" customHeight="1">
      <c r="U831" s="105"/>
      <c r="V831" s="105"/>
      <c r="W831" s="105"/>
    </row>
    <row r="832" ht="15.75" customHeight="1">
      <c r="U832" s="105"/>
      <c r="V832" s="105"/>
      <c r="W832" s="105"/>
    </row>
    <row r="833" ht="15.75" customHeight="1">
      <c r="U833" s="105"/>
      <c r="V833" s="105"/>
      <c r="W833" s="105"/>
    </row>
    <row r="834" ht="15.75" customHeight="1">
      <c r="U834" s="105"/>
      <c r="V834" s="105"/>
      <c r="W834" s="105"/>
    </row>
    <row r="835" ht="15.75" customHeight="1">
      <c r="U835" s="105"/>
      <c r="V835" s="105"/>
      <c r="W835" s="105"/>
    </row>
    <row r="836" ht="15.75" customHeight="1">
      <c r="U836" s="105"/>
      <c r="V836" s="105"/>
      <c r="W836" s="105"/>
    </row>
    <row r="837" ht="15.75" customHeight="1">
      <c r="U837" s="105"/>
      <c r="V837" s="105"/>
      <c r="W837" s="105"/>
    </row>
    <row r="838" ht="15.75" customHeight="1">
      <c r="U838" s="105"/>
      <c r="V838" s="105"/>
      <c r="W838" s="105"/>
    </row>
    <row r="839" ht="15.75" customHeight="1">
      <c r="U839" s="105"/>
      <c r="V839" s="105"/>
      <c r="W839" s="105"/>
    </row>
    <row r="840" ht="15.75" customHeight="1">
      <c r="U840" s="105"/>
      <c r="V840" s="105"/>
      <c r="W840" s="105"/>
    </row>
    <row r="841" ht="15.75" customHeight="1">
      <c r="U841" s="105"/>
      <c r="V841" s="105"/>
      <c r="W841" s="105"/>
    </row>
    <row r="842" ht="15.75" customHeight="1">
      <c r="U842" s="105"/>
      <c r="V842" s="105"/>
      <c r="W842" s="105"/>
    </row>
    <row r="843" ht="15.75" customHeight="1">
      <c r="U843" s="105"/>
      <c r="V843" s="105"/>
      <c r="W843" s="105"/>
    </row>
    <row r="844" ht="15.75" customHeight="1">
      <c r="U844" s="105"/>
      <c r="V844" s="105"/>
      <c r="W844" s="105"/>
    </row>
    <row r="845" ht="15.75" customHeight="1">
      <c r="U845" s="105"/>
      <c r="V845" s="105"/>
      <c r="W845" s="105"/>
    </row>
    <row r="846" ht="15.75" customHeight="1">
      <c r="U846" s="105"/>
      <c r="V846" s="105"/>
      <c r="W846" s="105"/>
    </row>
    <row r="847" ht="15.75" customHeight="1">
      <c r="U847" s="105"/>
      <c r="V847" s="105"/>
      <c r="W847" s="105"/>
    </row>
    <row r="848" ht="15.75" customHeight="1">
      <c r="U848" s="105"/>
      <c r="V848" s="105"/>
      <c r="W848" s="105"/>
    </row>
    <row r="849" ht="15.75" customHeight="1">
      <c r="U849" s="105"/>
      <c r="V849" s="105"/>
      <c r="W849" s="105"/>
    </row>
    <row r="850" ht="15.75" customHeight="1">
      <c r="U850" s="105"/>
      <c r="V850" s="105"/>
      <c r="W850" s="105"/>
    </row>
    <row r="851" ht="15.75" customHeight="1">
      <c r="U851" s="105"/>
      <c r="V851" s="105"/>
      <c r="W851" s="105"/>
    </row>
    <row r="852" ht="15.75" customHeight="1">
      <c r="U852" s="105"/>
      <c r="V852" s="105"/>
      <c r="W852" s="105"/>
    </row>
    <row r="853" ht="15.75" customHeight="1">
      <c r="U853" s="105"/>
      <c r="V853" s="105"/>
      <c r="W853" s="105"/>
    </row>
    <row r="854" ht="15.75" customHeight="1">
      <c r="U854" s="105"/>
      <c r="V854" s="105"/>
      <c r="W854" s="105"/>
    </row>
    <row r="855" ht="15.75" customHeight="1">
      <c r="U855" s="105"/>
      <c r="V855" s="105"/>
      <c r="W855" s="105"/>
    </row>
    <row r="856" ht="15.75" customHeight="1">
      <c r="U856" s="105"/>
      <c r="V856" s="105"/>
      <c r="W856" s="105"/>
    </row>
    <row r="857" ht="15.75" customHeight="1">
      <c r="U857" s="105"/>
      <c r="V857" s="105"/>
      <c r="W857" s="105"/>
    </row>
    <row r="858" ht="15.75" customHeight="1">
      <c r="U858" s="105"/>
      <c r="V858" s="105"/>
      <c r="W858" s="105"/>
    </row>
    <row r="859" ht="15.75" customHeight="1">
      <c r="U859" s="105"/>
      <c r="V859" s="105"/>
      <c r="W859" s="105"/>
    </row>
    <row r="860" ht="15.75" customHeight="1">
      <c r="U860" s="105"/>
      <c r="V860" s="105"/>
      <c r="W860" s="105"/>
    </row>
    <row r="861" ht="15.75" customHeight="1">
      <c r="U861" s="105"/>
      <c r="V861" s="105"/>
      <c r="W861" s="105"/>
    </row>
    <row r="862" ht="15.75" customHeight="1">
      <c r="U862" s="105"/>
      <c r="V862" s="105"/>
      <c r="W862" s="105"/>
    </row>
    <row r="863" ht="15.75" customHeight="1">
      <c r="U863" s="105"/>
      <c r="V863" s="105"/>
      <c r="W863" s="105"/>
    </row>
    <row r="864" ht="15.75" customHeight="1">
      <c r="U864" s="105"/>
      <c r="V864" s="105"/>
      <c r="W864" s="105"/>
    </row>
    <row r="865" ht="15.75" customHeight="1">
      <c r="U865" s="105"/>
      <c r="V865" s="105"/>
      <c r="W865" s="105"/>
    </row>
    <row r="866" ht="15.75" customHeight="1">
      <c r="U866" s="105"/>
      <c r="V866" s="105"/>
      <c r="W866" s="105"/>
    </row>
    <row r="867" ht="15.75" customHeight="1">
      <c r="U867" s="105"/>
      <c r="V867" s="105"/>
      <c r="W867" s="105"/>
    </row>
    <row r="868" ht="15.75" customHeight="1">
      <c r="U868" s="105"/>
      <c r="V868" s="105"/>
      <c r="W868" s="105"/>
    </row>
    <row r="869" ht="15.75" customHeight="1">
      <c r="U869" s="105"/>
      <c r="V869" s="105"/>
      <c r="W869" s="105"/>
    </row>
    <row r="870" ht="15.75" customHeight="1">
      <c r="U870" s="105"/>
      <c r="V870" s="105"/>
      <c r="W870" s="105"/>
    </row>
    <row r="871" ht="15.75" customHeight="1">
      <c r="U871" s="105"/>
      <c r="V871" s="105"/>
      <c r="W871" s="105"/>
    </row>
    <row r="872" ht="15.75" customHeight="1">
      <c r="U872" s="105"/>
      <c r="V872" s="105"/>
      <c r="W872" s="105"/>
    </row>
    <row r="873" ht="15.75" customHeight="1">
      <c r="U873" s="105"/>
      <c r="V873" s="105"/>
      <c r="W873" s="105"/>
    </row>
    <row r="874" ht="15.75" customHeight="1">
      <c r="U874" s="105"/>
      <c r="V874" s="105"/>
      <c r="W874" s="105"/>
    </row>
    <row r="875" ht="15.75" customHeight="1">
      <c r="U875" s="105"/>
      <c r="V875" s="105"/>
      <c r="W875" s="105"/>
    </row>
    <row r="876" ht="15.75" customHeight="1">
      <c r="U876" s="105"/>
      <c r="V876" s="105"/>
      <c r="W876" s="105"/>
    </row>
    <row r="877" ht="15.75" customHeight="1">
      <c r="U877" s="105"/>
      <c r="V877" s="105"/>
      <c r="W877" s="105"/>
    </row>
    <row r="878" ht="15.75" customHeight="1">
      <c r="U878" s="105"/>
      <c r="V878" s="105"/>
      <c r="W878" s="105"/>
    </row>
    <row r="879" ht="15.75" customHeight="1">
      <c r="U879" s="105"/>
      <c r="V879" s="105"/>
      <c r="W879" s="105"/>
    </row>
    <row r="880" ht="15.75" customHeight="1">
      <c r="U880" s="105"/>
      <c r="V880" s="105"/>
      <c r="W880" s="105"/>
    </row>
    <row r="881" ht="15.75" customHeight="1">
      <c r="U881" s="105"/>
      <c r="V881" s="105"/>
      <c r="W881" s="105"/>
    </row>
    <row r="882" ht="15.75" customHeight="1">
      <c r="U882" s="105"/>
      <c r="V882" s="105"/>
      <c r="W882" s="105"/>
    </row>
    <row r="883" ht="15.75" customHeight="1">
      <c r="U883" s="105"/>
      <c r="V883" s="105"/>
      <c r="W883" s="105"/>
    </row>
    <row r="884" ht="15.75" customHeight="1">
      <c r="U884" s="105"/>
      <c r="V884" s="105"/>
      <c r="W884" s="105"/>
    </row>
    <row r="885" ht="15.75" customHeight="1">
      <c r="U885" s="105"/>
      <c r="V885" s="105"/>
      <c r="W885" s="105"/>
    </row>
    <row r="886" ht="15.75" customHeight="1">
      <c r="U886" s="105"/>
      <c r="V886" s="105"/>
      <c r="W886" s="105"/>
    </row>
    <row r="887" ht="15.75" customHeight="1">
      <c r="U887" s="105"/>
      <c r="V887" s="105"/>
      <c r="W887" s="105"/>
    </row>
    <row r="888" ht="15.75" customHeight="1">
      <c r="U888" s="105"/>
      <c r="V888" s="105"/>
      <c r="W888" s="105"/>
    </row>
    <row r="889" ht="15.75" customHeight="1">
      <c r="U889" s="105"/>
      <c r="V889" s="105"/>
      <c r="W889" s="105"/>
    </row>
    <row r="890" ht="15.75" customHeight="1">
      <c r="U890" s="105"/>
      <c r="V890" s="105"/>
      <c r="W890" s="105"/>
    </row>
    <row r="891" ht="15.75" customHeight="1">
      <c r="U891" s="105"/>
      <c r="V891" s="105"/>
      <c r="W891" s="105"/>
    </row>
    <row r="892" ht="15.75" customHeight="1">
      <c r="U892" s="105"/>
      <c r="V892" s="105"/>
      <c r="W892" s="105"/>
    </row>
    <row r="893" ht="15.75" customHeight="1">
      <c r="U893" s="105"/>
      <c r="V893" s="105"/>
      <c r="W893" s="105"/>
    </row>
    <row r="894" ht="15.75" customHeight="1">
      <c r="U894" s="105"/>
      <c r="V894" s="105"/>
      <c r="W894" s="105"/>
    </row>
    <row r="895" ht="15.75" customHeight="1">
      <c r="U895" s="105"/>
      <c r="V895" s="105"/>
      <c r="W895" s="105"/>
    </row>
    <row r="896" ht="15.75" customHeight="1">
      <c r="U896" s="105"/>
      <c r="V896" s="105"/>
      <c r="W896" s="105"/>
    </row>
    <row r="897" ht="15.75" customHeight="1">
      <c r="U897" s="105"/>
      <c r="V897" s="105"/>
      <c r="W897" s="105"/>
    </row>
    <row r="898" ht="15.75" customHeight="1">
      <c r="U898" s="105"/>
      <c r="V898" s="105"/>
      <c r="W898" s="105"/>
    </row>
    <row r="899" ht="15.75" customHeight="1">
      <c r="U899" s="105"/>
      <c r="V899" s="105"/>
      <c r="W899" s="105"/>
    </row>
    <row r="900" ht="15.75" customHeight="1">
      <c r="U900" s="105"/>
      <c r="V900" s="105"/>
      <c r="W900" s="105"/>
    </row>
    <row r="901" ht="15.75" customHeight="1">
      <c r="U901" s="105"/>
      <c r="V901" s="105"/>
      <c r="W901" s="105"/>
    </row>
    <row r="902" ht="15.75" customHeight="1">
      <c r="U902" s="105"/>
      <c r="V902" s="105"/>
      <c r="W902" s="105"/>
    </row>
    <row r="903" ht="15.75" customHeight="1">
      <c r="U903" s="105"/>
      <c r="V903" s="105"/>
      <c r="W903" s="105"/>
    </row>
    <row r="904" ht="15.75" customHeight="1">
      <c r="U904" s="105"/>
      <c r="V904" s="105"/>
      <c r="W904" s="105"/>
    </row>
    <row r="905" ht="15.75" customHeight="1">
      <c r="U905" s="105"/>
      <c r="V905" s="105"/>
      <c r="W905" s="105"/>
    </row>
    <row r="906" ht="15.75" customHeight="1">
      <c r="U906" s="105"/>
      <c r="V906" s="105"/>
      <c r="W906" s="105"/>
    </row>
    <row r="907" ht="15.75" customHeight="1">
      <c r="U907" s="105"/>
      <c r="V907" s="105"/>
      <c r="W907" s="105"/>
    </row>
    <row r="908" ht="15.75" customHeight="1">
      <c r="U908" s="105"/>
      <c r="V908" s="105"/>
      <c r="W908" s="105"/>
    </row>
    <row r="909" ht="15.75" customHeight="1">
      <c r="U909" s="105"/>
      <c r="V909" s="105"/>
      <c r="W909" s="105"/>
    </row>
    <row r="910" ht="15.75" customHeight="1">
      <c r="U910" s="105"/>
      <c r="V910" s="105"/>
      <c r="W910" s="105"/>
    </row>
    <row r="911" ht="15.75" customHeight="1">
      <c r="U911" s="105"/>
      <c r="V911" s="105"/>
      <c r="W911" s="105"/>
    </row>
    <row r="912" ht="15.75" customHeight="1">
      <c r="U912" s="105"/>
      <c r="V912" s="105"/>
      <c r="W912" s="105"/>
    </row>
    <row r="913" ht="15.75" customHeight="1">
      <c r="U913" s="105"/>
      <c r="V913" s="105"/>
      <c r="W913" s="105"/>
    </row>
    <row r="914" ht="15.75" customHeight="1">
      <c r="U914" s="105"/>
      <c r="V914" s="105"/>
      <c r="W914" s="105"/>
    </row>
    <row r="915" ht="15.75" customHeight="1">
      <c r="U915" s="105"/>
      <c r="V915" s="105"/>
      <c r="W915" s="105"/>
    </row>
    <row r="916" ht="15.75" customHeight="1">
      <c r="U916" s="105"/>
      <c r="V916" s="105"/>
      <c r="W916" s="105"/>
    </row>
    <row r="917" ht="15.75" customHeight="1">
      <c r="U917" s="105"/>
      <c r="V917" s="105"/>
      <c r="W917" s="105"/>
    </row>
    <row r="918" ht="15.75" customHeight="1">
      <c r="U918" s="105"/>
      <c r="V918" s="105"/>
      <c r="W918" s="105"/>
    </row>
    <row r="919" ht="15.75" customHeight="1">
      <c r="U919" s="105"/>
      <c r="V919" s="105"/>
      <c r="W919" s="105"/>
    </row>
    <row r="920" ht="15.75" customHeight="1">
      <c r="U920" s="105"/>
      <c r="V920" s="105"/>
      <c r="W920" s="105"/>
    </row>
    <row r="921" ht="15.75" customHeight="1">
      <c r="U921" s="105"/>
      <c r="V921" s="105"/>
      <c r="W921" s="105"/>
    </row>
    <row r="922" ht="15.75" customHeight="1">
      <c r="U922" s="105"/>
      <c r="V922" s="105"/>
      <c r="W922" s="105"/>
    </row>
    <row r="923" ht="15.75" customHeight="1">
      <c r="U923" s="105"/>
      <c r="V923" s="105"/>
      <c r="W923" s="105"/>
    </row>
    <row r="924" ht="15.75" customHeight="1">
      <c r="U924" s="105"/>
      <c r="V924" s="105"/>
      <c r="W924" s="105"/>
    </row>
    <row r="925" ht="15.75" customHeight="1">
      <c r="U925" s="105"/>
      <c r="V925" s="105"/>
      <c r="W925" s="105"/>
    </row>
    <row r="926" ht="15.75" customHeight="1">
      <c r="U926" s="105"/>
      <c r="V926" s="105"/>
      <c r="W926" s="105"/>
    </row>
    <row r="927" ht="15.75" customHeight="1">
      <c r="U927" s="105"/>
      <c r="V927" s="105"/>
      <c r="W927" s="105"/>
    </row>
    <row r="928" ht="15.75" customHeight="1">
      <c r="U928" s="105"/>
      <c r="V928" s="105"/>
      <c r="W928" s="105"/>
    </row>
    <row r="929" ht="15.75" customHeight="1">
      <c r="U929" s="105"/>
      <c r="V929" s="105"/>
      <c r="W929" s="105"/>
    </row>
    <row r="930" ht="15.75" customHeight="1">
      <c r="U930" s="105"/>
      <c r="V930" s="105"/>
      <c r="W930" s="105"/>
    </row>
    <row r="931" ht="15.75" customHeight="1">
      <c r="U931" s="105"/>
      <c r="V931" s="105"/>
      <c r="W931" s="105"/>
    </row>
    <row r="932" ht="15.75" customHeight="1">
      <c r="U932" s="105"/>
      <c r="V932" s="105"/>
      <c r="W932" s="105"/>
    </row>
    <row r="933" ht="15.75" customHeight="1">
      <c r="U933" s="105"/>
      <c r="V933" s="105"/>
      <c r="W933" s="105"/>
    </row>
    <row r="934" ht="15.75" customHeight="1">
      <c r="U934" s="105"/>
      <c r="V934" s="105"/>
      <c r="W934" s="105"/>
    </row>
    <row r="935" ht="15.75" customHeight="1">
      <c r="U935" s="105"/>
      <c r="V935" s="105"/>
      <c r="W935" s="105"/>
    </row>
    <row r="936" ht="15.75" customHeight="1">
      <c r="U936" s="105"/>
      <c r="V936" s="105"/>
      <c r="W936" s="105"/>
    </row>
    <row r="937" ht="15.75" customHeight="1">
      <c r="U937" s="105"/>
      <c r="V937" s="105"/>
      <c r="W937" s="105"/>
    </row>
    <row r="938" ht="15.75" customHeight="1">
      <c r="U938" s="105"/>
      <c r="V938" s="105"/>
      <c r="W938" s="105"/>
    </row>
    <row r="939" ht="15.75" customHeight="1">
      <c r="U939" s="105"/>
      <c r="V939" s="105"/>
      <c r="W939" s="105"/>
    </row>
    <row r="940" ht="15.75" customHeight="1">
      <c r="U940" s="105"/>
      <c r="V940" s="105"/>
      <c r="W940" s="105"/>
    </row>
    <row r="941" ht="15.75" customHeight="1">
      <c r="U941" s="105"/>
      <c r="V941" s="105"/>
      <c r="W941" s="105"/>
    </row>
    <row r="942" ht="15.75" customHeight="1">
      <c r="U942" s="105"/>
      <c r="V942" s="105"/>
      <c r="W942" s="105"/>
    </row>
    <row r="943" ht="15.75" customHeight="1">
      <c r="U943" s="105"/>
      <c r="V943" s="105"/>
      <c r="W943" s="105"/>
    </row>
    <row r="944" ht="15.75" customHeight="1">
      <c r="U944" s="105"/>
      <c r="V944" s="105"/>
      <c r="W944" s="105"/>
    </row>
    <row r="945" ht="15.75" customHeight="1">
      <c r="U945" s="105"/>
      <c r="V945" s="105"/>
      <c r="W945" s="105"/>
    </row>
    <row r="946" ht="15.75" customHeight="1">
      <c r="U946" s="105"/>
      <c r="V946" s="105"/>
      <c r="W946" s="105"/>
    </row>
    <row r="947" ht="15.75" customHeight="1">
      <c r="U947" s="105"/>
      <c r="V947" s="105"/>
      <c r="W947" s="105"/>
    </row>
    <row r="948" ht="15.75" customHeight="1">
      <c r="U948" s="105"/>
      <c r="V948" s="105"/>
      <c r="W948" s="105"/>
    </row>
    <row r="949" ht="15.75" customHeight="1">
      <c r="U949" s="105"/>
      <c r="V949" s="105"/>
      <c r="W949" s="105"/>
    </row>
    <row r="950" ht="15.75" customHeight="1">
      <c r="U950" s="105"/>
      <c r="V950" s="105"/>
      <c r="W950" s="105"/>
    </row>
    <row r="951" ht="15.75" customHeight="1">
      <c r="U951" s="105"/>
      <c r="V951" s="105"/>
      <c r="W951" s="105"/>
    </row>
    <row r="952" ht="15.75" customHeight="1">
      <c r="U952" s="105"/>
      <c r="V952" s="105"/>
      <c r="W952" s="105"/>
    </row>
    <row r="953" ht="15.75" customHeight="1">
      <c r="U953" s="105"/>
      <c r="V953" s="105"/>
      <c r="W953" s="105"/>
    </row>
    <row r="954" ht="15.75" customHeight="1">
      <c r="U954" s="105"/>
      <c r="V954" s="105"/>
      <c r="W954" s="105"/>
    </row>
    <row r="955" ht="15.75" customHeight="1">
      <c r="U955" s="105"/>
      <c r="V955" s="105"/>
      <c r="W955" s="105"/>
    </row>
    <row r="956" ht="15.75" customHeight="1">
      <c r="U956" s="105"/>
      <c r="V956" s="105"/>
      <c r="W956" s="105"/>
    </row>
    <row r="957" ht="15.75" customHeight="1">
      <c r="U957" s="105"/>
      <c r="V957" s="105"/>
      <c r="W957" s="105"/>
    </row>
    <row r="958" ht="15.75" customHeight="1">
      <c r="U958" s="105"/>
      <c r="V958" s="105"/>
      <c r="W958" s="105"/>
    </row>
    <row r="959" ht="15.75" customHeight="1">
      <c r="U959" s="105"/>
      <c r="V959" s="105"/>
      <c r="W959" s="105"/>
    </row>
    <row r="960" ht="15.75" customHeight="1">
      <c r="U960" s="105"/>
      <c r="V960" s="105"/>
      <c r="W960" s="105"/>
    </row>
    <row r="961" ht="15.75" customHeight="1">
      <c r="U961" s="105"/>
      <c r="V961" s="105"/>
      <c r="W961" s="105"/>
    </row>
    <row r="962" ht="15.75" customHeight="1">
      <c r="U962" s="105"/>
      <c r="V962" s="105"/>
      <c r="W962" s="105"/>
    </row>
    <row r="963" ht="15.75" customHeight="1">
      <c r="U963" s="105"/>
      <c r="V963" s="105"/>
      <c r="W963" s="105"/>
    </row>
    <row r="964" ht="15.75" customHeight="1">
      <c r="U964" s="105"/>
      <c r="V964" s="105"/>
      <c r="W964" s="105"/>
    </row>
    <row r="965" ht="15.75" customHeight="1">
      <c r="U965" s="105"/>
      <c r="V965" s="105"/>
      <c r="W965" s="105"/>
    </row>
    <row r="966" ht="15.75" customHeight="1">
      <c r="U966" s="105"/>
      <c r="V966" s="105"/>
      <c r="W966" s="105"/>
    </row>
    <row r="967" ht="15.75" customHeight="1">
      <c r="U967" s="105"/>
      <c r="V967" s="105"/>
      <c r="W967" s="105"/>
    </row>
    <row r="968" ht="15.75" customHeight="1">
      <c r="U968" s="105"/>
      <c r="V968" s="105"/>
      <c r="W968" s="105"/>
    </row>
    <row r="969" ht="15.75" customHeight="1">
      <c r="U969" s="105"/>
      <c r="V969" s="105"/>
      <c r="W969" s="105"/>
    </row>
    <row r="970" ht="15.75" customHeight="1">
      <c r="U970" s="105"/>
      <c r="V970" s="105"/>
      <c r="W970" s="105"/>
    </row>
    <row r="971" ht="15.75" customHeight="1">
      <c r="U971" s="105"/>
      <c r="V971" s="105"/>
      <c r="W971" s="105"/>
    </row>
    <row r="972" ht="15.75" customHeight="1">
      <c r="U972" s="105"/>
      <c r="V972" s="105"/>
      <c r="W972" s="105"/>
    </row>
    <row r="973" ht="15.75" customHeight="1">
      <c r="U973" s="105"/>
      <c r="V973" s="105"/>
      <c r="W973" s="105"/>
    </row>
    <row r="974" ht="15.75" customHeight="1">
      <c r="U974" s="105"/>
      <c r="V974" s="105"/>
      <c r="W974" s="105"/>
    </row>
    <row r="975" ht="15.75" customHeight="1">
      <c r="U975" s="105"/>
      <c r="V975" s="105"/>
      <c r="W975" s="105"/>
    </row>
    <row r="976" ht="15.75" customHeight="1">
      <c r="U976" s="105"/>
      <c r="V976" s="105"/>
      <c r="W976" s="105"/>
    </row>
    <row r="977" ht="15.75" customHeight="1">
      <c r="U977" s="105"/>
      <c r="V977" s="105"/>
      <c r="W977" s="105"/>
    </row>
    <row r="978" ht="15.75" customHeight="1">
      <c r="U978" s="105"/>
      <c r="V978" s="105"/>
      <c r="W978" s="105"/>
    </row>
    <row r="979" ht="15.75" customHeight="1">
      <c r="U979" s="105"/>
      <c r="V979" s="105"/>
      <c r="W979" s="105"/>
    </row>
    <row r="980" ht="15.75" customHeight="1">
      <c r="U980" s="105"/>
      <c r="V980" s="105"/>
      <c r="W980" s="105"/>
    </row>
    <row r="981" ht="15.75" customHeight="1">
      <c r="U981" s="105"/>
      <c r="V981" s="105"/>
      <c r="W981" s="105"/>
    </row>
    <row r="982" ht="15.75" customHeight="1">
      <c r="U982" s="105"/>
      <c r="V982" s="105"/>
      <c r="W982" s="105"/>
    </row>
    <row r="983" ht="15.75" customHeight="1">
      <c r="U983" s="105"/>
      <c r="V983" s="105"/>
      <c r="W983" s="105"/>
    </row>
    <row r="984" ht="15.75" customHeight="1">
      <c r="U984" s="105"/>
      <c r="V984" s="105"/>
      <c r="W984" s="105"/>
    </row>
    <row r="985" ht="15.75" customHeight="1">
      <c r="U985" s="105"/>
      <c r="V985" s="105"/>
      <c r="W985" s="105"/>
    </row>
    <row r="986" ht="15.75" customHeight="1">
      <c r="U986" s="105"/>
      <c r="V986" s="105"/>
      <c r="W986" s="105"/>
    </row>
    <row r="987" ht="15.75" customHeight="1">
      <c r="U987" s="105"/>
      <c r="V987" s="105"/>
      <c r="W987" s="105"/>
    </row>
    <row r="988" ht="15.75" customHeight="1">
      <c r="U988" s="105"/>
      <c r="V988" s="105"/>
      <c r="W988" s="105"/>
    </row>
    <row r="989" ht="15.75" customHeight="1">
      <c r="U989" s="105"/>
      <c r="V989" s="105"/>
      <c r="W989" s="105"/>
    </row>
    <row r="990" ht="15.75" customHeight="1">
      <c r="U990" s="105"/>
      <c r="V990" s="105"/>
      <c r="W990" s="105"/>
    </row>
    <row r="991" ht="15.75" customHeight="1">
      <c r="U991" s="105"/>
      <c r="V991" s="105"/>
      <c r="W991" s="105"/>
    </row>
    <row r="992" ht="15.75" customHeight="1">
      <c r="U992" s="105"/>
      <c r="V992" s="105"/>
      <c r="W992" s="105"/>
    </row>
    <row r="993" ht="15.75" customHeight="1">
      <c r="U993" s="105"/>
      <c r="V993" s="105"/>
      <c r="W993" s="105"/>
    </row>
    <row r="994" ht="15.75" customHeight="1">
      <c r="U994" s="105"/>
      <c r="V994" s="105"/>
      <c r="W994" s="105"/>
    </row>
    <row r="995" ht="15.75" customHeight="1">
      <c r="U995" s="105"/>
      <c r="V995" s="105"/>
      <c r="W995" s="105"/>
    </row>
    <row r="996" ht="15.75" customHeight="1">
      <c r="U996" s="105"/>
      <c r="V996" s="105"/>
      <c r="W996" s="105"/>
    </row>
    <row r="997" ht="15.75" customHeight="1">
      <c r="U997" s="105"/>
      <c r="V997" s="105"/>
      <c r="W997" s="105"/>
    </row>
    <row r="998" ht="15.75" customHeight="1">
      <c r="U998" s="105"/>
      <c r="V998" s="105"/>
      <c r="W998" s="105"/>
    </row>
    <row r="999" ht="15.75" customHeight="1">
      <c r="U999" s="105"/>
      <c r="V999" s="105"/>
      <c r="W999" s="105"/>
    </row>
    <row r="1000" ht="15.75" customHeight="1">
      <c r="U1000" s="105"/>
      <c r="V1000" s="105"/>
      <c r="W1000" s="105"/>
    </row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2.83349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645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663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5.66698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664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35"/>
      <c r="W5" s="35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666</v>
      </c>
      <c r="G12" s="4"/>
      <c r="H12" s="2"/>
      <c r="I12" s="29">
        <v>2.25</v>
      </c>
      <c r="J12" s="2"/>
      <c r="K12" s="7">
        <v>0.02</v>
      </c>
      <c r="L12" s="2"/>
      <c r="M12" s="7" t="s">
        <v>578</v>
      </c>
      <c r="N12" s="2"/>
      <c r="O12" s="7" t="s">
        <v>16</v>
      </c>
      <c r="P12" s="2"/>
      <c r="Q12" s="7" t="s">
        <v>16</v>
      </c>
      <c r="R12" s="2"/>
      <c r="S12" s="7" t="s">
        <v>148</v>
      </c>
      <c r="T12" s="2"/>
      <c r="U12" s="32" t="s">
        <v>667</v>
      </c>
      <c r="V12" s="32" t="s">
        <v>668</v>
      </c>
      <c r="W12" s="7" t="s">
        <v>388</v>
      </c>
      <c r="X12" s="2"/>
      <c r="Y12" s="7">
        <v>1.0</v>
      </c>
      <c r="Z12" s="2"/>
      <c r="AA12" s="10">
        <f>I12*K12*Y12</f>
        <v>0.045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0.045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671</v>
      </c>
      <c r="G18" s="4"/>
      <c r="H18" s="2"/>
      <c r="I18" s="29">
        <v>0.01</v>
      </c>
      <c r="J18" s="2"/>
      <c r="K18" s="7" t="s">
        <v>97</v>
      </c>
      <c r="L18" s="2"/>
      <c r="M18" s="7">
        <v>6.283</v>
      </c>
      <c r="N18" s="2"/>
      <c r="O18" s="41" t="s">
        <v>155</v>
      </c>
      <c r="P18" s="28"/>
      <c r="Q18" s="7">
        <v>3.0</v>
      </c>
      <c r="R18" s="2"/>
      <c r="S18" s="34">
        <f t="shared" si="1"/>
        <v>0.18849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SUM(S17+S18)</f>
        <v>2.78849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5.28878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645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1" t="s">
        <v>673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21.15512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1" t="s">
        <v>674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11" t="s">
        <v>383</v>
      </c>
      <c r="D12" s="4"/>
      <c r="E12" s="2"/>
      <c r="F12" s="11" t="s">
        <v>675</v>
      </c>
      <c r="G12" s="4"/>
      <c r="H12" s="2"/>
      <c r="I12" s="29">
        <v>2.25</v>
      </c>
      <c r="J12" s="2"/>
      <c r="K12" s="7">
        <v>0.49</v>
      </c>
      <c r="L12" s="2"/>
      <c r="M12" s="7" t="s">
        <v>578</v>
      </c>
      <c r="N12" s="2"/>
      <c r="O12" s="7" t="s">
        <v>16</v>
      </c>
      <c r="P12" s="2"/>
      <c r="Q12" s="7" t="s">
        <v>16</v>
      </c>
      <c r="R12" s="2"/>
      <c r="S12" s="7" t="s">
        <v>385</v>
      </c>
      <c r="T12" s="2"/>
      <c r="U12" s="32" t="s">
        <v>676</v>
      </c>
      <c r="V12" s="32" t="s">
        <v>425</v>
      </c>
      <c r="W12" s="7" t="s">
        <v>388</v>
      </c>
      <c r="X12" s="2"/>
      <c r="Y12" s="7">
        <v>1.0</v>
      </c>
      <c r="Z12" s="2"/>
      <c r="AA12" s="10">
        <f>I12*K12*Y12</f>
        <v>1.1025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1.1025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7">
        <v>2.0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2.6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11" t="s">
        <v>677</v>
      </c>
      <c r="G18" s="4"/>
      <c r="H18" s="2"/>
      <c r="I18" s="29">
        <v>0.01</v>
      </c>
      <c r="J18" s="2"/>
      <c r="K18" s="7" t="s">
        <v>97</v>
      </c>
      <c r="L18" s="2"/>
      <c r="M18" s="7">
        <v>52.876</v>
      </c>
      <c r="N18" s="2"/>
      <c r="O18" s="41" t="s">
        <v>155</v>
      </c>
      <c r="P18" s="28"/>
      <c r="Q18" s="7">
        <v>3.0</v>
      </c>
      <c r="R18" s="2"/>
      <c r="S18" s="34">
        <f t="shared" si="1"/>
        <v>1.58628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4.18628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printOptions/>
  <pageMargins bottom="1.0" footer="0.0" header="0.0" left="0.75" right="0.75" top="1.0"/>
  <pageSetup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Y17+AA25+S30+U35+S40</f>
        <v>26.0295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7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11" t="s">
        <v>13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5"/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678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26.0295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184" t="s">
        <v>679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19" t="s">
        <v>25</v>
      </c>
      <c r="M7" s="2"/>
      <c r="N7" s="19" t="s">
        <v>12</v>
      </c>
      <c r="O7" s="4"/>
      <c r="P7" s="4"/>
      <c r="Q7" s="2"/>
      <c r="R7" s="19" t="s">
        <v>5</v>
      </c>
      <c r="S7" s="4"/>
      <c r="T7" s="4"/>
      <c r="U7" s="4"/>
      <c r="V7" s="2"/>
      <c r="W7" s="19" t="s">
        <v>29</v>
      </c>
      <c r="X7" s="2"/>
      <c r="Y7" s="19" t="s">
        <v>33</v>
      </c>
      <c r="Z7" s="2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3">
        <v>1.0</v>
      </c>
      <c r="M8" s="2"/>
      <c r="N8" s="30" t="str">
        <f>'FR 01101-AA'!C4</f>
        <v>Aluminium Profile 1</v>
      </c>
      <c r="O8" s="4"/>
      <c r="P8" s="4"/>
      <c r="Q8" s="2"/>
      <c r="R8" s="9">
        <f>'FR 01101-AA'!V1</f>
        <v>1.39</v>
      </c>
      <c r="S8" s="4"/>
      <c r="T8" s="4"/>
      <c r="U8" s="4"/>
      <c r="V8" s="2"/>
      <c r="W8" s="7">
        <f>'FR 01101-AA'!V2</f>
        <v>4</v>
      </c>
      <c r="X8" s="2"/>
      <c r="Y8" s="10">
        <f t="shared" ref="Y8:Y16" si="1">R8*W8</f>
        <v>5.56</v>
      </c>
      <c r="Z8" s="2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3">
        <v>2.0</v>
      </c>
      <c r="M9" s="2"/>
      <c r="N9" s="30" t="str">
        <f>'FR 01102-AA'!C4</f>
        <v>Aluminium Profile 2</v>
      </c>
      <c r="O9" s="4"/>
      <c r="P9" s="4"/>
      <c r="Q9" s="2"/>
      <c r="R9" s="9">
        <f>'FR 01102-AA'!V1</f>
        <v>1.72</v>
      </c>
      <c r="S9" s="4"/>
      <c r="T9" s="4"/>
      <c r="U9" s="4"/>
      <c r="V9" s="2"/>
      <c r="W9" s="7">
        <f>'FR 01102-AA'!V2</f>
        <v>2</v>
      </c>
      <c r="X9" s="2"/>
      <c r="Y9" s="10">
        <f t="shared" si="1"/>
        <v>3.44</v>
      </c>
      <c r="Z9" s="2"/>
      <c r="AA9" s="6"/>
      <c r="AB9" s="6"/>
    </row>
    <row r="10" ht="15.75" customHeight="1">
      <c r="L10" s="23">
        <v>3.0</v>
      </c>
      <c r="M10" s="2"/>
      <c r="N10" s="30" t="str">
        <f>' FR 01103-AA'!C4</f>
        <v>Aluminium Profile 3</v>
      </c>
      <c r="O10" s="4"/>
      <c r="P10" s="4"/>
      <c r="Q10" s="2"/>
      <c r="R10" s="9">
        <f>' FR 01103-AA'!V1</f>
        <v>1.85</v>
      </c>
      <c r="S10" s="4"/>
      <c r="T10" s="4"/>
      <c r="U10" s="4"/>
      <c r="V10" s="2"/>
      <c r="W10" s="7">
        <f>' FR 01103-AA'!V2</f>
        <v>1</v>
      </c>
      <c r="X10" s="2"/>
      <c r="Y10" s="10">
        <f t="shared" si="1"/>
        <v>1.85</v>
      </c>
      <c r="Z10" s="2"/>
    </row>
    <row r="11" ht="15.75" customHeight="1">
      <c r="L11" s="23">
        <v>4.0</v>
      </c>
      <c r="M11" s="2"/>
      <c r="N11" s="30" t="str">
        <f>'FR 01104-AA'!C4</f>
        <v>Aluminium Profile 4</v>
      </c>
      <c r="O11" s="4"/>
      <c r="P11" s="4"/>
      <c r="Q11" s="2"/>
      <c r="R11" s="9">
        <f>'FR 01104-AA'!V1</f>
        <v>1.88</v>
      </c>
      <c r="S11" s="4"/>
      <c r="T11" s="4"/>
      <c r="U11" s="4"/>
      <c r="V11" s="2"/>
      <c r="W11" s="7">
        <f>'FR 01104-AA'!V2</f>
        <v>2</v>
      </c>
      <c r="X11" s="2"/>
      <c r="Y11" s="10">
        <f t="shared" si="1"/>
        <v>3.76</v>
      </c>
      <c r="Z11" s="2"/>
    </row>
    <row r="12" ht="15.75" customHeight="1">
      <c r="L12" s="23">
        <v>5.0</v>
      </c>
      <c r="M12" s="2"/>
      <c r="N12" s="30" t="str">
        <f>' FR 01105-AA'!C4</f>
        <v>Plate for GE</v>
      </c>
      <c r="O12" s="4"/>
      <c r="P12" s="4"/>
      <c r="Q12" s="2"/>
      <c r="R12" s="9">
        <f>' FR 01105-AA'!V1</f>
        <v>3.7195</v>
      </c>
      <c r="S12" s="4"/>
      <c r="T12" s="4"/>
      <c r="U12" s="4"/>
      <c r="V12" s="2"/>
      <c r="W12" s="7">
        <f>' FR 01105-AA'!V2</f>
        <v>1</v>
      </c>
      <c r="X12" s="2"/>
      <c r="Y12" s="10">
        <f t="shared" si="1"/>
        <v>3.7195</v>
      </c>
      <c r="Z12" s="2"/>
    </row>
    <row r="13" ht="15.75" customHeight="1">
      <c r="L13" s="23">
        <v>6.0</v>
      </c>
      <c r="M13" s="2"/>
      <c r="N13" s="30" t="str">
        <f>'FR 01106-AA'!C4</f>
        <v>L Joint</v>
      </c>
      <c r="O13" s="4"/>
      <c r="P13" s="4"/>
      <c r="Q13" s="2"/>
      <c r="R13" s="9">
        <f>'FR 01106-AA'!V1</f>
        <v>0.4</v>
      </c>
      <c r="S13" s="4"/>
      <c r="T13" s="4"/>
      <c r="U13" s="4"/>
      <c r="V13" s="2"/>
      <c r="W13" s="7">
        <f>'FR 01106-AA'!V2</f>
        <v>5</v>
      </c>
      <c r="X13" s="2"/>
      <c r="Y13" s="10">
        <f t="shared" si="1"/>
        <v>2</v>
      </c>
      <c r="Z13" s="2"/>
    </row>
    <row r="14" ht="15.75" customHeight="1">
      <c r="L14" s="23">
        <v>7.0</v>
      </c>
      <c r="M14" s="2"/>
      <c r="N14" s="30" t="str">
        <f>'FR 01107-AA'!C4</f>
        <v>3-WAY JOINT</v>
      </c>
      <c r="O14" s="4"/>
      <c r="P14" s="4"/>
      <c r="Q14" s="2"/>
      <c r="R14" s="9">
        <f>'FR 01107-AA'!V1</f>
        <v>0.97</v>
      </c>
      <c r="S14" s="4"/>
      <c r="T14" s="4"/>
      <c r="U14" s="4"/>
      <c r="V14" s="2"/>
      <c r="W14" s="185">
        <f>'FR 01107-AA'!V2</f>
        <v>4</v>
      </c>
      <c r="X14" s="2"/>
      <c r="Y14" s="10">
        <f t="shared" si="1"/>
        <v>3.88</v>
      </c>
      <c r="Z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23">
        <v>8.0</v>
      </c>
      <c r="M15" s="2"/>
      <c r="N15" s="30" t="str">
        <f>'FR 01108-AA'!C4</f>
        <v>T Nut</v>
      </c>
      <c r="O15" s="4"/>
      <c r="P15" s="4"/>
      <c r="Q15" s="2"/>
      <c r="R15" s="9">
        <f>'FR 01108-AA'!V1</f>
        <v>0.09</v>
      </c>
      <c r="S15" s="4"/>
      <c r="T15" s="4"/>
      <c r="U15" s="4"/>
      <c r="V15" s="2"/>
      <c r="W15" s="7">
        <f>'FR 01108-AA'!V2</f>
        <v>4</v>
      </c>
      <c r="X15" s="2"/>
      <c r="Y15" s="10">
        <f t="shared" si="1"/>
        <v>0.36</v>
      </c>
      <c r="Z15" s="2"/>
      <c r="AA15" s="6"/>
      <c r="AB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37"/>
      <c r="J16" s="37"/>
      <c r="K16" s="6"/>
      <c r="L16" s="23">
        <v>9.0</v>
      </c>
      <c r="M16" s="2"/>
      <c r="N16" s="30" t="str">
        <f>'FR 01109-AA'!C4</f>
        <v>L Bracket</v>
      </c>
      <c r="O16" s="4"/>
      <c r="P16" s="4"/>
      <c r="Q16" s="2"/>
      <c r="R16" s="9">
        <f>'FR 01109-AA'!V1</f>
        <v>1.08</v>
      </c>
      <c r="S16" s="4"/>
      <c r="T16" s="4"/>
      <c r="U16" s="4"/>
      <c r="V16" s="2"/>
      <c r="W16" s="7">
        <f>'FR 01109-AA'!V2</f>
        <v>1</v>
      </c>
      <c r="X16" s="2"/>
      <c r="Y16" s="10">
        <f t="shared" si="1"/>
        <v>1.08</v>
      </c>
      <c r="Z16" s="2"/>
      <c r="AA16" s="6"/>
      <c r="AB16" s="6"/>
    </row>
    <row r="17" ht="15.75" customHeight="1">
      <c r="W17" s="182" t="s">
        <v>33</v>
      </c>
      <c r="X17" s="28"/>
      <c r="Y17" s="183">
        <f>SUM(Y8:Y16)</f>
        <v>25.6495</v>
      </c>
      <c r="Z17" s="28"/>
    </row>
    <row r="18" ht="15.75" customHeight="1"/>
    <row r="19" ht="15.75" customHeight="1"/>
    <row r="20" ht="15.75" customHeight="1"/>
    <row r="21" ht="15.75" customHeight="1"/>
    <row r="22" ht="15.75" customHeight="1">
      <c r="A22" s="20" t="s">
        <v>25</v>
      </c>
      <c r="B22" s="2"/>
      <c r="C22" s="20" t="s">
        <v>26</v>
      </c>
      <c r="D22" s="4"/>
      <c r="E22" s="2"/>
      <c r="F22" s="20" t="s">
        <v>27</v>
      </c>
      <c r="G22" s="4"/>
      <c r="H22" s="2"/>
      <c r="I22" s="21" t="s">
        <v>28</v>
      </c>
      <c r="J22" s="2"/>
      <c r="K22" s="20" t="s">
        <v>30</v>
      </c>
      <c r="L22" s="2"/>
      <c r="M22" s="20" t="s">
        <v>31</v>
      </c>
      <c r="N22" s="2"/>
      <c r="O22" s="20" t="s">
        <v>32</v>
      </c>
      <c r="P22" s="2"/>
      <c r="Q22" s="20" t="s">
        <v>34</v>
      </c>
      <c r="R22" s="2"/>
      <c r="S22" s="20" t="s">
        <v>35</v>
      </c>
      <c r="T22" s="2"/>
      <c r="U22" s="22" t="s">
        <v>36</v>
      </c>
      <c r="V22" s="22" t="s">
        <v>37</v>
      </c>
      <c r="W22" s="20" t="s">
        <v>38</v>
      </c>
      <c r="X22" s="2"/>
      <c r="Y22" s="20" t="s">
        <v>29</v>
      </c>
      <c r="Z22" s="2"/>
      <c r="AA22" s="20" t="s">
        <v>39</v>
      </c>
      <c r="AB22" s="2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38"/>
      <c r="V23" s="38"/>
      <c r="W23" s="15"/>
      <c r="X23" s="2"/>
      <c r="Y23" s="15"/>
      <c r="Z23" s="2"/>
      <c r="AA23" s="10"/>
      <c r="AB23" s="2"/>
    </row>
    <row r="24" ht="15.75" customHeight="1">
      <c r="A24" s="64"/>
      <c r="B24" s="2"/>
      <c r="C24" s="15"/>
      <c r="D24" s="4"/>
      <c r="E24" s="2"/>
      <c r="F24" s="15"/>
      <c r="G24" s="4"/>
      <c r="H24" s="2"/>
      <c r="I24" s="36"/>
      <c r="J24" s="2"/>
      <c r="K24" s="15"/>
      <c r="L24" s="2"/>
      <c r="M24" s="15"/>
      <c r="N24" s="2"/>
      <c r="O24" s="15"/>
      <c r="P24" s="2"/>
      <c r="Q24" s="15"/>
      <c r="R24" s="2"/>
      <c r="S24" s="15"/>
      <c r="T24" s="2"/>
      <c r="U24" s="38"/>
      <c r="V24" s="38"/>
      <c r="W24" s="15"/>
      <c r="X24" s="2"/>
      <c r="Y24" s="15"/>
      <c r="Z24" s="2"/>
      <c r="AA24" s="10"/>
      <c r="AB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40" t="s">
        <v>39</v>
      </c>
      <c r="Z25" s="2"/>
      <c r="AA25" s="10"/>
      <c r="AB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37"/>
      <c r="J26" s="3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0" t="s">
        <v>25</v>
      </c>
      <c r="B27" s="2"/>
      <c r="C27" s="20" t="s">
        <v>46</v>
      </c>
      <c r="D27" s="4"/>
      <c r="E27" s="2"/>
      <c r="F27" s="20" t="s">
        <v>27</v>
      </c>
      <c r="G27" s="4"/>
      <c r="H27" s="2"/>
      <c r="I27" s="21" t="s">
        <v>28</v>
      </c>
      <c r="J27" s="2"/>
      <c r="K27" s="20" t="s">
        <v>47</v>
      </c>
      <c r="L27" s="2"/>
      <c r="M27" s="20" t="s">
        <v>29</v>
      </c>
      <c r="N27" s="2"/>
      <c r="O27" s="20" t="s">
        <v>49</v>
      </c>
      <c r="P27" s="2"/>
      <c r="Q27" s="20" t="s">
        <v>50</v>
      </c>
      <c r="R27" s="2"/>
      <c r="S27" s="20" t="s">
        <v>39</v>
      </c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50">
        <v>1.0</v>
      </c>
      <c r="B28" s="2"/>
      <c r="C28" s="186" t="s">
        <v>680</v>
      </c>
      <c r="D28" s="27"/>
      <c r="E28" s="28"/>
      <c r="F28" s="72" t="s">
        <v>681</v>
      </c>
      <c r="G28" s="4"/>
      <c r="H28" s="2"/>
      <c r="I28" s="187">
        <v>0.38</v>
      </c>
      <c r="J28" s="2"/>
      <c r="K28" s="7" t="s">
        <v>88</v>
      </c>
      <c r="L28" s="2"/>
      <c r="M28" s="7">
        <v>1.0</v>
      </c>
      <c r="N28" s="2"/>
      <c r="O28" s="7" t="s">
        <v>16</v>
      </c>
      <c r="P28" s="2"/>
      <c r="Q28" s="7">
        <v>1.0</v>
      </c>
      <c r="R28" s="2"/>
      <c r="S28" s="10">
        <f>I28*M28*Q28</f>
        <v>0.38</v>
      </c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50"/>
      <c r="B29" s="2"/>
      <c r="C29" s="52"/>
      <c r="D29" s="27"/>
      <c r="E29" s="28"/>
      <c r="F29" s="11"/>
      <c r="G29" s="4"/>
      <c r="H29" s="2"/>
      <c r="I29" s="29"/>
      <c r="J29" s="2"/>
      <c r="K29" s="7"/>
      <c r="L29" s="2"/>
      <c r="M29" s="7"/>
      <c r="N29" s="2"/>
      <c r="O29" s="7"/>
      <c r="P29" s="2"/>
      <c r="Q29" s="7"/>
      <c r="R29" s="2"/>
      <c r="S29" s="10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40" t="s">
        <v>39</v>
      </c>
      <c r="R30" s="2"/>
      <c r="S30" s="10">
        <f>SUM(S28:T29)</f>
        <v>0.38</v>
      </c>
      <c r="T30" s="2"/>
      <c r="U30" s="6"/>
      <c r="V30" s="6"/>
      <c r="W30" s="6"/>
      <c r="X30" s="6"/>
      <c r="Y30" s="6"/>
      <c r="Z30" s="6"/>
      <c r="AA30" s="6"/>
      <c r="AB30" s="6"/>
    </row>
    <row r="31" ht="15.75" customHeight="1"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20" t="s">
        <v>25</v>
      </c>
      <c r="B32" s="2"/>
      <c r="C32" s="20" t="s">
        <v>58</v>
      </c>
      <c r="D32" s="4"/>
      <c r="E32" s="2"/>
      <c r="F32" s="20" t="s">
        <v>27</v>
      </c>
      <c r="G32" s="4"/>
      <c r="H32" s="2"/>
      <c r="I32" s="21" t="s">
        <v>28</v>
      </c>
      <c r="J32" s="2"/>
      <c r="K32" s="20" t="s">
        <v>30</v>
      </c>
      <c r="L32" s="2"/>
      <c r="M32" s="20" t="s">
        <v>31</v>
      </c>
      <c r="N32" s="2"/>
      <c r="O32" s="20" t="s">
        <v>32</v>
      </c>
      <c r="P32" s="2"/>
      <c r="Q32" s="20" t="s">
        <v>34</v>
      </c>
      <c r="R32" s="2"/>
      <c r="S32" s="20" t="s">
        <v>29</v>
      </c>
      <c r="T32" s="2"/>
      <c r="U32" s="20" t="s">
        <v>39</v>
      </c>
      <c r="V32" s="2"/>
      <c r="W32" s="6"/>
      <c r="X32" s="6"/>
      <c r="Y32" s="6"/>
      <c r="Z32" s="6"/>
      <c r="AA32" s="6"/>
      <c r="AB32" s="6"/>
    </row>
    <row r="33" ht="15.75" customHeight="1">
      <c r="A33" s="64"/>
      <c r="B33" s="2"/>
      <c r="C33" s="15"/>
      <c r="D33" s="4"/>
      <c r="E33" s="2"/>
      <c r="F33" s="15"/>
      <c r="G33" s="4"/>
      <c r="H33" s="2"/>
      <c r="I33" s="36"/>
      <c r="J33" s="2"/>
      <c r="K33" s="15"/>
      <c r="L33" s="2"/>
      <c r="M33" s="15"/>
      <c r="N33" s="2"/>
      <c r="O33" s="15"/>
      <c r="P33" s="2"/>
      <c r="Q33" s="15"/>
      <c r="R33" s="2"/>
      <c r="S33" s="15"/>
      <c r="T33" s="2"/>
      <c r="U33" s="97"/>
      <c r="V33" s="2"/>
      <c r="W33" s="6"/>
      <c r="X33" s="6"/>
      <c r="Y33" s="6"/>
      <c r="Z33" s="6"/>
      <c r="AA33" s="6"/>
      <c r="AB33" s="6"/>
    </row>
    <row r="34" ht="15.75" customHeight="1">
      <c r="A34" s="64"/>
      <c r="B34" s="2"/>
      <c r="C34" s="15"/>
      <c r="D34" s="4"/>
      <c r="E34" s="2"/>
      <c r="F34" s="15"/>
      <c r="G34" s="4"/>
      <c r="H34" s="2"/>
      <c r="I34" s="36"/>
      <c r="J34" s="2"/>
      <c r="K34" s="15"/>
      <c r="L34" s="2"/>
      <c r="M34" s="15"/>
      <c r="N34" s="2"/>
      <c r="O34" s="15"/>
      <c r="P34" s="2"/>
      <c r="Q34" s="15"/>
      <c r="R34" s="2"/>
      <c r="S34" s="15"/>
      <c r="T34" s="2"/>
      <c r="U34" s="97"/>
      <c r="V34" s="2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20" t="s">
        <v>39</v>
      </c>
      <c r="T35" s="2"/>
      <c r="U35" s="97"/>
      <c r="V35" s="2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16"/>
      <c r="V36" s="16"/>
      <c r="W36" s="6"/>
      <c r="X36" s="6"/>
      <c r="Y36" s="6"/>
      <c r="Z36" s="6"/>
      <c r="AA36" s="6"/>
      <c r="AB36" s="6"/>
    </row>
    <row r="37" ht="15.75" customHeight="1">
      <c r="A37" s="20" t="s">
        <v>25</v>
      </c>
      <c r="B37" s="2"/>
      <c r="C37" s="20" t="s">
        <v>67</v>
      </c>
      <c r="D37" s="4"/>
      <c r="E37" s="2"/>
      <c r="F37" s="20" t="s">
        <v>27</v>
      </c>
      <c r="G37" s="4"/>
      <c r="H37" s="2"/>
      <c r="I37" s="21" t="s">
        <v>28</v>
      </c>
      <c r="J37" s="2"/>
      <c r="K37" s="20" t="s">
        <v>47</v>
      </c>
      <c r="L37" s="2"/>
      <c r="M37" s="20" t="s">
        <v>29</v>
      </c>
      <c r="N37" s="2"/>
      <c r="O37" s="20" t="s">
        <v>70</v>
      </c>
      <c r="P37" s="2"/>
      <c r="Q37" s="20" t="s">
        <v>72</v>
      </c>
      <c r="R37" s="2"/>
      <c r="S37" s="20" t="s">
        <v>39</v>
      </c>
      <c r="T37" s="2"/>
      <c r="U37" s="16"/>
      <c r="V37" s="16"/>
      <c r="W37" s="6"/>
      <c r="X37" s="6"/>
      <c r="Y37" s="6"/>
      <c r="Z37" s="6"/>
      <c r="AA37" s="6"/>
      <c r="AB37" s="6"/>
    </row>
    <row r="38" ht="15.75" customHeight="1">
      <c r="A38" s="64"/>
      <c r="B38" s="2"/>
      <c r="C38" s="15"/>
      <c r="D38" s="4"/>
      <c r="E38" s="2"/>
      <c r="F38" s="15"/>
      <c r="G38" s="4"/>
      <c r="H38" s="2"/>
      <c r="I38" s="36"/>
      <c r="J38" s="2"/>
      <c r="K38" s="15"/>
      <c r="L38" s="2"/>
      <c r="M38" s="15"/>
      <c r="N38" s="2"/>
      <c r="O38" s="15"/>
      <c r="P38" s="2"/>
      <c r="Q38" s="15"/>
      <c r="R38" s="2"/>
      <c r="S38" s="97"/>
      <c r="T38" s="2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4"/>
      <c r="B39" s="2"/>
      <c r="C39" s="15"/>
      <c r="D39" s="4"/>
      <c r="E39" s="2"/>
      <c r="F39" s="15"/>
      <c r="G39" s="4"/>
      <c r="H39" s="2"/>
      <c r="I39" s="36"/>
      <c r="J39" s="2"/>
      <c r="K39" s="15"/>
      <c r="L39" s="2"/>
      <c r="M39" s="15"/>
      <c r="N39" s="2"/>
      <c r="O39" s="15"/>
      <c r="P39" s="2"/>
      <c r="Q39" s="15"/>
      <c r="R39" s="2"/>
      <c r="S39" s="97"/>
      <c r="T39" s="2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20" t="s">
        <v>39</v>
      </c>
      <c r="R40" s="2"/>
      <c r="S40" s="97"/>
      <c r="T40" s="2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16"/>
      <c r="T41" s="1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16"/>
      <c r="T42" s="1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37"/>
      <c r="J46" s="3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6"/>
      <c r="B69" s="6"/>
      <c r="C69" s="6"/>
      <c r="D69" s="6"/>
      <c r="E69" s="6"/>
      <c r="F69" s="6"/>
      <c r="G69" s="6"/>
      <c r="H69" s="6"/>
      <c r="I69" s="37"/>
      <c r="J69" s="37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37"/>
      <c r="J70" s="37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37"/>
      <c r="J71" s="37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37"/>
      <c r="J72" s="37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37"/>
      <c r="J73" s="37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37"/>
      <c r="J74" s="37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8">
    <mergeCell ref="Q34:R34"/>
    <mergeCell ref="S34:T34"/>
    <mergeCell ref="U34:V34"/>
    <mergeCell ref="S35:T35"/>
    <mergeCell ref="U35:V35"/>
    <mergeCell ref="A34:B34"/>
    <mergeCell ref="C34:E34"/>
    <mergeCell ref="F34:H34"/>
    <mergeCell ref="I34:J34"/>
    <mergeCell ref="K34:L34"/>
    <mergeCell ref="M34:N34"/>
    <mergeCell ref="O34:P34"/>
    <mergeCell ref="Q37:R37"/>
    <mergeCell ref="S37:T37"/>
    <mergeCell ref="A37:B37"/>
    <mergeCell ref="C37:E37"/>
    <mergeCell ref="F37:H37"/>
    <mergeCell ref="I37:J37"/>
    <mergeCell ref="K37:L37"/>
    <mergeCell ref="M37:N37"/>
    <mergeCell ref="O37:P37"/>
    <mergeCell ref="Q38:R38"/>
    <mergeCell ref="S38:T38"/>
    <mergeCell ref="A38:B38"/>
    <mergeCell ref="C38:E38"/>
    <mergeCell ref="F38:H38"/>
    <mergeCell ref="I38:J38"/>
    <mergeCell ref="K38:L38"/>
    <mergeCell ref="M38:N38"/>
    <mergeCell ref="O38:P38"/>
    <mergeCell ref="Q22:R22"/>
    <mergeCell ref="S22:T22"/>
    <mergeCell ref="W22:X22"/>
    <mergeCell ref="Y22:Z22"/>
    <mergeCell ref="AA22:AB22"/>
    <mergeCell ref="A22:B22"/>
    <mergeCell ref="C22:E22"/>
    <mergeCell ref="F22:H22"/>
    <mergeCell ref="I22:J22"/>
    <mergeCell ref="K22:L22"/>
    <mergeCell ref="M22:N22"/>
    <mergeCell ref="O22:P22"/>
    <mergeCell ref="Q23:R23"/>
    <mergeCell ref="S23:T23"/>
    <mergeCell ref="W23:X23"/>
    <mergeCell ref="Y23:Z23"/>
    <mergeCell ref="AA23:AB23"/>
    <mergeCell ref="A23:B23"/>
    <mergeCell ref="C23:E23"/>
    <mergeCell ref="F23:H23"/>
    <mergeCell ref="I23:J23"/>
    <mergeCell ref="K23:L23"/>
    <mergeCell ref="M23:N23"/>
    <mergeCell ref="O23:P23"/>
    <mergeCell ref="Q24:R24"/>
    <mergeCell ref="S24:T24"/>
    <mergeCell ref="W24:X24"/>
    <mergeCell ref="Y24:Z24"/>
    <mergeCell ref="AA24:AB24"/>
    <mergeCell ref="Y25:Z25"/>
    <mergeCell ref="AA25:AB25"/>
    <mergeCell ref="A24:B24"/>
    <mergeCell ref="C24:E24"/>
    <mergeCell ref="F24:H24"/>
    <mergeCell ref="I24:J24"/>
    <mergeCell ref="K24:L24"/>
    <mergeCell ref="M24:N24"/>
    <mergeCell ref="O24:P24"/>
    <mergeCell ref="Q39:R39"/>
    <mergeCell ref="S39:T39"/>
    <mergeCell ref="Q40:R40"/>
    <mergeCell ref="S40:T40"/>
    <mergeCell ref="A39:B39"/>
    <mergeCell ref="C39:E39"/>
    <mergeCell ref="F39:H39"/>
    <mergeCell ref="I39:J39"/>
    <mergeCell ref="K39:L39"/>
    <mergeCell ref="M39:N39"/>
    <mergeCell ref="O39:P3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A5:B5"/>
    <mergeCell ref="C5:J5"/>
    <mergeCell ref="N5:Q5"/>
    <mergeCell ref="A6:B6"/>
    <mergeCell ref="C6:J6"/>
    <mergeCell ref="A7:B7"/>
    <mergeCell ref="N7:Q7"/>
    <mergeCell ref="W9:X9"/>
    <mergeCell ref="Y9:Z9"/>
    <mergeCell ref="L5:M5"/>
    <mergeCell ref="L8:M8"/>
    <mergeCell ref="N8:Q8"/>
    <mergeCell ref="R8:V8"/>
    <mergeCell ref="W8:X8"/>
    <mergeCell ref="Y8:Z8"/>
    <mergeCell ref="L9:M9"/>
    <mergeCell ref="N9:Q9"/>
    <mergeCell ref="R9:V9"/>
    <mergeCell ref="L10:M10"/>
    <mergeCell ref="N10:Q10"/>
    <mergeCell ref="R10:V10"/>
    <mergeCell ref="W10:X10"/>
    <mergeCell ref="Y10:Z10"/>
    <mergeCell ref="L11:M11"/>
    <mergeCell ref="N11:Q11"/>
    <mergeCell ref="R11:V11"/>
    <mergeCell ref="W11:X11"/>
    <mergeCell ref="Y11:Z11"/>
    <mergeCell ref="N12:Q12"/>
    <mergeCell ref="Y12:Z12"/>
    <mergeCell ref="R14:V14"/>
    <mergeCell ref="R15:V15"/>
    <mergeCell ref="W15:X15"/>
    <mergeCell ref="Y15:Z15"/>
    <mergeCell ref="R12:V12"/>
    <mergeCell ref="W12:X12"/>
    <mergeCell ref="R13:V13"/>
    <mergeCell ref="W13:X13"/>
    <mergeCell ref="Y13:Z13"/>
    <mergeCell ref="W14:X14"/>
    <mergeCell ref="Y14:Z14"/>
    <mergeCell ref="L12:M12"/>
    <mergeCell ref="L13:M13"/>
    <mergeCell ref="N13:Q13"/>
    <mergeCell ref="L14:M14"/>
    <mergeCell ref="N14:Q14"/>
    <mergeCell ref="L15:M15"/>
    <mergeCell ref="N15:Q15"/>
    <mergeCell ref="L16:M16"/>
    <mergeCell ref="N16:Q16"/>
    <mergeCell ref="R16:V16"/>
    <mergeCell ref="W16:X16"/>
    <mergeCell ref="Y16:Z16"/>
    <mergeCell ref="W17:X17"/>
    <mergeCell ref="Y17:Z17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28:R28"/>
    <mergeCell ref="S28:T28"/>
    <mergeCell ref="A28:B28"/>
    <mergeCell ref="C28:E28"/>
    <mergeCell ref="F28:H28"/>
    <mergeCell ref="I28:J28"/>
    <mergeCell ref="K28:L28"/>
    <mergeCell ref="M28:N28"/>
    <mergeCell ref="O28:P28"/>
    <mergeCell ref="Q29:R29"/>
    <mergeCell ref="S29:T29"/>
    <mergeCell ref="Q30:R30"/>
    <mergeCell ref="S30:T30"/>
    <mergeCell ref="A29:B29"/>
    <mergeCell ref="C29:E29"/>
    <mergeCell ref="F29:H29"/>
    <mergeCell ref="I29:J29"/>
    <mergeCell ref="K29:L29"/>
    <mergeCell ref="M29:N29"/>
    <mergeCell ref="O29:P29"/>
    <mergeCell ref="Q32:R32"/>
    <mergeCell ref="S32:T32"/>
    <mergeCell ref="U32:V32"/>
    <mergeCell ref="A32:B32"/>
    <mergeCell ref="C32:E32"/>
    <mergeCell ref="F32:H32"/>
    <mergeCell ref="I32:J32"/>
    <mergeCell ref="K32:L32"/>
    <mergeCell ref="M32:N32"/>
    <mergeCell ref="O32:P32"/>
    <mergeCell ref="Q33:R33"/>
    <mergeCell ref="S33:T33"/>
    <mergeCell ref="U33:V33"/>
    <mergeCell ref="A33:B33"/>
    <mergeCell ref="C33:E33"/>
    <mergeCell ref="F33:H33"/>
    <mergeCell ref="I33:J33"/>
    <mergeCell ref="K33:L33"/>
    <mergeCell ref="M33:N33"/>
    <mergeCell ref="O33:P33"/>
  </mergeCells>
  <printOptions/>
  <pageMargins bottom="1.0" footer="0.0" header="0.0" left="0.75" right="0.75" top="1.0"/>
  <pageSetup paperSize="9"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1.39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88" t="s">
        <v>683</v>
      </c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684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89"/>
      <c r="O4" s="27"/>
      <c r="P4" s="27"/>
      <c r="Q4" s="28"/>
      <c r="R4" s="6"/>
      <c r="S4" s="6"/>
      <c r="T4" s="8" t="s">
        <v>15</v>
      </c>
      <c r="U4" s="2"/>
      <c r="V4" s="9">
        <f>V1*V2</f>
        <v>5.56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685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">
        <v>686</v>
      </c>
      <c r="D12" s="4"/>
      <c r="E12" s="2"/>
      <c r="F12" s="72" t="s">
        <v>682</v>
      </c>
      <c r="G12" s="4"/>
      <c r="H12" s="2"/>
      <c r="I12" s="187">
        <v>1.39</v>
      </c>
      <c r="J12" s="2"/>
      <c r="K12" s="53" t="s">
        <v>16</v>
      </c>
      <c r="L12" s="2"/>
      <c r="M12" s="53" t="s">
        <v>16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16</v>
      </c>
      <c r="V12" s="107" t="s">
        <v>16</v>
      </c>
      <c r="W12" s="53" t="s">
        <v>16</v>
      </c>
      <c r="X12" s="2"/>
      <c r="Y12" s="7">
        <v>1.0</v>
      </c>
      <c r="Z12" s="2"/>
      <c r="AA12" s="10">
        <f>I12*Y12</f>
        <v>1.39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1.39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/>
      <c r="B17" s="2"/>
      <c r="C17" s="11"/>
      <c r="D17" s="4"/>
      <c r="E17" s="2"/>
      <c r="F17" s="11"/>
      <c r="G17" s="4"/>
      <c r="H17" s="2"/>
      <c r="I17" s="187"/>
      <c r="J17" s="2"/>
      <c r="K17" s="53"/>
      <c r="L17" s="2"/>
      <c r="M17" s="53"/>
      <c r="N17" s="2"/>
      <c r="O17" s="41"/>
      <c r="P17" s="28"/>
      <c r="Q17" s="53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11"/>
      <c r="D18" s="4"/>
      <c r="E18" s="2"/>
      <c r="F18" s="72"/>
      <c r="G18" s="4"/>
      <c r="H18" s="2"/>
      <c r="I18" s="187"/>
      <c r="J18" s="2"/>
      <c r="K18" s="53"/>
      <c r="L18" s="2"/>
      <c r="M18" s="53"/>
      <c r="N18" s="2"/>
      <c r="O18" s="190"/>
      <c r="P18" s="28"/>
      <c r="Q18" s="53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hyperlinks>
    <hyperlink r:id="rId1" ref="N3"/>
  </hyperlinks>
  <printOptions/>
  <pageMargins bottom="1.0" footer="0.0" header="0.0" left="0.75" right="0.75" top="1.0"/>
  <pageSetup orientation="landscape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1.72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91" t="s">
        <v>687</v>
      </c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688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3.44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689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">
        <v>690</v>
      </c>
      <c r="D12" s="4"/>
      <c r="E12" s="2"/>
      <c r="F12" s="72" t="s">
        <v>682</v>
      </c>
      <c r="G12" s="4"/>
      <c r="H12" s="2"/>
      <c r="I12" s="187">
        <v>1.72</v>
      </c>
      <c r="J12" s="2"/>
      <c r="K12" s="53" t="s">
        <v>16</v>
      </c>
      <c r="L12" s="2"/>
      <c r="M12" s="53" t="s">
        <v>16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16</v>
      </c>
      <c r="V12" s="107" t="s">
        <v>16</v>
      </c>
      <c r="W12" s="53" t="s">
        <v>16</v>
      </c>
      <c r="X12" s="2"/>
      <c r="Y12" s="7">
        <v>1.0</v>
      </c>
      <c r="Z12" s="2"/>
      <c r="AA12" s="10">
        <f>I12*Y12</f>
        <v>1.72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1.72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/>
      <c r="B17" s="2"/>
      <c r="C17" s="11"/>
      <c r="D17" s="4"/>
      <c r="E17" s="2"/>
      <c r="F17" s="11"/>
      <c r="G17" s="4"/>
      <c r="H17" s="2"/>
      <c r="I17" s="187"/>
      <c r="J17" s="2"/>
      <c r="K17" s="53"/>
      <c r="L17" s="2"/>
      <c r="M17" s="53"/>
      <c r="N17" s="2"/>
      <c r="O17" s="41"/>
      <c r="P17" s="28"/>
      <c r="Q17" s="53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11"/>
      <c r="D18" s="4"/>
      <c r="E18" s="2"/>
      <c r="F18" s="72"/>
      <c r="G18" s="4"/>
      <c r="H18" s="2"/>
      <c r="I18" s="187"/>
      <c r="J18" s="2"/>
      <c r="K18" s="53"/>
      <c r="L18" s="2"/>
      <c r="M18" s="53"/>
      <c r="N18" s="2"/>
      <c r="O18" s="190"/>
      <c r="P18" s="28"/>
      <c r="Q18" s="53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hyperlinks>
    <hyperlink r:id="rId1" ref="N3"/>
  </hyperlinks>
  <printOptions/>
  <pageMargins bottom="1.0" footer="0.0" header="0.0" left="0.75" right="0.75" top="1.0"/>
  <pageSetup orientation="landscape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1.85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92" t="s">
        <v>691</v>
      </c>
      <c r="O3" s="193"/>
      <c r="P3" s="193"/>
      <c r="Q3" s="194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692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1.85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693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">
        <v>697</v>
      </c>
      <c r="D12" s="4"/>
      <c r="E12" s="2"/>
      <c r="F12" s="72" t="s">
        <v>682</v>
      </c>
      <c r="G12" s="4"/>
      <c r="H12" s="2"/>
      <c r="I12" s="187">
        <v>1.85</v>
      </c>
      <c r="J12" s="2"/>
      <c r="K12" s="53" t="s">
        <v>16</v>
      </c>
      <c r="L12" s="2"/>
      <c r="M12" s="53" t="s">
        <v>16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16</v>
      </c>
      <c r="V12" s="107" t="s">
        <v>16</v>
      </c>
      <c r="W12" s="53" t="s">
        <v>16</v>
      </c>
      <c r="X12" s="2"/>
      <c r="Y12" s="7">
        <v>1.0</v>
      </c>
      <c r="Z12" s="2"/>
      <c r="AA12" s="10">
        <f>I12*Y12</f>
        <v>1.85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1.85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/>
      <c r="B17" s="2"/>
      <c r="C17" s="11"/>
      <c r="D17" s="4"/>
      <c r="E17" s="2"/>
      <c r="F17" s="11"/>
      <c r="G17" s="4"/>
      <c r="H17" s="2"/>
      <c r="I17" s="187"/>
      <c r="J17" s="2"/>
      <c r="K17" s="53"/>
      <c r="L17" s="2"/>
      <c r="M17" s="53"/>
      <c r="N17" s="2"/>
      <c r="O17" s="41"/>
      <c r="P17" s="28"/>
      <c r="Q17" s="53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11"/>
      <c r="D18" s="4"/>
      <c r="E18" s="2"/>
      <c r="F18" s="72"/>
      <c r="G18" s="4"/>
      <c r="H18" s="2"/>
      <c r="I18" s="187"/>
      <c r="J18" s="2"/>
      <c r="K18" s="53"/>
      <c r="L18" s="2"/>
      <c r="M18" s="53"/>
      <c r="N18" s="2"/>
      <c r="O18" s="190"/>
      <c r="P18" s="28"/>
      <c r="Q18" s="53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M11:N11"/>
    <mergeCell ref="O11:P11"/>
    <mergeCell ref="Q11:R11"/>
    <mergeCell ref="S11:T11"/>
    <mergeCell ref="W11:X11"/>
    <mergeCell ref="Y11:Z11"/>
    <mergeCell ref="AA11:AB11"/>
    <mergeCell ref="R9:V9"/>
    <mergeCell ref="W9:X9"/>
    <mergeCell ref="W10:X10"/>
    <mergeCell ref="Y10:Z10"/>
    <mergeCell ref="A11:B11"/>
    <mergeCell ref="C11:E11"/>
    <mergeCell ref="F11:H11"/>
    <mergeCell ref="T1:U1"/>
    <mergeCell ref="T2:U2"/>
    <mergeCell ref="T4:U4"/>
    <mergeCell ref="V4:W4"/>
    <mergeCell ref="A1:B1"/>
    <mergeCell ref="C1:J1"/>
    <mergeCell ref="L1:M1"/>
    <mergeCell ref="N1:Q1"/>
    <mergeCell ref="V1:W1"/>
    <mergeCell ref="C2:J2"/>
    <mergeCell ref="V2:W2"/>
    <mergeCell ref="A2:B2"/>
    <mergeCell ref="A3:B3"/>
    <mergeCell ref="C3:J3"/>
    <mergeCell ref="L3:M3"/>
    <mergeCell ref="C4:J4"/>
    <mergeCell ref="L4:M4"/>
    <mergeCell ref="N4:Q4"/>
    <mergeCell ref="A4:B4"/>
    <mergeCell ref="A5:B5"/>
    <mergeCell ref="C5:J5"/>
    <mergeCell ref="L5:M5"/>
    <mergeCell ref="N5:Q5"/>
    <mergeCell ref="A6:B6"/>
    <mergeCell ref="C6:J6"/>
    <mergeCell ref="A7:B7"/>
    <mergeCell ref="C7:J7"/>
    <mergeCell ref="L7:M7"/>
    <mergeCell ref="N7:Q7"/>
    <mergeCell ref="R7:V7"/>
    <mergeCell ref="W7:X7"/>
    <mergeCell ref="Y7:Z7"/>
    <mergeCell ref="L8:M8"/>
    <mergeCell ref="N8:Q8"/>
    <mergeCell ref="R8:U8"/>
    <mergeCell ref="W8:X8"/>
    <mergeCell ref="Y8:Z8"/>
    <mergeCell ref="L9:M9"/>
    <mergeCell ref="N9:Q9"/>
    <mergeCell ref="Y9:Z9"/>
    <mergeCell ref="M12:N12"/>
    <mergeCell ref="O12:P12"/>
    <mergeCell ref="Q12:R12"/>
    <mergeCell ref="S12:T12"/>
    <mergeCell ref="W12:X12"/>
    <mergeCell ref="Y12:Z12"/>
    <mergeCell ref="AA12:AB12"/>
    <mergeCell ref="I11:J11"/>
    <mergeCell ref="K11:L11"/>
    <mergeCell ref="A12:B12"/>
    <mergeCell ref="C12:E12"/>
    <mergeCell ref="F12:H12"/>
    <mergeCell ref="I12:J12"/>
    <mergeCell ref="K12:L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A22:B22"/>
    <mergeCell ref="C22:E22"/>
    <mergeCell ref="F22:H22"/>
    <mergeCell ref="I22:J22"/>
    <mergeCell ref="K22:L22"/>
    <mergeCell ref="M22:N22"/>
    <mergeCell ref="O22:P22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Q23:R23"/>
    <mergeCell ref="S23:T23"/>
    <mergeCell ref="U23:V23"/>
    <mergeCell ref="S24:T24"/>
    <mergeCell ref="U24:V24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</mergeCells>
  <hyperlinks>
    <hyperlink r:id="rId1" ref="N3"/>
  </hyperlinks>
  <printOptions/>
  <pageMargins bottom="1.0" footer="0.0" header="0.0" left="0.75" right="0.75" top="1.0"/>
  <pageSetup orientation="landscape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1.88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2.0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91" t="s">
        <v>694</v>
      </c>
      <c r="O3" s="4"/>
      <c r="P3" s="4"/>
      <c r="Q3" s="2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695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3.76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696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">
        <v>698</v>
      </c>
      <c r="D12" s="4"/>
      <c r="E12" s="2"/>
      <c r="F12" s="72" t="s">
        <v>682</v>
      </c>
      <c r="G12" s="4"/>
      <c r="H12" s="2"/>
      <c r="I12" s="187">
        <v>1.88</v>
      </c>
      <c r="J12" s="2"/>
      <c r="K12" s="53" t="s">
        <v>16</v>
      </c>
      <c r="L12" s="2"/>
      <c r="M12" s="53" t="s">
        <v>16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16</v>
      </c>
      <c r="V12" s="107" t="s">
        <v>16</v>
      </c>
      <c r="W12" s="53" t="s">
        <v>16</v>
      </c>
      <c r="X12" s="2"/>
      <c r="Y12" s="7">
        <v>1.0</v>
      </c>
      <c r="Z12" s="2"/>
      <c r="AA12" s="10">
        <f>I12*Y12</f>
        <v>1.88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1.88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/>
      <c r="B17" s="2"/>
      <c r="C17" s="11"/>
      <c r="D17" s="4"/>
      <c r="E17" s="2"/>
      <c r="F17" s="11"/>
      <c r="G17" s="4"/>
      <c r="H17" s="2"/>
      <c r="I17" s="187"/>
      <c r="J17" s="2"/>
      <c r="K17" s="53"/>
      <c r="L17" s="2"/>
      <c r="M17" s="53"/>
      <c r="N17" s="2"/>
      <c r="O17" s="41"/>
      <c r="P17" s="28"/>
      <c r="Q17" s="53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11"/>
      <c r="D18" s="4"/>
      <c r="E18" s="2"/>
      <c r="F18" s="72"/>
      <c r="G18" s="4"/>
      <c r="H18" s="2"/>
      <c r="I18" s="187"/>
      <c r="J18" s="2"/>
      <c r="K18" s="53"/>
      <c r="L18" s="2"/>
      <c r="M18" s="53"/>
      <c r="N18" s="2"/>
      <c r="O18" s="190"/>
      <c r="P18" s="28"/>
      <c r="Q18" s="53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Q23:R23"/>
    <mergeCell ref="S23:T23"/>
    <mergeCell ref="U23:V23"/>
    <mergeCell ref="S24:T24"/>
    <mergeCell ref="U24:V24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1:R11"/>
    <mergeCell ref="S11:T11"/>
    <mergeCell ref="W11:X11"/>
    <mergeCell ref="Y11:Z11"/>
    <mergeCell ref="AA11:AB11"/>
    <mergeCell ref="A11:B11"/>
    <mergeCell ref="C11:E11"/>
    <mergeCell ref="F11:H11"/>
    <mergeCell ref="I11:J11"/>
    <mergeCell ref="K11:L11"/>
    <mergeCell ref="M11:N11"/>
    <mergeCell ref="O11:P11"/>
    <mergeCell ref="Q12:R12"/>
    <mergeCell ref="S12:T12"/>
    <mergeCell ref="W12:X12"/>
    <mergeCell ref="Y12:Z12"/>
    <mergeCell ref="AA12:AB12"/>
    <mergeCell ref="A12:B12"/>
    <mergeCell ref="C12:E12"/>
    <mergeCell ref="F12:H12"/>
    <mergeCell ref="I12:J12"/>
    <mergeCell ref="K12:L12"/>
    <mergeCell ref="M12:N12"/>
    <mergeCell ref="O12:P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  <mergeCell ref="N9:Q9"/>
    <mergeCell ref="R9:V9"/>
    <mergeCell ref="W10:X10"/>
    <mergeCell ref="Y10:Z10"/>
    <mergeCell ref="L5:M5"/>
    <mergeCell ref="L8:M8"/>
    <mergeCell ref="N8:Q8"/>
    <mergeCell ref="R8:U8"/>
    <mergeCell ref="W8:X8"/>
    <mergeCell ref="Y8:Z8"/>
    <mergeCell ref="L9:M9"/>
    <mergeCell ref="T1:U1"/>
    <mergeCell ref="T2:U2"/>
    <mergeCell ref="A1:B1"/>
    <mergeCell ref="C1:J1"/>
    <mergeCell ref="L1:M1"/>
    <mergeCell ref="N1:Q1"/>
    <mergeCell ref="V1:W1"/>
    <mergeCell ref="C2:J2"/>
    <mergeCell ref="V2:W2"/>
    <mergeCell ref="L4:M4"/>
    <mergeCell ref="N4:Q4"/>
    <mergeCell ref="T4:U4"/>
    <mergeCell ref="V4:W4"/>
    <mergeCell ref="A2:B2"/>
    <mergeCell ref="A3:B3"/>
    <mergeCell ref="C3:J3"/>
    <mergeCell ref="L3:M3"/>
    <mergeCell ref="N3:Q3"/>
    <mergeCell ref="A4:B4"/>
    <mergeCell ref="C4:J4"/>
    <mergeCell ref="C7:J7"/>
    <mergeCell ref="L7:M7"/>
    <mergeCell ref="R7:V7"/>
    <mergeCell ref="W7:X7"/>
    <mergeCell ref="Y7:Z7"/>
    <mergeCell ref="W9:X9"/>
    <mergeCell ref="Y9:Z9"/>
    <mergeCell ref="A5:B5"/>
    <mergeCell ref="C5:J5"/>
    <mergeCell ref="N5:Q5"/>
    <mergeCell ref="A6:B6"/>
    <mergeCell ref="C6:J6"/>
    <mergeCell ref="A7:B7"/>
    <mergeCell ref="N7:Q7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A22:B22"/>
    <mergeCell ref="C22:E22"/>
    <mergeCell ref="F22:H22"/>
    <mergeCell ref="I22:J22"/>
    <mergeCell ref="K22:L22"/>
    <mergeCell ref="M22:N22"/>
    <mergeCell ref="O22:P22"/>
  </mergeCells>
  <hyperlinks>
    <hyperlink r:id="rId1" ref="N3"/>
  </hyperlinks>
  <printOptions/>
  <pageMargins bottom="1.0" footer="0.0" header="0.0" left="0.75" right="0.75" top="1.0"/>
  <pageSetup orientation="landscape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3.7195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95"/>
      <c r="O3" s="193"/>
      <c r="P3" s="193"/>
      <c r="Q3" s="194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699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3.7195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700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">
        <v>621</v>
      </c>
      <c r="D12" s="4"/>
      <c r="E12" s="2"/>
      <c r="F12" s="72" t="s">
        <v>682</v>
      </c>
      <c r="G12" s="4"/>
      <c r="H12" s="2"/>
      <c r="I12" s="187">
        <v>2.25</v>
      </c>
      <c r="J12" s="2"/>
      <c r="K12" s="53">
        <v>0.41</v>
      </c>
      <c r="L12" s="2"/>
      <c r="M12" s="53" t="s">
        <v>147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701</v>
      </c>
      <c r="V12" s="107" t="s">
        <v>702</v>
      </c>
      <c r="W12" s="53" t="s">
        <v>388</v>
      </c>
      <c r="X12" s="2"/>
      <c r="Y12" s="7">
        <v>1.0</v>
      </c>
      <c r="Z12" s="2"/>
      <c r="AA12" s="10">
        <f>I12*Y12</f>
        <v>2.25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2.25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>
        <v>1.0</v>
      </c>
      <c r="B17" s="2"/>
      <c r="C17" s="11" t="s">
        <v>151</v>
      </c>
      <c r="D17" s="4"/>
      <c r="E17" s="2"/>
      <c r="F17" s="11" t="s">
        <v>152</v>
      </c>
      <c r="G17" s="4"/>
      <c r="H17" s="2"/>
      <c r="I17" s="29">
        <v>1.3</v>
      </c>
      <c r="J17" s="2"/>
      <c r="K17" s="7" t="s">
        <v>47</v>
      </c>
      <c r="L17" s="2"/>
      <c r="M17" s="53">
        <v>1.0</v>
      </c>
      <c r="N17" s="2"/>
      <c r="O17" s="41" t="s">
        <v>16</v>
      </c>
      <c r="P17" s="28"/>
      <c r="Q17" s="7">
        <v>1.0</v>
      </c>
      <c r="R17" s="2"/>
      <c r="S17" s="34">
        <f t="shared" ref="S17:S18" si="1">I17*M17*Q17</f>
        <v>1.3</v>
      </c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>
        <v>2.0</v>
      </c>
      <c r="B18" s="2"/>
      <c r="C18" s="11" t="s">
        <v>153</v>
      </c>
      <c r="D18" s="4"/>
      <c r="E18" s="2"/>
      <c r="F18" s="72" t="s">
        <v>703</v>
      </c>
      <c r="G18" s="4"/>
      <c r="H18" s="2"/>
      <c r="I18" s="29">
        <v>0.01</v>
      </c>
      <c r="J18" s="2"/>
      <c r="K18" s="7" t="s">
        <v>97</v>
      </c>
      <c r="L18" s="2"/>
      <c r="M18" s="53">
        <v>5.65</v>
      </c>
      <c r="N18" s="2"/>
      <c r="O18" s="41" t="s">
        <v>155</v>
      </c>
      <c r="P18" s="28"/>
      <c r="Q18" s="7">
        <v>3.0</v>
      </c>
      <c r="R18" s="2"/>
      <c r="S18" s="34">
        <f t="shared" si="1"/>
        <v>0.1695</v>
      </c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>
        <f>SUM(S17:S18)</f>
        <v>1.4695</v>
      </c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M11:N11"/>
    <mergeCell ref="O11:P11"/>
    <mergeCell ref="Q11:R11"/>
    <mergeCell ref="S11:T11"/>
    <mergeCell ref="W11:X11"/>
    <mergeCell ref="Y11:Z11"/>
    <mergeCell ref="AA11:AB11"/>
    <mergeCell ref="R9:V9"/>
    <mergeCell ref="W9:X9"/>
    <mergeCell ref="W10:X10"/>
    <mergeCell ref="Y10:Z10"/>
    <mergeCell ref="A11:B11"/>
    <mergeCell ref="C11:E11"/>
    <mergeCell ref="F11:H11"/>
    <mergeCell ref="T1:U1"/>
    <mergeCell ref="T2:U2"/>
    <mergeCell ref="T4:U4"/>
    <mergeCell ref="V4:W4"/>
    <mergeCell ref="A1:B1"/>
    <mergeCell ref="C1:J1"/>
    <mergeCell ref="L1:M1"/>
    <mergeCell ref="N1:Q1"/>
    <mergeCell ref="V1:W1"/>
    <mergeCell ref="C2:J2"/>
    <mergeCell ref="V2:W2"/>
    <mergeCell ref="A2:B2"/>
    <mergeCell ref="A3:B3"/>
    <mergeCell ref="C3:J3"/>
    <mergeCell ref="L3:M3"/>
    <mergeCell ref="C4:J4"/>
    <mergeCell ref="L4:M4"/>
    <mergeCell ref="N4:Q4"/>
    <mergeCell ref="A4:B4"/>
    <mergeCell ref="A5:B5"/>
    <mergeCell ref="C5:J5"/>
    <mergeCell ref="L5:M5"/>
    <mergeCell ref="N5:Q5"/>
    <mergeCell ref="A6:B6"/>
    <mergeCell ref="C6:J6"/>
    <mergeCell ref="A7:B7"/>
    <mergeCell ref="C7:J7"/>
    <mergeCell ref="L7:M7"/>
    <mergeCell ref="N7:Q7"/>
    <mergeCell ref="R7:V7"/>
    <mergeCell ref="W7:X7"/>
    <mergeCell ref="Y7:Z7"/>
    <mergeCell ref="L8:M8"/>
    <mergeCell ref="N8:Q8"/>
    <mergeCell ref="R8:U8"/>
    <mergeCell ref="W8:X8"/>
    <mergeCell ref="Y8:Z8"/>
    <mergeCell ref="L9:M9"/>
    <mergeCell ref="N9:Q9"/>
    <mergeCell ref="Y9:Z9"/>
    <mergeCell ref="M12:N12"/>
    <mergeCell ref="O12:P12"/>
    <mergeCell ref="Q12:R12"/>
    <mergeCell ref="S12:T12"/>
    <mergeCell ref="W12:X12"/>
    <mergeCell ref="Y12:Z12"/>
    <mergeCell ref="AA12:AB12"/>
    <mergeCell ref="I11:J11"/>
    <mergeCell ref="K11:L11"/>
    <mergeCell ref="A12:B12"/>
    <mergeCell ref="C12:E12"/>
    <mergeCell ref="F12:H12"/>
    <mergeCell ref="I12:J12"/>
    <mergeCell ref="K12:L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A22:B22"/>
    <mergeCell ref="C22:E22"/>
    <mergeCell ref="F22:H22"/>
    <mergeCell ref="I22:J22"/>
    <mergeCell ref="K22:L22"/>
    <mergeCell ref="M22:N22"/>
    <mergeCell ref="O22:P22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Q23:R23"/>
    <mergeCell ref="S23:T23"/>
    <mergeCell ref="U23:V23"/>
    <mergeCell ref="S24:T24"/>
    <mergeCell ref="U24:V24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</mergeCells>
  <printOptions/>
  <pageMargins bottom="1.0" footer="0.0" header="0.0" left="0.75" right="0.75" top="1.0"/>
  <pageSetup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0.4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5.0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92" t="s">
        <v>704</v>
      </c>
      <c r="O3" s="193"/>
      <c r="P3" s="193"/>
      <c r="Q3" s="194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705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2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706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tr">
        <f>C4</f>
        <v>L Joint</v>
      </c>
      <c r="D12" s="4"/>
      <c r="E12" s="2"/>
      <c r="F12" s="72" t="s">
        <v>682</v>
      </c>
      <c r="G12" s="4"/>
      <c r="H12" s="2"/>
      <c r="I12" s="187">
        <v>0.4</v>
      </c>
      <c r="J12" s="2"/>
      <c r="K12" s="53" t="s">
        <v>16</v>
      </c>
      <c r="L12" s="2"/>
      <c r="M12" s="53" t="s">
        <v>16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16</v>
      </c>
      <c r="V12" s="107" t="s">
        <v>16</v>
      </c>
      <c r="W12" s="53" t="s">
        <v>16</v>
      </c>
      <c r="X12" s="2"/>
      <c r="Y12" s="7">
        <v>1.0</v>
      </c>
      <c r="Z12" s="2"/>
      <c r="AA12" s="10">
        <f>I12*Y12</f>
        <v>0.4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0.4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/>
      <c r="B17" s="2"/>
      <c r="C17" s="11"/>
      <c r="D17" s="4"/>
      <c r="E17" s="2"/>
      <c r="F17" s="11"/>
      <c r="G17" s="4"/>
      <c r="H17" s="2"/>
      <c r="I17" s="29"/>
      <c r="J17" s="2"/>
      <c r="K17" s="7"/>
      <c r="L17" s="2"/>
      <c r="M17" s="53"/>
      <c r="N17" s="2"/>
      <c r="O17" s="41"/>
      <c r="P17" s="28"/>
      <c r="Q17" s="7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11"/>
      <c r="D18" s="4"/>
      <c r="E18" s="2"/>
      <c r="F18" s="72"/>
      <c r="G18" s="4"/>
      <c r="H18" s="2"/>
      <c r="I18" s="29"/>
      <c r="J18" s="2"/>
      <c r="K18" s="7"/>
      <c r="L18" s="2"/>
      <c r="M18" s="53"/>
      <c r="N18" s="2"/>
      <c r="O18" s="41"/>
      <c r="P18" s="28"/>
      <c r="Q18" s="7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M11:N11"/>
    <mergeCell ref="O11:P11"/>
    <mergeCell ref="Q11:R11"/>
    <mergeCell ref="S11:T11"/>
    <mergeCell ref="W11:X11"/>
    <mergeCell ref="Y11:Z11"/>
    <mergeCell ref="AA11:AB11"/>
    <mergeCell ref="R9:V9"/>
    <mergeCell ref="W9:X9"/>
    <mergeCell ref="W10:X10"/>
    <mergeCell ref="Y10:Z10"/>
    <mergeCell ref="A11:B11"/>
    <mergeCell ref="C11:E11"/>
    <mergeCell ref="F11:H11"/>
    <mergeCell ref="T1:U1"/>
    <mergeCell ref="T2:U2"/>
    <mergeCell ref="T4:U4"/>
    <mergeCell ref="V4:W4"/>
    <mergeCell ref="A1:B1"/>
    <mergeCell ref="C1:J1"/>
    <mergeCell ref="L1:M1"/>
    <mergeCell ref="N1:Q1"/>
    <mergeCell ref="V1:W1"/>
    <mergeCell ref="C2:J2"/>
    <mergeCell ref="V2:W2"/>
    <mergeCell ref="A2:B2"/>
    <mergeCell ref="A3:B3"/>
    <mergeCell ref="C3:J3"/>
    <mergeCell ref="L3:M3"/>
    <mergeCell ref="C4:J4"/>
    <mergeCell ref="L4:M4"/>
    <mergeCell ref="N4:Q4"/>
    <mergeCell ref="A4:B4"/>
    <mergeCell ref="A5:B5"/>
    <mergeCell ref="C5:J5"/>
    <mergeCell ref="L5:M5"/>
    <mergeCell ref="N5:Q5"/>
    <mergeCell ref="A6:B6"/>
    <mergeCell ref="C6:J6"/>
    <mergeCell ref="A7:B7"/>
    <mergeCell ref="C7:J7"/>
    <mergeCell ref="L7:M7"/>
    <mergeCell ref="N7:Q7"/>
    <mergeCell ref="R7:V7"/>
    <mergeCell ref="W7:X7"/>
    <mergeCell ref="Y7:Z7"/>
    <mergeCell ref="L8:M8"/>
    <mergeCell ref="N8:Q8"/>
    <mergeCell ref="R8:U8"/>
    <mergeCell ref="W8:X8"/>
    <mergeCell ref="Y8:Z8"/>
    <mergeCell ref="L9:M9"/>
    <mergeCell ref="N9:Q9"/>
    <mergeCell ref="Y9:Z9"/>
    <mergeCell ref="M12:N12"/>
    <mergeCell ref="O12:P12"/>
    <mergeCell ref="Q12:R12"/>
    <mergeCell ref="S12:T12"/>
    <mergeCell ref="W12:X12"/>
    <mergeCell ref="Y12:Z12"/>
    <mergeCell ref="AA12:AB12"/>
    <mergeCell ref="I11:J11"/>
    <mergeCell ref="K11:L11"/>
    <mergeCell ref="A12:B12"/>
    <mergeCell ref="C12:E12"/>
    <mergeCell ref="F12:H12"/>
    <mergeCell ref="I12:J12"/>
    <mergeCell ref="K12:L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A22:B22"/>
    <mergeCell ref="C22:E22"/>
    <mergeCell ref="F22:H22"/>
    <mergeCell ref="I22:J22"/>
    <mergeCell ref="K22:L22"/>
    <mergeCell ref="M22:N22"/>
    <mergeCell ref="O22:P22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Q23:R23"/>
    <mergeCell ref="S23:T23"/>
    <mergeCell ref="U23:V23"/>
    <mergeCell ref="S24:T24"/>
    <mergeCell ref="U24:V24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</mergeCells>
  <hyperlinks>
    <hyperlink r:id="rId1" ref="N3"/>
  </hyperlinks>
  <printOptions/>
  <pageMargins bottom="1.0" footer="0.0" header="0.0" left="0.75" right="0.75" top="1.0"/>
  <pageSetup orientation="landscape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0.97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92" t="s">
        <v>707</v>
      </c>
      <c r="O3" s="193"/>
      <c r="P3" s="193"/>
      <c r="Q3" s="194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72" t="s">
        <v>708</v>
      </c>
      <c r="D4" s="4"/>
      <c r="E4" s="4"/>
      <c r="F4" s="4"/>
      <c r="G4" s="4"/>
      <c r="H4" s="4"/>
      <c r="I4" s="4"/>
      <c r="J4" s="2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3.88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709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tr">
        <f>C4</f>
        <v>3-WAY JOINT</v>
      </c>
      <c r="D12" s="4"/>
      <c r="E12" s="2"/>
      <c r="F12" s="72" t="s">
        <v>682</v>
      </c>
      <c r="G12" s="4"/>
      <c r="H12" s="2"/>
      <c r="I12" s="187">
        <v>0.97</v>
      </c>
      <c r="J12" s="2"/>
      <c r="K12" s="53" t="s">
        <v>16</v>
      </c>
      <c r="L12" s="2"/>
      <c r="M12" s="53" t="s">
        <v>16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16</v>
      </c>
      <c r="V12" s="107" t="s">
        <v>16</v>
      </c>
      <c r="W12" s="53" t="s">
        <v>16</v>
      </c>
      <c r="X12" s="2"/>
      <c r="Y12" s="7">
        <v>1.0</v>
      </c>
      <c r="Z12" s="2"/>
      <c r="AA12" s="10">
        <f>I12*Y12</f>
        <v>0.97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0.97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/>
      <c r="B17" s="2"/>
      <c r="C17" s="11"/>
      <c r="D17" s="4"/>
      <c r="E17" s="2"/>
      <c r="F17" s="11"/>
      <c r="G17" s="4"/>
      <c r="H17" s="2"/>
      <c r="I17" s="29"/>
      <c r="J17" s="2"/>
      <c r="K17" s="7"/>
      <c r="L17" s="2"/>
      <c r="M17" s="53"/>
      <c r="N17" s="2"/>
      <c r="O17" s="41"/>
      <c r="P17" s="28"/>
      <c r="Q17" s="7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11"/>
      <c r="D18" s="4"/>
      <c r="E18" s="2"/>
      <c r="F18" s="72"/>
      <c r="G18" s="4"/>
      <c r="H18" s="2"/>
      <c r="I18" s="29"/>
      <c r="J18" s="2"/>
      <c r="K18" s="7"/>
      <c r="L18" s="2"/>
      <c r="M18" s="53"/>
      <c r="N18" s="2"/>
      <c r="O18" s="41"/>
      <c r="P18" s="28"/>
      <c r="Q18" s="7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M11:N11"/>
    <mergeCell ref="O11:P11"/>
    <mergeCell ref="Q11:R11"/>
    <mergeCell ref="S11:T11"/>
    <mergeCell ref="W11:X11"/>
    <mergeCell ref="Y11:Z11"/>
    <mergeCell ref="AA11:AB11"/>
    <mergeCell ref="R9:V9"/>
    <mergeCell ref="W9:X9"/>
    <mergeCell ref="W10:X10"/>
    <mergeCell ref="Y10:Z10"/>
    <mergeCell ref="A11:B11"/>
    <mergeCell ref="C11:E11"/>
    <mergeCell ref="F11:H11"/>
    <mergeCell ref="T1:U1"/>
    <mergeCell ref="T2:U2"/>
    <mergeCell ref="T4:U4"/>
    <mergeCell ref="V4:W4"/>
    <mergeCell ref="A1:B1"/>
    <mergeCell ref="C1:J1"/>
    <mergeCell ref="L1:M1"/>
    <mergeCell ref="N1:Q1"/>
    <mergeCell ref="V1:W1"/>
    <mergeCell ref="C2:J2"/>
    <mergeCell ref="V2:W2"/>
    <mergeCell ref="A2:B2"/>
    <mergeCell ref="A3:B3"/>
    <mergeCell ref="C3:J3"/>
    <mergeCell ref="L3:M3"/>
    <mergeCell ref="C4:J4"/>
    <mergeCell ref="L4:M4"/>
    <mergeCell ref="N4:Q4"/>
    <mergeCell ref="A4:B4"/>
    <mergeCell ref="A5:B5"/>
    <mergeCell ref="C5:J5"/>
    <mergeCell ref="L5:M5"/>
    <mergeCell ref="N5:Q5"/>
    <mergeCell ref="A6:B6"/>
    <mergeCell ref="C6:J6"/>
    <mergeCell ref="A7:B7"/>
    <mergeCell ref="C7:J7"/>
    <mergeCell ref="L7:M7"/>
    <mergeCell ref="N7:Q7"/>
    <mergeCell ref="R7:V7"/>
    <mergeCell ref="W7:X7"/>
    <mergeCell ref="Y7:Z7"/>
    <mergeCell ref="L8:M8"/>
    <mergeCell ref="N8:Q8"/>
    <mergeCell ref="R8:U8"/>
    <mergeCell ref="W8:X8"/>
    <mergeCell ref="Y8:Z8"/>
    <mergeCell ref="L9:M9"/>
    <mergeCell ref="N9:Q9"/>
    <mergeCell ref="Y9:Z9"/>
    <mergeCell ref="M12:N12"/>
    <mergeCell ref="O12:P12"/>
    <mergeCell ref="Q12:R12"/>
    <mergeCell ref="S12:T12"/>
    <mergeCell ref="W12:X12"/>
    <mergeCell ref="Y12:Z12"/>
    <mergeCell ref="AA12:AB12"/>
    <mergeCell ref="I11:J11"/>
    <mergeCell ref="K11:L11"/>
    <mergeCell ref="A12:B12"/>
    <mergeCell ref="C12:E12"/>
    <mergeCell ref="F12:H12"/>
    <mergeCell ref="I12:J12"/>
    <mergeCell ref="K12:L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A22:B22"/>
    <mergeCell ref="C22:E22"/>
    <mergeCell ref="F22:H22"/>
    <mergeCell ref="I22:J22"/>
    <mergeCell ref="K22:L22"/>
    <mergeCell ref="M22:N22"/>
    <mergeCell ref="O22:P22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Q23:R23"/>
    <mergeCell ref="S23:T23"/>
    <mergeCell ref="U23:V23"/>
    <mergeCell ref="S24:T24"/>
    <mergeCell ref="U24:V24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</mergeCells>
  <hyperlinks>
    <hyperlink r:id="rId1" ref="N3"/>
  </hyperlinks>
  <printOptions/>
  <pageMargins bottom="1.0" footer="0.0" header="0.0" left="0.75" right="0.75" top="1.0"/>
  <pageSetup orientation="landscape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0.09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96" t="s">
        <v>710</v>
      </c>
      <c r="O3" s="193"/>
      <c r="P3" s="193"/>
      <c r="Q3" s="194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97" t="s">
        <v>711</v>
      </c>
      <c r="D4" s="27"/>
      <c r="E4" s="27"/>
      <c r="F4" s="27"/>
      <c r="G4" s="27"/>
      <c r="H4" s="27"/>
      <c r="I4" s="27"/>
      <c r="J4" s="28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0.36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712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tr">
        <f>C4</f>
        <v>T Nut</v>
      </c>
      <c r="D12" s="4"/>
      <c r="E12" s="2"/>
      <c r="F12" s="72" t="s">
        <v>682</v>
      </c>
      <c r="G12" s="4"/>
      <c r="H12" s="2"/>
      <c r="I12" s="187">
        <v>0.09</v>
      </c>
      <c r="J12" s="2"/>
      <c r="K12" s="53" t="s">
        <v>16</v>
      </c>
      <c r="L12" s="2"/>
      <c r="M12" s="53" t="s">
        <v>16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16</v>
      </c>
      <c r="V12" s="107" t="s">
        <v>16</v>
      </c>
      <c r="W12" s="53" t="s">
        <v>16</v>
      </c>
      <c r="X12" s="2"/>
      <c r="Y12" s="7">
        <v>1.0</v>
      </c>
      <c r="Z12" s="2"/>
      <c r="AA12" s="10">
        <f>I12*Y12</f>
        <v>0.09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0.09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/>
      <c r="B17" s="2"/>
      <c r="C17" s="11"/>
      <c r="D17" s="4"/>
      <c r="E17" s="2"/>
      <c r="F17" s="11"/>
      <c r="G17" s="4"/>
      <c r="H17" s="2"/>
      <c r="I17" s="29"/>
      <c r="J17" s="2"/>
      <c r="K17" s="7"/>
      <c r="L17" s="2"/>
      <c r="M17" s="53"/>
      <c r="N17" s="2"/>
      <c r="O17" s="41"/>
      <c r="P17" s="28"/>
      <c r="Q17" s="7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11"/>
      <c r="D18" s="4"/>
      <c r="E18" s="2"/>
      <c r="F18" s="72"/>
      <c r="G18" s="4"/>
      <c r="H18" s="2"/>
      <c r="I18" s="29"/>
      <c r="J18" s="2"/>
      <c r="K18" s="7"/>
      <c r="L18" s="2"/>
      <c r="M18" s="53"/>
      <c r="N18" s="2"/>
      <c r="O18" s="41"/>
      <c r="P18" s="28"/>
      <c r="Q18" s="7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M11:N11"/>
    <mergeCell ref="O11:P11"/>
    <mergeCell ref="Q11:R11"/>
    <mergeCell ref="S11:T11"/>
    <mergeCell ref="W11:X11"/>
    <mergeCell ref="Y11:Z11"/>
    <mergeCell ref="AA11:AB11"/>
    <mergeCell ref="R9:V9"/>
    <mergeCell ref="W9:X9"/>
    <mergeCell ref="W10:X10"/>
    <mergeCell ref="Y10:Z10"/>
    <mergeCell ref="A11:B11"/>
    <mergeCell ref="C11:E11"/>
    <mergeCell ref="F11:H11"/>
    <mergeCell ref="T1:U1"/>
    <mergeCell ref="T2:U2"/>
    <mergeCell ref="T4:U4"/>
    <mergeCell ref="V4:W4"/>
    <mergeCell ref="A1:B1"/>
    <mergeCell ref="C1:J1"/>
    <mergeCell ref="L1:M1"/>
    <mergeCell ref="N1:Q1"/>
    <mergeCell ref="V1:W1"/>
    <mergeCell ref="C2:J2"/>
    <mergeCell ref="V2:W2"/>
    <mergeCell ref="A2:B2"/>
    <mergeCell ref="A3:B3"/>
    <mergeCell ref="C3:J3"/>
    <mergeCell ref="L3:M3"/>
    <mergeCell ref="C4:J4"/>
    <mergeCell ref="L4:M4"/>
    <mergeCell ref="N4:Q4"/>
    <mergeCell ref="A4:B4"/>
    <mergeCell ref="A5:B5"/>
    <mergeCell ref="C5:J5"/>
    <mergeCell ref="L5:M5"/>
    <mergeCell ref="N5:Q5"/>
    <mergeCell ref="A6:B6"/>
    <mergeCell ref="C6:J6"/>
    <mergeCell ref="A7:B7"/>
    <mergeCell ref="C7:J7"/>
    <mergeCell ref="L7:M7"/>
    <mergeCell ref="N7:Q7"/>
    <mergeCell ref="R7:V7"/>
    <mergeCell ref="W7:X7"/>
    <mergeCell ref="Y7:Z7"/>
    <mergeCell ref="L8:M8"/>
    <mergeCell ref="N8:Q8"/>
    <mergeCell ref="R8:U8"/>
    <mergeCell ref="W8:X8"/>
    <mergeCell ref="Y8:Z8"/>
    <mergeCell ref="L9:M9"/>
    <mergeCell ref="N9:Q9"/>
    <mergeCell ref="Y9:Z9"/>
    <mergeCell ref="M12:N12"/>
    <mergeCell ref="O12:P12"/>
    <mergeCell ref="Q12:R12"/>
    <mergeCell ref="S12:T12"/>
    <mergeCell ref="W12:X12"/>
    <mergeCell ref="Y12:Z12"/>
    <mergeCell ref="AA12:AB12"/>
    <mergeCell ref="I11:J11"/>
    <mergeCell ref="K11:L11"/>
    <mergeCell ref="A12:B12"/>
    <mergeCell ref="C12:E12"/>
    <mergeCell ref="F12:H12"/>
    <mergeCell ref="I12:J12"/>
    <mergeCell ref="K12:L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A22:B22"/>
    <mergeCell ref="C22:E22"/>
    <mergeCell ref="F22:H22"/>
    <mergeCell ref="I22:J22"/>
    <mergeCell ref="K22:L22"/>
    <mergeCell ref="M22:N22"/>
    <mergeCell ref="O22:P22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Q23:R23"/>
    <mergeCell ref="S23:T23"/>
    <mergeCell ref="U23:V23"/>
    <mergeCell ref="S24:T24"/>
    <mergeCell ref="U24:V24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</mergeCells>
  <hyperlinks>
    <hyperlink r:id="rId1" ref="N3"/>
  </hyperlinks>
  <printOptions/>
  <pageMargins bottom="1.0" footer="0.0" header="0.0" left="0.75" right="0.75" top="1.0"/>
  <pageSetup orientation="landscape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1.08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92" t="s">
        <v>713</v>
      </c>
      <c r="O3" s="193"/>
      <c r="P3" s="193"/>
      <c r="Q3" s="194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97" t="s">
        <v>714</v>
      </c>
      <c r="D4" s="27"/>
      <c r="E4" s="27"/>
      <c r="F4" s="27"/>
      <c r="G4" s="27"/>
      <c r="H4" s="27"/>
      <c r="I4" s="27"/>
      <c r="J4" s="28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1.08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715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tr">
        <f>C4</f>
        <v>L Bracket</v>
      </c>
      <c r="D12" s="4"/>
      <c r="E12" s="2"/>
      <c r="F12" s="72" t="s">
        <v>682</v>
      </c>
      <c r="G12" s="4"/>
      <c r="H12" s="2"/>
      <c r="I12" s="187">
        <v>1.08</v>
      </c>
      <c r="J12" s="2"/>
      <c r="K12" s="53" t="s">
        <v>16</v>
      </c>
      <c r="L12" s="2"/>
      <c r="M12" s="53" t="s">
        <v>16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16</v>
      </c>
      <c r="V12" s="107" t="s">
        <v>16</v>
      </c>
      <c r="W12" s="53" t="s">
        <v>16</v>
      </c>
      <c r="X12" s="2"/>
      <c r="Y12" s="7">
        <v>1.0</v>
      </c>
      <c r="Z12" s="2"/>
      <c r="AA12" s="10">
        <f>I12*Y12</f>
        <v>1.08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1.08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/>
      <c r="B17" s="2"/>
      <c r="C17" s="11"/>
      <c r="D17" s="4"/>
      <c r="E17" s="2"/>
      <c r="F17" s="11"/>
      <c r="G17" s="4"/>
      <c r="H17" s="2"/>
      <c r="I17" s="29"/>
      <c r="J17" s="2"/>
      <c r="K17" s="7"/>
      <c r="L17" s="2"/>
      <c r="M17" s="53"/>
      <c r="N17" s="2"/>
      <c r="O17" s="41"/>
      <c r="P17" s="28"/>
      <c r="Q17" s="7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11"/>
      <c r="D18" s="4"/>
      <c r="E18" s="2"/>
      <c r="F18" s="72"/>
      <c r="G18" s="4"/>
      <c r="H18" s="2"/>
      <c r="I18" s="29"/>
      <c r="J18" s="2"/>
      <c r="K18" s="7"/>
      <c r="L18" s="2"/>
      <c r="M18" s="53"/>
      <c r="N18" s="2"/>
      <c r="O18" s="41"/>
      <c r="P18" s="28"/>
      <c r="Q18" s="7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M11:N11"/>
    <mergeCell ref="O11:P11"/>
    <mergeCell ref="Q11:R11"/>
    <mergeCell ref="S11:T11"/>
    <mergeCell ref="W11:X11"/>
    <mergeCell ref="Y11:Z11"/>
    <mergeCell ref="AA11:AB11"/>
    <mergeCell ref="R9:V9"/>
    <mergeCell ref="W9:X9"/>
    <mergeCell ref="W10:X10"/>
    <mergeCell ref="Y10:Z10"/>
    <mergeCell ref="A11:B11"/>
    <mergeCell ref="C11:E11"/>
    <mergeCell ref="F11:H11"/>
    <mergeCell ref="T1:U1"/>
    <mergeCell ref="T2:U2"/>
    <mergeCell ref="T4:U4"/>
    <mergeCell ref="V4:W4"/>
    <mergeCell ref="A1:B1"/>
    <mergeCell ref="C1:J1"/>
    <mergeCell ref="L1:M1"/>
    <mergeCell ref="N1:Q1"/>
    <mergeCell ref="V1:W1"/>
    <mergeCell ref="C2:J2"/>
    <mergeCell ref="V2:W2"/>
    <mergeCell ref="A2:B2"/>
    <mergeCell ref="A3:B3"/>
    <mergeCell ref="C3:J3"/>
    <mergeCell ref="L3:M3"/>
    <mergeCell ref="C4:J4"/>
    <mergeCell ref="L4:M4"/>
    <mergeCell ref="N4:Q4"/>
    <mergeCell ref="A4:B4"/>
    <mergeCell ref="A5:B5"/>
    <mergeCell ref="C5:J5"/>
    <mergeCell ref="L5:M5"/>
    <mergeCell ref="N5:Q5"/>
    <mergeCell ref="A6:B6"/>
    <mergeCell ref="C6:J6"/>
    <mergeCell ref="A7:B7"/>
    <mergeCell ref="C7:J7"/>
    <mergeCell ref="L7:M7"/>
    <mergeCell ref="N7:Q7"/>
    <mergeCell ref="R7:V7"/>
    <mergeCell ref="W7:X7"/>
    <mergeCell ref="Y7:Z7"/>
    <mergeCell ref="L8:M8"/>
    <mergeCell ref="N8:Q8"/>
    <mergeCell ref="R8:U8"/>
    <mergeCell ref="W8:X8"/>
    <mergeCell ref="Y8:Z8"/>
    <mergeCell ref="L9:M9"/>
    <mergeCell ref="N9:Q9"/>
    <mergeCell ref="Y9:Z9"/>
    <mergeCell ref="M12:N12"/>
    <mergeCell ref="O12:P12"/>
    <mergeCell ref="Q12:R12"/>
    <mergeCell ref="S12:T12"/>
    <mergeCell ref="W12:X12"/>
    <mergeCell ref="Y12:Z12"/>
    <mergeCell ref="AA12:AB12"/>
    <mergeCell ref="I11:J11"/>
    <mergeCell ref="K11:L11"/>
    <mergeCell ref="A12:B12"/>
    <mergeCell ref="C12:E12"/>
    <mergeCell ref="F12:H12"/>
    <mergeCell ref="I12:J12"/>
    <mergeCell ref="K12:L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A22:B22"/>
    <mergeCell ref="C22:E22"/>
    <mergeCell ref="F22:H22"/>
    <mergeCell ref="I22:J22"/>
    <mergeCell ref="K22:L22"/>
    <mergeCell ref="M22:N22"/>
    <mergeCell ref="O22:P22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Q23:R23"/>
    <mergeCell ref="S23:T23"/>
    <mergeCell ref="U23:V23"/>
    <mergeCell ref="S24:T24"/>
    <mergeCell ref="U24:V24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</mergeCells>
  <hyperlinks>
    <hyperlink r:id="rId1" ref="N3"/>
  </hyperlinks>
  <printOptions/>
  <pageMargins bottom="1.0" footer="0.0" header="0.0" left="0.75" right="0.75" top="1.0"/>
  <pageSetup orientation="landscape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1.08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1.0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92" t="s">
        <v>716</v>
      </c>
      <c r="O3" s="193"/>
      <c r="P3" s="193"/>
      <c r="Q3" s="194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97" t="s">
        <v>714</v>
      </c>
      <c r="D4" s="27"/>
      <c r="E4" s="27"/>
      <c r="F4" s="27"/>
      <c r="G4" s="27"/>
      <c r="H4" s="27"/>
      <c r="I4" s="27"/>
      <c r="J4" s="28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1.08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715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tr">
        <f>C4</f>
        <v>L Bracket</v>
      </c>
      <c r="D12" s="4"/>
      <c r="E12" s="2"/>
      <c r="F12" s="72" t="s">
        <v>682</v>
      </c>
      <c r="G12" s="4"/>
      <c r="H12" s="2"/>
      <c r="I12" s="187">
        <v>1.08</v>
      </c>
      <c r="J12" s="2"/>
      <c r="K12" s="53" t="s">
        <v>16</v>
      </c>
      <c r="L12" s="2"/>
      <c r="M12" s="53" t="s">
        <v>16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16</v>
      </c>
      <c r="V12" s="107" t="s">
        <v>16</v>
      </c>
      <c r="W12" s="53" t="s">
        <v>16</v>
      </c>
      <c r="X12" s="2"/>
      <c r="Y12" s="7">
        <v>1.0</v>
      </c>
      <c r="Z12" s="2"/>
      <c r="AA12" s="10">
        <f>I12*Y12</f>
        <v>1.08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1.08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/>
      <c r="B17" s="2"/>
      <c r="C17" s="11"/>
      <c r="D17" s="4"/>
      <c r="E17" s="2"/>
      <c r="F17" s="11"/>
      <c r="G17" s="4"/>
      <c r="H17" s="2"/>
      <c r="I17" s="29"/>
      <c r="J17" s="2"/>
      <c r="K17" s="7"/>
      <c r="L17" s="2"/>
      <c r="M17" s="53"/>
      <c r="N17" s="2"/>
      <c r="O17" s="41"/>
      <c r="P17" s="28"/>
      <c r="Q17" s="7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11"/>
      <c r="D18" s="4"/>
      <c r="E18" s="2"/>
      <c r="F18" s="72"/>
      <c r="G18" s="4"/>
      <c r="H18" s="2"/>
      <c r="I18" s="29"/>
      <c r="J18" s="2"/>
      <c r="K18" s="7"/>
      <c r="L18" s="2"/>
      <c r="M18" s="53"/>
      <c r="N18" s="2"/>
      <c r="O18" s="41"/>
      <c r="P18" s="28"/>
      <c r="Q18" s="7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M11:N11"/>
    <mergeCell ref="O11:P11"/>
    <mergeCell ref="Q11:R11"/>
    <mergeCell ref="S11:T11"/>
    <mergeCell ref="W11:X11"/>
    <mergeCell ref="Y11:Z11"/>
    <mergeCell ref="AA11:AB11"/>
    <mergeCell ref="R9:V9"/>
    <mergeCell ref="W9:X9"/>
    <mergeCell ref="W10:X10"/>
    <mergeCell ref="Y10:Z10"/>
    <mergeCell ref="A11:B11"/>
    <mergeCell ref="C11:E11"/>
    <mergeCell ref="F11:H11"/>
    <mergeCell ref="T1:U1"/>
    <mergeCell ref="T2:U2"/>
    <mergeCell ref="T4:U4"/>
    <mergeCell ref="V4:W4"/>
    <mergeCell ref="A1:B1"/>
    <mergeCell ref="C1:J1"/>
    <mergeCell ref="L1:M1"/>
    <mergeCell ref="N1:Q1"/>
    <mergeCell ref="V1:W1"/>
    <mergeCell ref="C2:J2"/>
    <mergeCell ref="V2:W2"/>
    <mergeCell ref="A2:B2"/>
    <mergeCell ref="A3:B3"/>
    <mergeCell ref="C3:J3"/>
    <mergeCell ref="L3:M3"/>
    <mergeCell ref="C4:J4"/>
    <mergeCell ref="L4:M4"/>
    <mergeCell ref="N4:Q4"/>
    <mergeCell ref="A4:B4"/>
    <mergeCell ref="A5:B5"/>
    <mergeCell ref="C5:J5"/>
    <mergeCell ref="L5:M5"/>
    <mergeCell ref="N5:Q5"/>
    <mergeCell ref="A6:B6"/>
    <mergeCell ref="C6:J6"/>
    <mergeCell ref="A7:B7"/>
    <mergeCell ref="C7:J7"/>
    <mergeCell ref="L7:M7"/>
    <mergeCell ref="N7:Q7"/>
    <mergeCell ref="R7:V7"/>
    <mergeCell ref="W7:X7"/>
    <mergeCell ref="Y7:Z7"/>
    <mergeCell ref="L8:M8"/>
    <mergeCell ref="N8:Q8"/>
    <mergeCell ref="R8:U8"/>
    <mergeCell ref="W8:X8"/>
    <mergeCell ref="Y8:Z8"/>
    <mergeCell ref="L9:M9"/>
    <mergeCell ref="N9:Q9"/>
    <mergeCell ref="Y9:Z9"/>
    <mergeCell ref="M12:N12"/>
    <mergeCell ref="O12:P12"/>
    <mergeCell ref="Q12:R12"/>
    <mergeCell ref="S12:T12"/>
    <mergeCell ref="W12:X12"/>
    <mergeCell ref="Y12:Z12"/>
    <mergeCell ref="AA12:AB12"/>
    <mergeCell ref="I11:J11"/>
    <mergeCell ref="K11:L11"/>
    <mergeCell ref="A12:B12"/>
    <mergeCell ref="C12:E12"/>
    <mergeCell ref="F12:H12"/>
    <mergeCell ref="I12:J12"/>
    <mergeCell ref="K12:L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A22:B22"/>
    <mergeCell ref="C22:E22"/>
    <mergeCell ref="F22:H22"/>
    <mergeCell ref="I22:J22"/>
    <mergeCell ref="K22:L22"/>
    <mergeCell ref="M22:N22"/>
    <mergeCell ref="O22:P22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Q23:R23"/>
    <mergeCell ref="S23:T23"/>
    <mergeCell ref="U23:V23"/>
    <mergeCell ref="S24:T24"/>
    <mergeCell ref="U24:V24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</mergeCells>
  <hyperlinks>
    <hyperlink r:id="rId1" ref="N3"/>
  </hyperlinks>
  <printOptions/>
  <pageMargins bottom="1.0" footer="0.0" header="0.0" left="0.75" right="0.75" top="1.0"/>
  <pageSetup orientation="landscape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2"/>
      <c r="K1" s="5" t="s">
        <v>2</v>
      </c>
      <c r="L1" s="1" t="s">
        <v>3</v>
      </c>
      <c r="M1" s="2"/>
      <c r="N1" s="7" t="s">
        <v>4</v>
      </c>
      <c r="O1" s="4"/>
      <c r="P1" s="4"/>
      <c r="Q1" s="2"/>
      <c r="R1" s="6"/>
      <c r="S1" s="6"/>
      <c r="T1" s="8" t="s">
        <v>5</v>
      </c>
      <c r="U1" s="2"/>
      <c r="V1" s="13">
        <f>SUM(AA14+S19+U24+S29)</f>
        <v>0.09</v>
      </c>
      <c r="W1" s="2"/>
      <c r="X1" s="6"/>
      <c r="Y1" s="6"/>
      <c r="Z1" s="6"/>
      <c r="AA1" s="6"/>
      <c r="AB1" s="6"/>
    </row>
    <row r="2" ht="15.75" customHeight="1">
      <c r="A2" s="1" t="s">
        <v>6</v>
      </c>
      <c r="B2" s="2"/>
      <c r="C2" s="11" t="s">
        <v>7</v>
      </c>
      <c r="D2" s="4"/>
      <c r="E2" s="4"/>
      <c r="F2" s="4"/>
      <c r="G2" s="4"/>
      <c r="H2" s="4"/>
      <c r="I2" s="4"/>
      <c r="J2" s="2"/>
      <c r="K2" s="6"/>
      <c r="L2" s="6"/>
      <c r="M2" s="6"/>
      <c r="N2" s="12"/>
      <c r="O2" s="6"/>
      <c r="P2" s="6"/>
      <c r="Q2" s="6"/>
      <c r="R2" s="6"/>
      <c r="S2" s="6"/>
      <c r="T2" s="8" t="s">
        <v>8</v>
      </c>
      <c r="U2" s="2"/>
      <c r="V2" s="53">
        <v>4.0</v>
      </c>
      <c r="W2" s="2"/>
      <c r="X2" s="6"/>
      <c r="Y2" s="6"/>
      <c r="Z2" s="6"/>
      <c r="AA2" s="6"/>
      <c r="AB2" s="6"/>
    </row>
    <row r="3" ht="15.75" customHeight="1">
      <c r="A3" s="1" t="s">
        <v>9</v>
      </c>
      <c r="B3" s="2"/>
      <c r="C3" s="72" t="s">
        <v>682</v>
      </c>
      <c r="D3" s="4"/>
      <c r="E3" s="4"/>
      <c r="F3" s="4"/>
      <c r="G3" s="4"/>
      <c r="H3" s="4"/>
      <c r="I3" s="4"/>
      <c r="J3" s="2"/>
      <c r="K3" s="6"/>
      <c r="L3" s="1" t="s">
        <v>10</v>
      </c>
      <c r="M3" s="2"/>
      <c r="N3" s="196" t="s">
        <v>717</v>
      </c>
      <c r="O3" s="193"/>
      <c r="P3" s="193"/>
      <c r="Q3" s="194"/>
      <c r="R3" s="6"/>
      <c r="S3" s="6"/>
      <c r="T3" s="6"/>
      <c r="U3" s="6"/>
      <c r="V3" s="35"/>
      <c r="W3" s="35"/>
      <c r="X3" s="6"/>
      <c r="Y3" s="6"/>
      <c r="Z3" s="6"/>
      <c r="AA3" s="6"/>
      <c r="AB3" s="6"/>
    </row>
    <row r="4" ht="15.75" customHeight="1">
      <c r="A4" s="1" t="s">
        <v>12</v>
      </c>
      <c r="B4" s="2"/>
      <c r="C4" s="197" t="s">
        <v>711</v>
      </c>
      <c r="D4" s="27"/>
      <c r="E4" s="27"/>
      <c r="F4" s="27"/>
      <c r="G4" s="27"/>
      <c r="H4" s="27"/>
      <c r="I4" s="27"/>
      <c r="J4" s="28"/>
      <c r="K4" s="6"/>
      <c r="L4" s="1" t="s">
        <v>14</v>
      </c>
      <c r="M4" s="2"/>
      <c r="N4" s="15"/>
      <c r="O4" s="4"/>
      <c r="P4" s="4"/>
      <c r="Q4" s="2"/>
      <c r="R4" s="6"/>
      <c r="S4" s="6"/>
      <c r="T4" s="8" t="s">
        <v>15</v>
      </c>
      <c r="U4" s="2"/>
      <c r="V4" s="9">
        <f>V1*V2</f>
        <v>0.36</v>
      </c>
      <c r="W4" s="2"/>
      <c r="X4" s="6"/>
      <c r="Y4" s="6"/>
      <c r="Z4" s="6"/>
      <c r="AA4" s="6"/>
      <c r="AB4" s="6"/>
    </row>
    <row r="5" ht="15.75" customHeight="1">
      <c r="A5" s="1" t="s">
        <v>17</v>
      </c>
      <c r="B5" s="2"/>
      <c r="C5" s="90" t="s">
        <v>712</v>
      </c>
      <c r="D5" s="4"/>
      <c r="E5" s="4"/>
      <c r="F5" s="4"/>
      <c r="G5" s="4"/>
      <c r="H5" s="4"/>
      <c r="I5" s="4"/>
      <c r="J5" s="2"/>
      <c r="K5" s="6"/>
      <c r="L5" s="1" t="s">
        <v>19</v>
      </c>
      <c r="M5" s="2"/>
      <c r="N5" s="15"/>
      <c r="O5" s="4"/>
      <c r="P5" s="4"/>
      <c r="Q5" s="2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 t="s">
        <v>20</v>
      </c>
      <c r="B6" s="2"/>
      <c r="C6" s="11" t="s">
        <v>24</v>
      </c>
      <c r="D6" s="4"/>
      <c r="E6" s="4"/>
      <c r="F6" s="4"/>
      <c r="G6" s="4"/>
      <c r="H6" s="4"/>
      <c r="I6" s="4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 t="s">
        <v>21</v>
      </c>
      <c r="B7" s="2"/>
      <c r="C7" s="15"/>
      <c r="D7" s="4"/>
      <c r="E7" s="4"/>
      <c r="F7" s="4"/>
      <c r="G7" s="4"/>
      <c r="H7" s="4"/>
      <c r="I7" s="4"/>
      <c r="J7" s="2"/>
      <c r="K7" s="6"/>
      <c r="L7" s="91"/>
      <c r="N7" s="91"/>
      <c r="R7" s="91"/>
      <c r="W7" s="91"/>
      <c r="Y7" s="91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5"/>
      <c r="N8" s="92"/>
      <c r="R8" s="92"/>
      <c r="V8" s="93"/>
      <c r="W8" s="5"/>
      <c r="Y8" s="94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5"/>
      <c r="N9" s="92"/>
      <c r="R9" s="93"/>
      <c r="W9" s="5"/>
      <c r="Y9" s="94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37"/>
      <c r="J10" s="3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91"/>
      <c r="Y10" s="94"/>
      <c r="AA10" s="6"/>
      <c r="AB10" s="6"/>
    </row>
    <row r="11" ht="15.75" customHeight="1">
      <c r="A11" s="20" t="s">
        <v>25</v>
      </c>
      <c r="B11" s="2"/>
      <c r="C11" s="20" t="s">
        <v>26</v>
      </c>
      <c r="D11" s="4"/>
      <c r="E11" s="2"/>
      <c r="F11" s="20" t="s">
        <v>27</v>
      </c>
      <c r="G11" s="4"/>
      <c r="H11" s="2"/>
      <c r="I11" s="21" t="s">
        <v>28</v>
      </c>
      <c r="J11" s="2"/>
      <c r="K11" s="20" t="s">
        <v>30</v>
      </c>
      <c r="L11" s="2"/>
      <c r="M11" s="20" t="s">
        <v>31</v>
      </c>
      <c r="N11" s="2"/>
      <c r="O11" s="20" t="s">
        <v>32</v>
      </c>
      <c r="P11" s="2"/>
      <c r="Q11" s="20" t="s">
        <v>34</v>
      </c>
      <c r="R11" s="2"/>
      <c r="S11" s="20" t="s">
        <v>35</v>
      </c>
      <c r="T11" s="2"/>
      <c r="U11" s="22" t="s">
        <v>36</v>
      </c>
      <c r="V11" s="22" t="s">
        <v>37</v>
      </c>
      <c r="W11" s="20" t="s">
        <v>38</v>
      </c>
      <c r="X11" s="2"/>
      <c r="Y11" s="20" t="s">
        <v>29</v>
      </c>
      <c r="Z11" s="2"/>
      <c r="AA11" s="20" t="s">
        <v>39</v>
      </c>
      <c r="AB11" s="2"/>
    </row>
    <row r="12" ht="15.75" customHeight="1">
      <c r="A12" s="50">
        <v>1.0</v>
      </c>
      <c r="B12" s="2"/>
      <c r="C12" s="72" t="str">
        <f>C4</f>
        <v>T Nut</v>
      </c>
      <c r="D12" s="4"/>
      <c r="E12" s="2"/>
      <c r="F12" s="72" t="s">
        <v>682</v>
      </c>
      <c r="G12" s="4"/>
      <c r="H12" s="2"/>
      <c r="I12" s="187">
        <v>0.09</v>
      </c>
      <c r="J12" s="2"/>
      <c r="K12" s="53" t="s">
        <v>16</v>
      </c>
      <c r="L12" s="2"/>
      <c r="M12" s="53" t="s">
        <v>16</v>
      </c>
      <c r="N12" s="2"/>
      <c r="O12" s="7" t="s">
        <v>16</v>
      </c>
      <c r="P12" s="2"/>
      <c r="Q12" s="7" t="s">
        <v>16</v>
      </c>
      <c r="R12" s="2"/>
      <c r="S12" s="53" t="s">
        <v>16</v>
      </c>
      <c r="T12" s="2"/>
      <c r="U12" s="107" t="s">
        <v>16</v>
      </c>
      <c r="V12" s="107" t="s">
        <v>16</v>
      </c>
      <c r="W12" s="53" t="s">
        <v>16</v>
      </c>
      <c r="X12" s="2"/>
      <c r="Y12" s="7">
        <v>1.0</v>
      </c>
      <c r="Z12" s="2"/>
      <c r="AA12" s="10">
        <f>I12*Y12</f>
        <v>0.09</v>
      </c>
      <c r="AB12" s="2"/>
    </row>
    <row r="13" ht="15.75" customHeight="1">
      <c r="A13" s="64"/>
      <c r="B13" s="2"/>
      <c r="C13" s="15"/>
      <c r="D13" s="4"/>
      <c r="E13" s="2"/>
      <c r="F13" s="15"/>
      <c r="G13" s="4"/>
      <c r="H13" s="2"/>
      <c r="I13" s="36"/>
      <c r="J13" s="2"/>
      <c r="K13" s="15"/>
      <c r="L13" s="2"/>
      <c r="M13" s="15"/>
      <c r="N13" s="2"/>
      <c r="O13" s="15"/>
      <c r="P13" s="2"/>
      <c r="Q13" s="15"/>
      <c r="R13" s="2"/>
      <c r="S13" s="15"/>
      <c r="T13" s="2"/>
      <c r="U13" s="38"/>
      <c r="V13" s="38"/>
      <c r="W13" s="15"/>
      <c r="X13" s="2"/>
      <c r="Y13" s="15"/>
      <c r="Z13" s="2"/>
      <c r="AA13" s="10"/>
      <c r="AB13" s="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37"/>
      <c r="J14" s="3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0" t="s">
        <v>39</v>
      </c>
      <c r="Z14" s="2"/>
      <c r="AA14" s="10">
        <f>SUM(AA12:AB13)</f>
        <v>0.09</v>
      </c>
      <c r="AB14" s="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37"/>
      <c r="J15" s="3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0" t="s">
        <v>25</v>
      </c>
      <c r="B16" s="2"/>
      <c r="C16" s="20" t="s">
        <v>46</v>
      </c>
      <c r="D16" s="4"/>
      <c r="E16" s="2"/>
      <c r="F16" s="20" t="s">
        <v>27</v>
      </c>
      <c r="G16" s="4"/>
      <c r="H16" s="2"/>
      <c r="I16" s="21" t="s">
        <v>28</v>
      </c>
      <c r="J16" s="2"/>
      <c r="K16" s="20" t="s">
        <v>47</v>
      </c>
      <c r="L16" s="2"/>
      <c r="M16" s="20" t="s">
        <v>29</v>
      </c>
      <c r="N16" s="2"/>
      <c r="O16" s="20" t="s">
        <v>49</v>
      </c>
      <c r="P16" s="2"/>
      <c r="Q16" s="20" t="s">
        <v>50</v>
      </c>
      <c r="R16" s="2"/>
      <c r="S16" s="20" t="s">
        <v>39</v>
      </c>
      <c r="T16" s="2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50"/>
      <c r="B17" s="2"/>
      <c r="C17" s="11"/>
      <c r="D17" s="4"/>
      <c r="E17" s="2"/>
      <c r="F17" s="11"/>
      <c r="G17" s="4"/>
      <c r="H17" s="2"/>
      <c r="I17" s="29"/>
      <c r="J17" s="2"/>
      <c r="K17" s="7"/>
      <c r="L17" s="2"/>
      <c r="M17" s="53"/>
      <c r="N17" s="2"/>
      <c r="O17" s="41"/>
      <c r="P17" s="28"/>
      <c r="Q17" s="7"/>
      <c r="R17" s="2"/>
      <c r="S17" s="34"/>
      <c r="T17" s="2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50"/>
      <c r="B18" s="2"/>
      <c r="C18" s="11"/>
      <c r="D18" s="4"/>
      <c r="E18" s="2"/>
      <c r="F18" s="72"/>
      <c r="G18" s="4"/>
      <c r="H18" s="2"/>
      <c r="I18" s="29"/>
      <c r="J18" s="2"/>
      <c r="K18" s="7"/>
      <c r="L18" s="2"/>
      <c r="M18" s="53"/>
      <c r="N18" s="2"/>
      <c r="O18" s="41"/>
      <c r="P18" s="28"/>
      <c r="Q18" s="7"/>
      <c r="R18" s="2"/>
      <c r="S18" s="34"/>
      <c r="T18" s="2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37"/>
      <c r="J19" s="37"/>
      <c r="K19" s="6"/>
      <c r="L19" s="6"/>
      <c r="M19" s="6"/>
      <c r="N19" s="6"/>
      <c r="O19" s="6"/>
      <c r="P19" s="6"/>
      <c r="Q19" s="40" t="s">
        <v>39</v>
      </c>
      <c r="R19" s="2"/>
      <c r="S19" s="10"/>
      <c r="T19" s="2"/>
      <c r="U19" s="6"/>
      <c r="V19" s="6"/>
      <c r="W19" s="6"/>
      <c r="X19" s="6"/>
      <c r="Y19" s="6"/>
      <c r="Z19" s="6"/>
      <c r="AA19" s="6"/>
      <c r="AB19" s="6"/>
    </row>
    <row r="20" ht="15.75" customHeight="1"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0" t="s">
        <v>25</v>
      </c>
      <c r="B21" s="2"/>
      <c r="C21" s="20" t="s">
        <v>58</v>
      </c>
      <c r="D21" s="4"/>
      <c r="E21" s="2"/>
      <c r="F21" s="20" t="s">
        <v>27</v>
      </c>
      <c r="G21" s="4"/>
      <c r="H21" s="2"/>
      <c r="I21" s="21" t="s">
        <v>28</v>
      </c>
      <c r="J21" s="2"/>
      <c r="K21" s="20" t="s">
        <v>30</v>
      </c>
      <c r="L21" s="2"/>
      <c r="M21" s="20" t="s">
        <v>31</v>
      </c>
      <c r="N21" s="2"/>
      <c r="O21" s="20" t="s">
        <v>32</v>
      </c>
      <c r="P21" s="2"/>
      <c r="Q21" s="20" t="s">
        <v>34</v>
      </c>
      <c r="R21" s="2"/>
      <c r="S21" s="20" t="s">
        <v>29</v>
      </c>
      <c r="T21" s="2"/>
      <c r="U21" s="20" t="s">
        <v>39</v>
      </c>
      <c r="V21" s="2"/>
      <c r="W21" s="6"/>
      <c r="X21" s="6"/>
      <c r="Y21" s="6"/>
      <c r="Z21" s="6"/>
      <c r="AA21" s="6"/>
      <c r="AB21" s="6"/>
    </row>
    <row r="22" ht="15.75" customHeight="1">
      <c r="A22" s="64"/>
      <c r="B22" s="2"/>
      <c r="C22" s="15"/>
      <c r="D22" s="4"/>
      <c r="E22" s="2"/>
      <c r="F22" s="15"/>
      <c r="G22" s="4"/>
      <c r="H22" s="2"/>
      <c r="I22" s="36"/>
      <c r="J22" s="2"/>
      <c r="K22" s="15"/>
      <c r="L22" s="2"/>
      <c r="M22" s="15"/>
      <c r="N22" s="2"/>
      <c r="O22" s="15"/>
      <c r="P22" s="2"/>
      <c r="Q22" s="15"/>
      <c r="R22" s="2"/>
      <c r="S22" s="15"/>
      <c r="T22" s="2"/>
      <c r="U22" s="97"/>
      <c r="V22" s="2"/>
      <c r="W22" s="6"/>
      <c r="X22" s="6"/>
      <c r="Y22" s="6"/>
      <c r="Z22" s="6"/>
      <c r="AA22" s="6"/>
      <c r="AB22" s="6"/>
    </row>
    <row r="23" ht="15.75" customHeight="1">
      <c r="A23" s="64"/>
      <c r="B23" s="2"/>
      <c r="C23" s="15"/>
      <c r="D23" s="4"/>
      <c r="E23" s="2"/>
      <c r="F23" s="15"/>
      <c r="G23" s="4"/>
      <c r="H23" s="2"/>
      <c r="I23" s="36"/>
      <c r="J23" s="2"/>
      <c r="K23" s="15"/>
      <c r="L23" s="2"/>
      <c r="M23" s="15"/>
      <c r="N23" s="2"/>
      <c r="O23" s="15"/>
      <c r="P23" s="2"/>
      <c r="Q23" s="15"/>
      <c r="R23" s="2"/>
      <c r="S23" s="15"/>
      <c r="T23" s="2"/>
      <c r="U23" s="97"/>
      <c r="V23" s="2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37"/>
      <c r="J24" s="37"/>
      <c r="K24" s="6"/>
      <c r="L24" s="6"/>
      <c r="M24" s="6"/>
      <c r="N24" s="6"/>
      <c r="O24" s="6"/>
      <c r="P24" s="6"/>
      <c r="Q24" s="6"/>
      <c r="R24" s="6"/>
      <c r="S24" s="20" t="s">
        <v>39</v>
      </c>
      <c r="T24" s="2"/>
      <c r="U24" s="97"/>
      <c r="V24" s="2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37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16"/>
      <c r="V25" s="16"/>
      <c r="W25" s="6"/>
      <c r="X25" s="6"/>
      <c r="Y25" s="6"/>
      <c r="Z25" s="6"/>
      <c r="AA25" s="6"/>
      <c r="AB25" s="6"/>
    </row>
    <row r="26" ht="15.75" customHeight="1">
      <c r="A26" s="20" t="s">
        <v>25</v>
      </c>
      <c r="B26" s="2"/>
      <c r="C26" s="20" t="s">
        <v>67</v>
      </c>
      <c r="D26" s="4"/>
      <c r="E26" s="2"/>
      <c r="F26" s="20" t="s">
        <v>27</v>
      </c>
      <c r="G26" s="4"/>
      <c r="H26" s="2"/>
      <c r="I26" s="21" t="s">
        <v>28</v>
      </c>
      <c r="J26" s="2"/>
      <c r="K26" s="20" t="s">
        <v>47</v>
      </c>
      <c r="L26" s="2"/>
      <c r="M26" s="20" t="s">
        <v>29</v>
      </c>
      <c r="N26" s="2"/>
      <c r="O26" s="20" t="s">
        <v>70</v>
      </c>
      <c r="P26" s="2"/>
      <c r="Q26" s="20" t="s">
        <v>72</v>
      </c>
      <c r="R26" s="2"/>
      <c r="S26" s="20" t="s">
        <v>39</v>
      </c>
      <c r="T26" s="2"/>
      <c r="U26" s="16"/>
      <c r="V26" s="16"/>
      <c r="W26" s="6"/>
      <c r="X26" s="6"/>
      <c r="Y26" s="6"/>
      <c r="Z26" s="6"/>
      <c r="AA26" s="6"/>
      <c r="AB26" s="6"/>
    </row>
    <row r="27" ht="15.75" customHeight="1">
      <c r="A27" s="64"/>
      <c r="B27" s="2"/>
      <c r="C27" s="15"/>
      <c r="D27" s="4"/>
      <c r="E27" s="2"/>
      <c r="F27" s="15"/>
      <c r="G27" s="4"/>
      <c r="H27" s="2"/>
      <c r="I27" s="36"/>
      <c r="J27" s="2"/>
      <c r="K27" s="15"/>
      <c r="L27" s="2"/>
      <c r="M27" s="15"/>
      <c r="N27" s="2"/>
      <c r="O27" s="15"/>
      <c r="P27" s="2"/>
      <c r="Q27" s="15"/>
      <c r="R27" s="2"/>
      <c r="S27" s="97"/>
      <c r="T27" s="2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4"/>
      <c r="B28" s="2"/>
      <c r="C28" s="15"/>
      <c r="D28" s="4"/>
      <c r="E28" s="2"/>
      <c r="F28" s="15"/>
      <c r="G28" s="4"/>
      <c r="H28" s="2"/>
      <c r="I28" s="36"/>
      <c r="J28" s="2"/>
      <c r="K28" s="15"/>
      <c r="L28" s="2"/>
      <c r="M28" s="15"/>
      <c r="N28" s="2"/>
      <c r="O28" s="15"/>
      <c r="P28" s="2"/>
      <c r="Q28" s="15"/>
      <c r="R28" s="2"/>
      <c r="S28" s="97"/>
      <c r="T28" s="2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37"/>
      <c r="J29" s="37"/>
      <c r="K29" s="6"/>
      <c r="L29" s="6"/>
      <c r="M29" s="6"/>
      <c r="N29" s="6"/>
      <c r="O29" s="6"/>
      <c r="P29" s="6"/>
      <c r="Q29" s="20" t="s">
        <v>39</v>
      </c>
      <c r="R29" s="2"/>
      <c r="S29" s="97"/>
      <c r="T29" s="2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37"/>
      <c r="J30" s="37"/>
      <c r="K30" s="6"/>
      <c r="L30" s="6"/>
      <c r="M30" s="6"/>
      <c r="N30" s="6"/>
      <c r="O30" s="6"/>
      <c r="P30" s="6"/>
      <c r="Q30" s="6"/>
      <c r="R30" s="6"/>
      <c r="S30" s="16"/>
      <c r="T30" s="1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37"/>
      <c r="J31" s="37"/>
      <c r="K31" s="6"/>
      <c r="L31" s="6"/>
      <c r="M31" s="6"/>
      <c r="N31" s="6"/>
      <c r="O31" s="6"/>
      <c r="P31" s="6"/>
      <c r="Q31" s="6"/>
      <c r="R31" s="6"/>
      <c r="S31" s="16"/>
      <c r="T31" s="1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37"/>
      <c r="J32" s="37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37"/>
      <c r="J33" s="37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37"/>
      <c r="J34" s="3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37"/>
      <c r="J35" s="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37"/>
      <c r="J36" s="37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37"/>
      <c r="J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37"/>
      <c r="J38" s="3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/>
    <row r="40" ht="15.75" customHeight="1">
      <c r="A40" s="6"/>
      <c r="B40" s="6"/>
      <c r="C40" s="6"/>
      <c r="D40" s="6"/>
      <c r="E40" s="6"/>
      <c r="F40" s="6"/>
      <c r="G40" s="6"/>
      <c r="H40" s="6"/>
      <c r="I40" s="37"/>
      <c r="J40" s="37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37"/>
      <c r="J41" s="3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37"/>
      <c r="J42" s="3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37"/>
      <c r="J43" s="3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37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37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2">
    <mergeCell ref="M11:N11"/>
    <mergeCell ref="O11:P11"/>
    <mergeCell ref="Q11:R11"/>
    <mergeCell ref="S11:T11"/>
    <mergeCell ref="W11:X11"/>
    <mergeCell ref="Y11:Z11"/>
    <mergeCell ref="AA11:AB11"/>
    <mergeCell ref="R9:V9"/>
    <mergeCell ref="W9:X9"/>
    <mergeCell ref="W10:X10"/>
    <mergeCell ref="Y10:Z10"/>
    <mergeCell ref="A11:B11"/>
    <mergeCell ref="C11:E11"/>
    <mergeCell ref="F11:H11"/>
    <mergeCell ref="T1:U1"/>
    <mergeCell ref="T2:U2"/>
    <mergeCell ref="T4:U4"/>
    <mergeCell ref="V4:W4"/>
    <mergeCell ref="A1:B1"/>
    <mergeCell ref="C1:J1"/>
    <mergeCell ref="L1:M1"/>
    <mergeCell ref="N1:Q1"/>
    <mergeCell ref="V1:W1"/>
    <mergeCell ref="C2:J2"/>
    <mergeCell ref="V2:W2"/>
    <mergeCell ref="A2:B2"/>
    <mergeCell ref="A3:B3"/>
    <mergeCell ref="C3:J3"/>
    <mergeCell ref="L3:M3"/>
    <mergeCell ref="C4:J4"/>
    <mergeCell ref="L4:M4"/>
    <mergeCell ref="N4:Q4"/>
    <mergeCell ref="A4:B4"/>
    <mergeCell ref="A5:B5"/>
    <mergeCell ref="C5:J5"/>
    <mergeCell ref="L5:M5"/>
    <mergeCell ref="N5:Q5"/>
    <mergeCell ref="A6:B6"/>
    <mergeCell ref="C6:J6"/>
    <mergeCell ref="A7:B7"/>
    <mergeCell ref="C7:J7"/>
    <mergeCell ref="L7:M7"/>
    <mergeCell ref="N7:Q7"/>
    <mergeCell ref="R7:V7"/>
    <mergeCell ref="W7:X7"/>
    <mergeCell ref="Y7:Z7"/>
    <mergeCell ref="L8:M8"/>
    <mergeCell ref="N8:Q8"/>
    <mergeCell ref="R8:U8"/>
    <mergeCell ref="W8:X8"/>
    <mergeCell ref="Y8:Z8"/>
    <mergeCell ref="L9:M9"/>
    <mergeCell ref="N9:Q9"/>
    <mergeCell ref="Y9:Z9"/>
    <mergeCell ref="M12:N12"/>
    <mergeCell ref="O12:P12"/>
    <mergeCell ref="Q12:R12"/>
    <mergeCell ref="S12:T12"/>
    <mergeCell ref="W12:X12"/>
    <mergeCell ref="Y12:Z12"/>
    <mergeCell ref="AA12:AB12"/>
    <mergeCell ref="I11:J11"/>
    <mergeCell ref="K11:L11"/>
    <mergeCell ref="A12:B12"/>
    <mergeCell ref="C12:E12"/>
    <mergeCell ref="F12:H12"/>
    <mergeCell ref="I12:J12"/>
    <mergeCell ref="K12:L12"/>
    <mergeCell ref="Q13:R13"/>
    <mergeCell ref="S13:T13"/>
    <mergeCell ref="W13:X13"/>
    <mergeCell ref="Y13:Z13"/>
    <mergeCell ref="AA13:AB13"/>
    <mergeCell ref="Y14:Z14"/>
    <mergeCell ref="AA14:AB14"/>
    <mergeCell ref="A13:B13"/>
    <mergeCell ref="C13:E13"/>
    <mergeCell ref="F13:H13"/>
    <mergeCell ref="I13:J13"/>
    <mergeCell ref="K13:L13"/>
    <mergeCell ref="M13:N13"/>
    <mergeCell ref="O13:P13"/>
    <mergeCell ref="Q16:R16"/>
    <mergeCell ref="S16:T16"/>
    <mergeCell ref="A16:B16"/>
    <mergeCell ref="C16:E16"/>
    <mergeCell ref="F16:H16"/>
    <mergeCell ref="I16:J16"/>
    <mergeCell ref="K16:L16"/>
    <mergeCell ref="M16:N16"/>
    <mergeCell ref="O16:P16"/>
    <mergeCell ref="Q17:R17"/>
    <mergeCell ref="S17:T17"/>
    <mergeCell ref="A17:B17"/>
    <mergeCell ref="C17:E17"/>
    <mergeCell ref="F17:H17"/>
    <mergeCell ref="I17:J17"/>
    <mergeCell ref="K17:L17"/>
    <mergeCell ref="M17:N17"/>
    <mergeCell ref="O17:P17"/>
    <mergeCell ref="A22:B22"/>
    <mergeCell ref="C22:E22"/>
    <mergeCell ref="F22:H22"/>
    <mergeCell ref="I22:J22"/>
    <mergeCell ref="K22:L22"/>
    <mergeCell ref="M22:N22"/>
    <mergeCell ref="O22:P22"/>
    <mergeCell ref="A23:B23"/>
    <mergeCell ref="C23:E23"/>
    <mergeCell ref="F23:H23"/>
    <mergeCell ref="I23:J23"/>
    <mergeCell ref="K23:L23"/>
    <mergeCell ref="M23:N23"/>
    <mergeCell ref="O23:P23"/>
    <mergeCell ref="Q26:R26"/>
    <mergeCell ref="S26:T26"/>
    <mergeCell ref="A26:B26"/>
    <mergeCell ref="C26:E26"/>
    <mergeCell ref="F26:H26"/>
    <mergeCell ref="I26:J26"/>
    <mergeCell ref="K26:L26"/>
    <mergeCell ref="M26:N26"/>
    <mergeCell ref="O26:P26"/>
    <mergeCell ref="Q27:R27"/>
    <mergeCell ref="S27:T27"/>
    <mergeCell ref="A27:B27"/>
    <mergeCell ref="C27:E27"/>
    <mergeCell ref="F27:H27"/>
    <mergeCell ref="I27:J27"/>
    <mergeCell ref="K27:L27"/>
    <mergeCell ref="M27:N27"/>
    <mergeCell ref="O27:P27"/>
    <mergeCell ref="Q18:R18"/>
    <mergeCell ref="S18:T18"/>
    <mergeCell ref="Q19:R19"/>
    <mergeCell ref="S19:T19"/>
    <mergeCell ref="A18:B18"/>
    <mergeCell ref="C18:E18"/>
    <mergeCell ref="F18:H18"/>
    <mergeCell ref="I18:J18"/>
    <mergeCell ref="K18:L18"/>
    <mergeCell ref="M18:N18"/>
    <mergeCell ref="O18:P18"/>
    <mergeCell ref="Q21:R21"/>
    <mergeCell ref="S21:T21"/>
    <mergeCell ref="U21:V21"/>
    <mergeCell ref="A21:B21"/>
    <mergeCell ref="C21:E21"/>
    <mergeCell ref="F21:H21"/>
    <mergeCell ref="I21:J21"/>
    <mergeCell ref="K21:L21"/>
    <mergeCell ref="M21:N21"/>
    <mergeCell ref="O21:P21"/>
    <mergeCell ref="Q22:R22"/>
    <mergeCell ref="S22:T22"/>
    <mergeCell ref="U22:V22"/>
    <mergeCell ref="Q23:R23"/>
    <mergeCell ref="S23:T23"/>
    <mergeCell ref="U23:V23"/>
    <mergeCell ref="S24:T24"/>
    <mergeCell ref="U24:V24"/>
    <mergeCell ref="Q28:R28"/>
    <mergeCell ref="S28:T28"/>
    <mergeCell ref="Q29:R29"/>
    <mergeCell ref="S29:T29"/>
    <mergeCell ref="A28:B28"/>
    <mergeCell ref="C28:E28"/>
    <mergeCell ref="F28:H28"/>
    <mergeCell ref="I28:J28"/>
    <mergeCell ref="K28:L28"/>
    <mergeCell ref="M28:N28"/>
    <mergeCell ref="O28:P28"/>
  </mergeCells>
  <hyperlinks>
    <hyperlink r:id="rId1" ref="N3"/>
  </hyperlinks>
  <printOptions/>
  <pageMargins bottom="1.0" footer="0.0" header="0.0" left="0.75" right="0.75" top="1.0"/>
  <pageSetup orientation="landscape"/>
  <drawing r:id="rId2"/>
</worksheet>
</file>