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 data" sheetId="1" r:id="rId4"/>
    <sheet state="visible" name="Revenue data" sheetId="2" r:id="rId5"/>
    <sheet state="visible" name="Stock up data" sheetId="3" r:id="rId6"/>
    <sheet state="visible" name="Insights" sheetId="4" r:id="rId7"/>
    <sheet state="visible" name="profit" sheetId="5" r:id="rId8"/>
  </sheets>
  <definedNames/>
  <calcPr/>
</workbook>
</file>

<file path=xl/sharedStrings.xml><?xml version="1.0" encoding="utf-8"?>
<sst xmlns="http://schemas.openxmlformats.org/spreadsheetml/2006/main" count="168" uniqueCount="56">
  <si>
    <t>Date</t>
  </si>
  <si>
    <t>Sugar (50 Kg)</t>
  </si>
  <si>
    <t>Mustard Oil (15 lit)</t>
  </si>
  <si>
    <t xml:space="preserve">Refined Oil (15 lit) </t>
  </si>
  <si>
    <t>Wheat flour (50 Kg)</t>
  </si>
  <si>
    <t>Rice (26 Kg)</t>
  </si>
  <si>
    <t>Sugar (Moving Average weekly)</t>
  </si>
  <si>
    <t>Mustard Oil (Moving Average)</t>
  </si>
  <si>
    <t xml:space="preserve">Refined Oil (Moving Average) </t>
  </si>
  <si>
    <t>Wheat flour (Moving Average)</t>
  </si>
  <si>
    <t>Rice (Moving Average)</t>
  </si>
  <si>
    <t xml:space="preserve">March-to-April </t>
  </si>
  <si>
    <t>Products</t>
  </si>
  <si>
    <t>Stock up days</t>
  </si>
  <si>
    <t>Order quantity</t>
  </si>
  <si>
    <t>Purchase cost (each)</t>
  </si>
  <si>
    <t>Transport cost</t>
  </si>
  <si>
    <t>Labour cost</t>
  </si>
  <si>
    <t>Cost price</t>
  </si>
  <si>
    <t>Total Capital</t>
  </si>
  <si>
    <t>monthly</t>
  </si>
  <si>
    <t>weekly</t>
  </si>
  <si>
    <t>April-to-June</t>
  </si>
  <si>
    <t>June-to-July</t>
  </si>
  <si>
    <t>Revenue Pareto</t>
  </si>
  <si>
    <t>products</t>
  </si>
  <si>
    <t>sum of Revenue</t>
  </si>
  <si>
    <t>cumulative revenue</t>
  </si>
  <si>
    <t xml:space="preserve"> % contributation to Revenue</t>
  </si>
  <si>
    <t>contribution</t>
  </si>
  <si>
    <t>Sugar</t>
  </si>
  <si>
    <t>Mustard Oil</t>
  </si>
  <si>
    <t>Wheat flour</t>
  </si>
  <si>
    <t>Refined Oil</t>
  </si>
  <si>
    <t xml:space="preserve">Rice </t>
  </si>
  <si>
    <t>Profit Chart</t>
  </si>
  <si>
    <t xml:space="preserve">Products </t>
  </si>
  <si>
    <t>Capital</t>
  </si>
  <si>
    <t>Revenue</t>
  </si>
  <si>
    <t>Profit</t>
  </si>
  <si>
    <t>Sales Volume pareto</t>
  </si>
  <si>
    <t>sales</t>
  </si>
  <si>
    <t>cumulative sales</t>
  </si>
  <si>
    <t>volume contribution</t>
  </si>
  <si>
    <t>sugar</t>
  </si>
  <si>
    <t>month</t>
  </si>
  <si>
    <t>march</t>
  </si>
  <si>
    <t>april</t>
  </si>
  <si>
    <t>may</t>
  </si>
  <si>
    <t xml:space="preserve">june </t>
  </si>
  <si>
    <t>july</t>
  </si>
  <si>
    <t>capital</t>
  </si>
  <si>
    <t>revenue</t>
  </si>
  <si>
    <t>profit</t>
  </si>
  <si>
    <t>Rice</t>
  </si>
  <si>
    <t>profit chart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</si>
</sst>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mm d"/>
    <numFmt numFmtId="165" formatCode="[$₹]#,##0"/>
    <numFmt numFmtId="166" formatCode="[$₹]#,##0.00"/>
    <numFmt numFmtId="167" formatCode="&quot;$&quot;#,##0.00"/>
    <numFmt numFmtId="168" formatCode="M/d/yyyy"/>
  </numFmts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color rgb="FF000000"/>
      <name val="Arial"/>
    </font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 shrinkToFit="0" wrapText="1"/>
    </xf>
    <xf borderId="0" fillId="0" fontId="2" numFmtId="164" xfId="0" applyFont="1" applyNumberFormat="1"/>
    <xf borderId="0" fillId="0" fontId="2" numFmtId="0" xfId="0" applyFont="1"/>
    <xf borderId="0" fillId="0" fontId="2" numFmtId="0" xfId="0" applyAlignment="1" applyFont="1">
      <alignment horizontal="right" vertical="bottom"/>
    </xf>
    <xf borderId="0" fillId="2" fontId="2" numFmtId="0" xfId="0" applyFill="1" applyFont="1"/>
    <xf borderId="0" fillId="2" fontId="2" numFmtId="0" xfId="0" applyAlignment="1" applyFont="1">
      <alignment horizontal="right" vertical="bottom"/>
    </xf>
    <xf borderId="0" fillId="0" fontId="2" numFmtId="165" xfId="0" applyFont="1" applyNumberFormat="1"/>
    <xf borderId="0" fillId="2" fontId="2" numFmtId="165" xfId="0" applyFont="1" applyNumberFormat="1"/>
    <xf borderId="0" fillId="2" fontId="2" numFmtId="165" xfId="0" applyAlignment="1" applyFont="1" applyNumberFormat="1">
      <alignment horizontal="right" vertical="bottom"/>
    </xf>
    <xf borderId="0" fillId="2" fontId="1" numFmtId="0" xfId="0" applyFont="1"/>
    <xf borderId="1" fillId="0" fontId="1" numFmtId="0" xfId="0" applyBorder="1" applyFont="1"/>
    <xf borderId="1" fillId="0" fontId="1" numFmtId="0" xfId="0" applyAlignment="1" applyBorder="1" applyFont="1">
      <alignment shrinkToFit="0" wrapText="1"/>
    </xf>
    <xf borderId="1" fillId="0" fontId="2" numFmtId="0" xfId="0" applyBorder="1" applyFont="1"/>
    <xf borderId="1" fillId="0" fontId="2" numFmtId="3" xfId="0" applyBorder="1" applyFont="1" applyNumberFormat="1"/>
    <xf borderId="1" fillId="0" fontId="2" numFmtId="166" xfId="0" applyAlignment="1" applyBorder="1" applyFont="1" applyNumberFormat="1">
      <alignment horizontal="center"/>
    </xf>
    <xf borderId="1" fillId="0" fontId="2" numFmtId="166" xfId="0" applyBorder="1" applyFont="1" applyNumberFormat="1"/>
    <xf borderId="0" fillId="3" fontId="2" numFmtId="166" xfId="0" applyFill="1" applyFont="1" applyNumberFormat="1"/>
    <xf borderId="0" fillId="0" fontId="2" numFmtId="167" xfId="0" applyAlignment="1" applyFont="1" applyNumberFormat="1">
      <alignment horizontal="center"/>
    </xf>
    <xf borderId="0" fillId="0" fontId="2" numFmtId="10" xfId="0" applyFont="1" applyNumberFormat="1"/>
    <xf borderId="0" fillId="0" fontId="2" numFmtId="3" xfId="0" applyFont="1" applyNumberFormat="1"/>
    <xf borderId="0" fillId="0" fontId="3" numFmtId="0" xfId="0" applyAlignment="1" applyFont="1">
      <alignment horizontal="left"/>
    </xf>
    <xf borderId="0" fillId="4" fontId="4" numFmtId="0" xfId="0" applyAlignment="1" applyFill="1" applyFont="1">
      <alignment readingOrder="0"/>
    </xf>
    <xf borderId="0" fillId="0" fontId="1" numFmtId="0" xfId="0" applyAlignment="1" applyFont="1">
      <alignment shrinkToFit="0" wrapText="0"/>
    </xf>
    <xf borderId="0" fillId="0" fontId="2" numFmtId="168" xfId="0" applyFont="1" applyNumberFormat="1"/>
    <xf borderId="0" fillId="0" fontId="1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2" numFmtId="166" xfId="0" applyFont="1" applyNumberFormat="1"/>
    <xf borderId="0" fillId="0" fontId="2" numFmtId="10" xfId="0" applyAlignment="1" applyFont="1" applyNumberFormat="1">
      <alignment readingOrder="0"/>
    </xf>
    <xf borderId="0" fillId="0" fontId="2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5" fontId="2" numFmtId="165" xfId="0" applyAlignment="1" applyFill="1" applyFont="1" applyNumberFormat="1">
      <alignment horizontal="right" vertical="bottom"/>
    </xf>
    <xf borderId="0" fillId="5" fontId="2" numFmtId="165" xfId="0" applyFont="1" applyNumberFormat="1"/>
    <xf borderId="0" fillId="5" fontId="2" numFmtId="0" xfId="0" applyFont="1"/>
    <xf borderId="0" fillId="5" fontId="2" numFmtId="0" xfId="0" applyAlignment="1" applyFont="1">
      <alignment horizontal="right" vertical="bottom"/>
    </xf>
    <xf borderId="0" fillId="5" fontId="2" numFmtId="164" xfId="0" applyFont="1" applyNumberFormat="1"/>
    <xf borderId="0" fillId="0" fontId="2" numFmtId="167" xfId="0" applyFont="1" applyNumberFormat="1"/>
    <xf borderId="0" fillId="4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Profit chart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Insights!$B$11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Insights!$A$12:$A$16</c:f>
            </c:strRef>
          </c:cat>
          <c:val>
            <c:numRef>
              <c:f>Insights!$B$12:$B$16</c:f>
              <c:numCache/>
            </c:numRef>
          </c:val>
        </c:ser>
        <c:axId val="462616173"/>
        <c:axId val="1139932110"/>
      </c:barChart>
      <c:lineChart>
        <c:ser>
          <c:idx val="1"/>
          <c:order val="1"/>
          <c:tx>
            <c:strRef>
              <c:f>Insights!$C$11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Insights!$A$12:$A$16</c:f>
            </c:strRef>
          </c:cat>
          <c:val>
            <c:numRef>
              <c:f>Insights!$C$12:$C$16</c:f>
              <c:numCache/>
            </c:numRef>
          </c:val>
          <c:smooth val="0"/>
        </c:ser>
        <c:ser>
          <c:idx val="2"/>
          <c:order val="2"/>
          <c:tx>
            <c:strRef>
              <c:f>Insights!$D$11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Insights!$A$12:$A$16</c:f>
            </c:strRef>
          </c:cat>
          <c:val>
            <c:numRef>
              <c:f>Insights!$D$12:$D$16</c:f>
              <c:numCache/>
            </c:numRef>
          </c:val>
          <c:smooth val="0"/>
        </c:ser>
        <c:axId val="462616173"/>
        <c:axId val="1139932110"/>
      </c:lineChart>
      <c:catAx>
        <c:axId val="4626161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Products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39932110"/>
      </c:catAx>
      <c:valAx>
        <c:axId val="11399321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$₹]#,##0.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62616173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Volume Pareto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sales volume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Insights!$A$21:$A$25</c:f>
            </c:strRef>
          </c:cat>
          <c:val>
            <c:numRef>
              <c:f>Insights!$B$21:$B$25</c:f>
              <c:numCache/>
            </c:numRef>
          </c:val>
        </c:ser>
        <c:axId val="17566931"/>
        <c:axId val="1684897637"/>
      </c:barChart>
      <c:catAx>
        <c:axId val="17566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84897637"/>
      </c:catAx>
      <c:valAx>
        <c:axId val="16848976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566931"/>
      </c:valAx>
      <c:lineChart>
        <c:varyColors val="0"/>
        <c:ser>
          <c:idx val="1"/>
          <c:order val="1"/>
          <c:tx>
            <c:v>% volume contribution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Insights!$A$21:$A$25</c:f>
            </c:strRef>
          </c:cat>
          <c:val>
            <c:numRef>
              <c:f>Insights!$C$21:$C$25</c:f>
              <c:numCache/>
            </c:numRef>
          </c:val>
          <c:smooth val="0"/>
        </c:ser>
        <c:axId val="145482371"/>
        <c:axId val="84261266"/>
      </c:lineChart>
      <c:catAx>
        <c:axId val="1454823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4261266"/>
      </c:catAx>
      <c:valAx>
        <c:axId val="8426126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5482371"/>
        <c:crosses val="max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Revenue Pareto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Insights!$B$2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Insights!$A$3:$A$7</c:f>
            </c:strRef>
          </c:cat>
          <c:val>
            <c:numRef>
              <c:f>Insights!$B$3:$B$7</c:f>
              <c:numCache/>
            </c:numRef>
          </c:val>
        </c:ser>
        <c:axId val="1128776630"/>
        <c:axId val="1945285879"/>
      </c:barChart>
      <c:catAx>
        <c:axId val="11287766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products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5285879"/>
      </c:catAx>
      <c:valAx>
        <c:axId val="19452858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8776630"/>
      </c:valAx>
      <c:lineChart>
        <c:varyColors val="0"/>
        <c:ser>
          <c:idx val="1"/>
          <c:order val="1"/>
          <c:tx>
            <c:strRef>
              <c:f>Insights!$D$2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Insights!$A$3:$A$7</c:f>
            </c:strRef>
          </c:cat>
          <c:val>
            <c:numRef>
              <c:f>Insights!$D$3:$D$7</c:f>
              <c:numCache/>
            </c:numRef>
          </c:val>
          <c:smooth val="0"/>
        </c:ser>
        <c:axId val="478491129"/>
        <c:axId val="624620773"/>
      </c:lineChart>
      <c:catAx>
        <c:axId val="47849112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4620773"/>
      </c:catAx>
      <c:valAx>
        <c:axId val="624620773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849112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Sugar</a:t>
            </a:r>
          </a:p>
        </c:rich>
      </c:tx>
      <c:overlay val="0"/>
    </c:title>
    <c:plotArea>
      <c:layout/>
      <c:lineChart>
        <c:ser>
          <c:idx val="0"/>
          <c:order val="0"/>
          <c:tx>
            <c:v>Capital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profit!$B$2:$F$2</c:f>
            </c:strRef>
          </c:cat>
          <c:val>
            <c:numRef>
              <c:f>profit!$B$3:$F$3</c:f>
              <c:numCache/>
            </c:numRef>
          </c:val>
          <c:smooth val="1"/>
        </c:ser>
        <c:ser>
          <c:idx val="1"/>
          <c:order val="1"/>
          <c:tx>
            <c:v>Revenue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profit!$B$2:$F$2</c:f>
            </c:strRef>
          </c:cat>
          <c:val>
            <c:numRef>
              <c:f>profit!$B$4:$F$4</c:f>
              <c:numCache/>
            </c:numRef>
          </c:val>
          <c:smooth val="1"/>
        </c:ser>
        <c:ser>
          <c:idx val="2"/>
          <c:order val="2"/>
          <c:tx>
            <c:v>Profit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profit!$B$2:$F$2</c:f>
            </c:strRef>
          </c:cat>
          <c:val>
            <c:numRef>
              <c:f>profit!$B$5:$F$5</c:f>
              <c:numCache/>
            </c:numRef>
          </c:val>
          <c:smooth val="1"/>
        </c:ser>
        <c:axId val="1128292641"/>
        <c:axId val="659594919"/>
      </c:lineChart>
      <c:catAx>
        <c:axId val="11282926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59594919"/>
      </c:catAx>
      <c:valAx>
        <c:axId val="6595949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2829264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Mustard Oil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profit!$A$9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profit!$B$8:$F$8</c:f>
            </c:strRef>
          </c:cat>
          <c:val>
            <c:numRef>
              <c:f>profit!$B$9:$F$9</c:f>
              <c:numCache/>
            </c:numRef>
          </c:val>
        </c:ser>
        <c:axId val="2132861834"/>
        <c:axId val="322801169"/>
      </c:barChart>
      <c:lineChart>
        <c:ser>
          <c:idx val="1"/>
          <c:order val="1"/>
          <c:tx>
            <c:strRef>
              <c:f>profit!$A$10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profit!$B$8:$F$8</c:f>
            </c:strRef>
          </c:cat>
          <c:val>
            <c:numRef>
              <c:f>profit!$B$10:$F$10</c:f>
              <c:numCache/>
            </c:numRef>
          </c:val>
          <c:smooth val="0"/>
        </c:ser>
        <c:ser>
          <c:idx val="2"/>
          <c:order val="2"/>
          <c:tx>
            <c:strRef>
              <c:f>profit!$A$11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profit!$B$8:$F$8</c:f>
            </c:strRef>
          </c:cat>
          <c:val>
            <c:numRef>
              <c:f>profit!$B$11:$F$11</c:f>
              <c:numCache/>
            </c:numRef>
          </c:val>
          <c:smooth val="0"/>
        </c:ser>
        <c:axId val="2132861834"/>
        <c:axId val="322801169"/>
      </c:lineChart>
      <c:catAx>
        <c:axId val="21328618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fig-1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22801169"/>
      </c:catAx>
      <c:valAx>
        <c:axId val="3228011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3286183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Wheat Flour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profit!$A$15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profit!$B$14:$F$14</c:f>
            </c:strRef>
          </c:cat>
          <c:val>
            <c:numRef>
              <c:f>profit!$B$15:$F$15</c:f>
              <c:numCache/>
            </c:numRef>
          </c:val>
        </c:ser>
        <c:axId val="1260844727"/>
        <c:axId val="1643239659"/>
      </c:barChart>
      <c:lineChart>
        <c:ser>
          <c:idx val="1"/>
          <c:order val="1"/>
          <c:tx>
            <c:strRef>
              <c:f>profit!$A$16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profit!$B$14:$F$14</c:f>
            </c:strRef>
          </c:cat>
          <c:val>
            <c:numRef>
              <c:f>profit!$B$16:$F$16</c:f>
              <c:numCache/>
            </c:numRef>
          </c:val>
          <c:smooth val="0"/>
        </c:ser>
        <c:ser>
          <c:idx val="2"/>
          <c:order val="2"/>
          <c:tx>
            <c:strRef>
              <c:f>profit!$A$17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profit!$B$14:$F$14</c:f>
            </c:strRef>
          </c:cat>
          <c:val>
            <c:numRef>
              <c:f>profit!$B$17:$F$17</c:f>
              <c:numCache/>
            </c:numRef>
          </c:val>
          <c:smooth val="0"/>
        </c:ser>
        <c:axId val="1260844727"/>
        <c:axId val="1643239659"/>
      </c:lineChart>
      <c:catAx>
        <c:axId val="12608447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fig-1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43239659"/>
      </c:catAx>
      <c:valAx>
        <c:axId val="16432396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6084472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% Profit Chart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percentStacked"/>
        <c:ser>
          <c:idx val="0"/>
          <c:order val="0"/>
          <c:tx>
            <c:strRef>
              <c:f>profit!$A$33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profit!$B$32:$F$32</c:f>
            </c:strRef>
          </c:cat>
          <c:val>
            <c:numRef>
              <c:f>profit!$B$33:$F$33</c:f>
              <c:numCache/>
            </c:numRef>
          </c:val>
        </c:ser>
        <c:ser>
          <c:idx val="1"/>
          <c:order val="1"/>
          <c:tx>
            <c:strRef>
              <c:f>profit!$A$34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profit!$B$32:$F$32</c:f>
            </c:strRef>
          </c:cat>
          <c:val>
            <c:numRef>
              <c:f>profit!$B$34:$F$34</c:f>
              <c:numCache/>
            </c:numRef>
          </c:val>
        </c:ser>
        <c:ser>
          <c:idx val="2"/>
          <c:order val="2"/>
          <c:tx>
            <c:strRef>
              <c:f>profit!$A$35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profit!$B$32:$F$32</c:f>
            </c:strRef>
          </c:cat>
          <c:val>
            <c:numRef>
              <c:f>profit!$B$35:$F$35</c:f>
              <c:numCache/>
            </c:numRef>
          </c:val>
        </c:ser>
        <c:ser>
          <c:idx val="3"/>
          <c:order val="3"/>
          <c:tx>
            <c:strRef>
              <c:f>profit!$A$36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profit!$B$32:$F$32</c:f>
            </c:strRef>
          </c:cat>
          <c:val>
            <c:numRef>
              <c:f>profit!$B$36:$F$36</c:f>
              <c:numCache/>
            </c:numRef>
          </c:val>
        </c:ser>
        <c:ser>
          <c:idx val="4"/>
          <c:order val="4"/>
          <c:tx>
            <c:strRef>
              <c:f>profit!$A$37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profit!$B$32:$F$32</c:f>
            </c:strRef>
          </c:cat>
          <c:val>
            <c:numRef>
              <c:f>profit!$B$37:$F$37</c:f>
              <c:numCache/>
            </c:numRef>
          </c:val>
        </c:ser>
        <c:axId val="472320177"/>
        <c:axId val="804816583"/>
      </c:bar3DChart>
      <c:catAx>
        <c:axId val="4723201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04816583"/>
      </c:catAx>
      <c:valAx>
        <c:axId val="8048165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72320177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Refined Oil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profit!$A$21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profit!$B$20:$F$20</c:f>
            </c:strRef>
          </c:cat>
          <c:val>
            <c:numRef>
              <c:f>profit!$B$21:$F$21</c:f>
              <c:numCache/>
            </c:numRef>
          </c:val>
        </c:ser>
        <c:axId val="1249092737"/>
        <c:axId val="2119794938"/>
      </c:barChart>
      <c:lineChart>
        <c:ser>
          <c:idx val="1"/>
          <c:order val="1"/>
          <c:tx>
            <c:strRef>
              <c:f>profit!$A$22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profit!$B$20:$F$20</c:f>
            </c:strRef>
          </c:cat>
          <c:val>
            <c:numRef>
              <c:f>profit!$B$22:$F$22</c:f>
              <c:numCache/>
            </c:numRef>
          </c:val>
          <c:smooth val="0"/>
        </c:ser>
        <c:ser>
          <c:idx val="2"/>
          <c:order val="2"/>
          <c:tx>
            <c:strRef>
              <c:f>profit!$A$23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profit!$B$20:$F$20</c:f>
            </c:strRef>
          </c:cat>
          <c:val>
            <c:numRef>
              <c:f>profit!$B$23:$F$23</c:f>
              <c:numCache/>
            </c:numRef>
          </c:val>
          <c:smooth val="0"/>
        </c:ser>
        <c:axId val="1249092737"/>
        <c:axId val="2119794938"/>
      </c:lineChart>
      <c:catAx>
        <c:axId val="12490927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19794938"/>
      </c:catAx>
      <c:valAx>
        <c:axId val="21197949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4909273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Rice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profit!$A$27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profit!$B$26:$F$26</c:f>
            </c:strRef>
          </c:cat>
          <c:val>
            <c:numRef>
              <c:f>profit!$B$27:$F$27</c:f>
              <c:numCache/>
            </c:numRef>
          </c:val>
        </c:ser>
        <c:axId val="354115884"/>
        <c:axId val="1985740527"/>
      </c:barChart>
      <c:lineChart>
        <c:ser>
          <c:idx val="1"/>
          <c:order val="1"/>
          <c:tx>
            <c:strRef>
              <c:f>profit!$A$28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profit!$B$26:$F$26</c:f>
            </c:strRef>
          </c:cat>
          <c:val>
            <c:numRef>
              <c:f>profit!$B$28:$F$28</c:f>
              <c:numCache/>
            </c:numRef>
          </c:val>
          <c:smooth val="0"/>
        </c:ser>
        <c:ser>
          <c:idx val="2"/>
          <c:order val="2"/>
          <c:tx>
            <c:strRef>
              <c:f>profit!$A$29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profit!$B$26:$F$26</c:f>
            </c:strRef>
          </c:cat>
          <c:val>
            <c:numRef>
              <c:f>profit!$B$29:$F$29</c:f>
              <c:numCache/>
            </c:numRef>
          </c:val>
          <c:smooth val="0"/>
        </c:ser>
        <c:axId val="354115884"/>
        <c:axId val="1985740527"/>
      </c:lineChart>
      <c:catAx>
        <c:axId val="3541158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85740527"/>
      </c:catAx>
      <c:valAx>
        <c:axId val="19857405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5411588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638175</xdr:colOff>
      <xdr:row>15</xdr:row>
      <xdr:rowOff>95250</xdr:rowOff>
    </xdr:from>
    <xdr:ext cx="4733925" cy="29241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609600</xdr:colOff>
      <xdr:row>28</xdr:row>
      <xdr:rowOff>85725</xdr:rowOff>
    </xdr:from>
    <xdr:ext cx="4829175" cy="29908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523875</xdr:colOff>
      <xdr:row>0</xdr:row>
      <xdr:rowOff>0</xdr:rowOff>
    </xdr:from>
    <xdr:ext cx="4829175" cy="29908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295275</xdr:colOff>
      <xdr:row>0</xdr:row>
      <xdr:rowOff>0</xdr:rowOff>
    </xdr:from>
    <xdr:ext cx="3429000" cy="23050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19050</xdr:colOff>
      <xdr:row>12</xdr:row>
      <xdr:rowOff>0</xdr:rowOff>
    </xdr:from>
    <xdr:ext cx="3629025" cy="22383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923925</xdr:colOff>
      <xdr:row>0</xdr:row>
      <xdr:rowOff>0</xdr:rowOff>
    </xdr:from>
    <xdr:ext cx="3733800" cy="23050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276225</xdr:colOff>
      <xdr:row>24</xdr:row>
      <xdr:rowOff>57150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13</xdr:col>
      <xdr:colOff>9525</xdr:colOff>
      <xdr:row>11</xdr:row>
      <xdr:rowOff>171450</xdr:rowOff>
    </xdr:from>
    <xdr:ext cx="3733800" cy="230505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13</xdr:col>
      <xdr:colOff>361950</xdr:colOff>
      <xdr:row>24</xdr:row>
      <xdr:rowOff>57150</xdr:rowOff>
    </xdr:from>
    <xdr:ext cx="3905250" cy="238125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15.38"/>
    <col customWidth="1" min="4" max="4" width="15.88"/>
    <col customWidth="1" min="5" max="5" width="16.38"/>
    <col customWidth="1" min="6" max="6" width="17.2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ht="15.75" customHeight="1">
      <c r="A2" s="3">
        <v>45366.0</v>
      </c>
      <c r="B2" s="4">
        <v>5.0</v>
      </c>
      <c r="C2" s="5">
        <v>2.0</v>
      </c>
      <c r="D2" s="5">
        <v>3.0</v>
      </c>
      <c r="E2" s="5">
        <v>12.0</v>
      </c>
      <c r="F2" s="4">
        <v>2.0</v>
      </c>
    </row>
    <row r="3" ht="15.75" customHeight="1">
      <c r="A3" s="3">
        <v>45367.0</v>
      </c>
      <c r="B3" s="4">
        <v>5.0</v>
      </c>
      <c r="C3" s="5">
        <v>9.0</v>
      </c>
      <c r="D3" s="5">
        <v>4.0</v>
      </c>
      <c r="E3" s="5">
        <v>6.0</v>
      </c>
      <c r="F3" s="4">
        <v>1.0</v>
      </c>
    </row>
    <row r="4" ht="15.75" customHeight="1">
      <c r="A4" s="3">
        <v>45368.0</v>
      </c>
      <c r="B4" s="4">
        <v>6.0</v>
      </c>
      <c r="C4" s="5">
        <v>6.0</v>
      </c>
      <c r="D4" s="5">
        <v>3.0</v>
      </c>
      <c r="E4" s="5">
        <v>11.0</v>
      </c>
      <c r="F4" s="4">
        <v>2.0</v>
      </c>
    </row>
    <row r="5" ht="15.75" customHeight="1">
      <c r="A5" s="3">
        <v>45369.0</v>
      </c>
      <c r="B5" s="4">
        <v>12.0</v>
      </c>
      <c r="C5" s="5">
        <v>3.0</v>
      </c>
      <c r="D5" s="5">
        <v>7.0</v>
      </c>
      <c r="E5" s="5">
        <v>6.0</v>
      </c>
      <c r="F5" s="4">
        <v>2.0</v>
      </c>
    </row>
    <row r="6" ht="15.75" customHeight="1">
      <c r="A6" s="3">
        <v>45370.0</v>
      </c>
      <c r="B6" s="4">
        <v>1.0</v>
      </c>
      <c r="C6" s="5">
        <v>6.0</v>
      </c>
      <c r="D6" s="5">
        <v>4.0</v>
      </c>
      <c r="E6" s="5">
        <v>1.0</v>
      </c>
      <c r="F6" s="4">
        <v>1.0</v>
      </c>
    </row>
    <row r="7" ht="15.75" customHeight="1">
      <c r="A7" s="3">
        <v>45371.0</v>
      </c>
      <c r="B7" s="4">
        <v>1.0</v>
      </c>
      <c r="C7" s="5">
        <v>8.0</v>
      </c>
      <c r="D7" s="5">
        <v>5.0</v>
      </c>
      <c r="E7" s="5">
        <v>7.0</v>
      </c>
      <c r="F7" s="4">
        <v>1.0</v>
      </c>
    </row>
    <row r="8" ht="15.75" customHeight="1">
      <c r="A8" s="3">
        <v>45372.0</v>
      </c>
      <c r="B8" s="4">
        <v>5.0</v>
      </c>
      <c r="C8" s="5">
        <v>6.0</v>
      </c>
      <c r="D8" s="5">
        <v>3.0</v>
      </c>
      <c r="E8" s="5">
        <v>7.0</v>
      </c>
      <c r="F8" s="4">
        <v>1.0</v>
      </c>
    </row>
    <row r="9" ht="15.75" customHeight="1">
      <c r="A9" s="3">
        <v>45373.0</v>
      </c>
      <c r="B9" s="4">
        <v>6.0</v>
      </c>
      <c r="C9" s="5">
        <v>2.0</v>
      </c>
      <c r="D9" s="5">
        <v>4.0</v>
      </c>
      <c r="E9" s="5">
        <v>6.0</v>
      </c>
      <c r="F9" s="4">
        <v>0.0</v>
      </c>
      <c r="G9" s="4">
        <f t="shared" ref="G9:K9" si="1">round(AVERAGE(B2:B8),0)</f>
        <v>5</v>
      </c>
      <c r="H9" s="4">
        <f t="shared" si="1"/>
        <v>6</v>
      </c>
      <c r="I9" s="4">
        <f t="shared" si="1"/>
        <v>4</v>
      </c>
      <c r="J9" s="4">
        <f t="shared" si="1"/>
        <v>7</v>
      </c>
      <c r="K9" s="4">
        <f t="shared" si="1"/>
        <v>1</v>
      </c>
    </row>
    <row r="10" ht="15.75" customHeight="1">
      <c r="A10" s="3">
        <v>45374.0</v>
      </c>
      <c r="B10" s="4">
        <v>10.0</v>
      </c>
      <c r="C10" s="5">
        <v>9.0</v>
      </c>
      <c r="D10" s="5">
        <v>4.0</v>
      </c>
      <c r="E10" s="5">
        <v>8.0</v>
      </c>
      <c r="F10" s="4">
        <v>0.0</v>
      </c>
      <c r="G10" s="4">
        <f t="shared" ref="G10:K10" si="2">round(AVERAGE(B3:B9),0)</f>
        <v>5</v>
      </c>
      <c r="H10" s="4">
        <f t="shared" si="2"/>
        <v>6</v>
      </c>
      <c r="I10" s="4">
        <f t="shared" si="2"/>
        <v>4</v>
      </c>
      <c r="J10" s="4">
        <f t="shared" si="2"/>
        <v>6</v>
      </c>
      <c r="K10" s="4">
        <f t="shared" si="2"/>
        <v>1</v>
      </c>
    </row>
    <row r="11" ht="15.75" customHeight="1">
      <c r="A11" s="3">
        <v>45375.0</v>
      </c>
      <c r="B11" s="4">
        <v>7.0</v>
      </c>
      <c r="C11" s="5">
        <v>10.0</v>
      </c>
      <c r="D11" s="5">
        <v>5.0</v>
      </c>
      <c r="E11" s="5">
        <v>9.0</v>
      </c>
      <c r="F11" s="4">
        <v>1.0</v>
      </c>
      <c r="G11" s="4">
        <f t="shared" ref="G11:K11" si="3">round(AVERAGE(B4:B10),0)</f>
        <v>6</v>
      </c>
      <c r="H11" s="4">
        <f t="shared" si="3"/>
        <v>6</v>
      </c>
      <c r="I11" s="4">
        <f t="shared" si="3"/>
        <v>4</v>
      </c>
      <c r="J11" s="4">
        <f t="shared" si="3"/>
        <v>7</v>
      </c>
      <c r="K11" s="4">
        <f t="shared" si="3"/>
        <v>1</v>
      </c>
    </row>
    <row r="12" ht="15.75" customHeight="1">
      <c r="A12" s="3">
        <v>45376.0</v>
      </c>
      <c r="B12" s="4">
        <v>18.0</v>
      </c>
      <c r="C12" s="5">
        <v>5.0</v>
      </c>
      <c r="D12" s="5">
        <v>4.0</v>
      </c>
      <c r="E12" s="5">
        <v>8.0</v>
      </c>
      <c r="F12" s="4">
        <v>3.0</v>
      </c>
      <c r="G12" s="4">
        <f t="shared" ref="G12:K12" si="4">round(AVERAGE(B5:B11),0)</f>
        <v>6</v>
      </c>
      <c r="H12" s="4">
        <f t="shared" si="4"/>
        <v>6</v>
      </c>
      <c r="I12" s="4">
        <f t="shared" si="4"/>
        <v>5</v>
      </c>
      <c r="J12" s="4">
        <f t="shared" si="4"/>
        <v>6</v>
      </c>
      <c r="K12" s="4">
        <f t="shared" si="4"/>
        <v>1</v>
      </c>
    </row>
    <row r="13" ht="15.75" customHeight="1">
      <c r="A13" s="3">
        <v>45377.0</v>
      </c>
      <c r="B13" s="6">
        <v>10.0</v>
      </c>
      <c r="C13" s="7">
        <v>5.0</v>
      </c>
      <c r="D13" s="7">
        <v>3.0</v>
      </c>
      <c r="E13" s="7">
        <v>6.0</v>
      </c>
      <c r="F13" s="7">
        <v>2.0</v>
      </c>
      <c r="G13" s="4">
        <f t="shared" ref="G13:K13" si="5">round(AVERAGE(B6:B12),0)</f>
        <v>7</v>
      </c>
      <c r="H13" s="4">
        <f t="shared" si="5"/>
        <v>7</v>
      </c>
      <c r="I13" s="4">
        <f t="shared" si="5"/>
        <v>4</v>
      </c>
      <c r="J13" s="4">
        <f t="shared" si="5"/>
        <v>7</v>
      </c>
      <c r="K13" s="4">
        <f t="shared" si="5"/>
        <v>1</v>
      </c>
    </row>
    <row r="14" ht="15.75" customHeight="1">
      <c r="A14" s="3">
        <v>45378.0</v>
      </c>
      <c r="B14" s="4">
        <v>4.0</v>
      </c>
      <c r="C14" s="5">
        <v>5.0</v>
      </c>
      <c r="D14" s="5">
        <v>5.0</v>
      </c>
      <c r="E14" s="5">
        <v>7.0</v>
      </c>
      <c r="F14" s="4">
        <v>5.0</v>
      </c>
      <c r="G14" s="4">
        <f t="shared" ref="G14:K14" si="6">round(AVERAGE(B7:B13),0)</f>
        <v>8</v>
      </c>
      <c r="H14" s="4">
        <f t="shared" si="6"/>
        <v>6</v>
      </c>
      <c r="I14" s="4">
        <f t="shared" si="6"/>
        <v>4</v>
      </c>
      <c r="J14" s="4">
        <f t="shared" si="6"/>
        <v>7</v>
      </c>
      <c r="K14" s="4">
        <f t="shared" si="6"/>
        <v>1</v>
      </c>
    </row>
    <row r="15" ht="15.75" customHeight="1">
      <c r="A15" s="3">
        <v>45379.0</v>
      </c>
      <c r="B15" s="4">
        <v>2.0</v>
      </c>
      <c r="C15" s="5">
        <v>7.0</v>
      </c>
      <c r="D15" s="5">
        <v>7.0</v>
      </c>
      <c r="E15" s="5">
        <v>5.0</v>
      </c>
      <c r="F15" s="4">
        <v>1.0</v>
      </c>
      <c r="G15" s="4">
        <f t="shared" ref="G15:K15" si="7">round(AVERAGE(B8:B14),0)</f>
        <v>9</v>
      </c>
      <c r="H15" s="4">
        <f t="shared" si="7"/>
        <v>6</v>
      </c>
      <c r="I15" s="4">
        <f t="shared" si="7"/>
        <v>4</v>
      </c>
      <c r="J15" s="4">
        <f t="shared" si="7"/>
        <v>7</v>
      </c>
      <c r="K15" s="4">
        <f t="shared" si="7"/>
        <v>2</v>
      </c>
    </row>
    <row r="16" ht="15.75" customHeight="1">
      <c r="A16" s="3">
        <v>45380.0</v>
      </c>
      <c r="B16" s="4">
        <v>10.0</v>
      </c>
      <c r="C16" s="5">
        <v>8.0</v>
      </c>
      <c r="D16" s="5">
        <v>8.0</v>
      </c>
      <c r="E16" s="5">
        <v>6.0</v>
      </c>
      <c r="F16" s="4">
        <v>2.0</v>
      </c>
      <c r="G16" s="4">
        <f t="shared" ref="G16:K16" si="8">round(AVERAGE(B9:B15),0)</f>
        <v>8</v>
      </c>
      <c r="H16" s="4">
        <f t="shared" si="8"/>
        <v>6</v>
      </c>
      <c r="I16" s="4">
        <f t="shared" si="8"/>
        <v>5</v>
      </c>
      <c r="J16" s="4">
        <f t="shared" si="8"/>
        <v>7</v>
      </c>
      <c r="K16" s="4">
        <f t="shared" si="8"/>
        <v>2</v>
      </c>
    </row>
    <row r="17" ht="15.75" customHeight="1">
      <c r="A17" s="3">
        <v>45381.0</v>
      </c>
      <c r="B17" s="6">
        <v>10.0</v>
      </c>
      <c r="C17" s="7">
        <v>5.0</v>
      </c>
      <c r="D17" s="7">
        <v>3.0</v>
      </c>
      <c r="E17" s="7">
        <v>6.0</v>
      </c>
      <c r="F17" s="7">
        <v>2.0</v>
      </c>
      <c r="G17" s="4">
        <f t="shared" ref="G17:K17" si="9">round(AVERAGE(B10:B16),0)</f>
        <v>9</v>
      </c>
      <c r="H17" s="4">
        <f t="shared" si="9"/>
        <v>7</v>
      </c>
      <c r="I17" s="4">
        <f t="shared" si="9"/>
        <v>5</v>
      </c>
      <c r="J17" s="4">
        <f t="shared" si="9"/>
        <v>7</v>
      </c>
      <c r="K17" s="4">
        <f t="shared" si="9"/>
        <v>2</v>
      </c>
    </row>
    <row r="18" ht="15.75" customHeight="1">
      <c r="A18" s="3">
        <v>45382.0</v>
      </c>
      <c r="B18" s="4">
        <v>1.0</v>
      </c>
      <c r="C18" s="5">
        <v>4.0</v>
      </c>
      <c r="D18" s="5">
        <v>3.0</v>
      </c>
      <c r="E18" s="5">
        <v>6.0</v>
      </c>
      <c r="F18" s="4">
        <v>2.0</v>
      </c>
      <c r="G18" s="4">
        <f t="shared" ref="G18:K18" si="10">round(AVERAGE(B11:B17),0)</f>
        <v>9</v>
      </c>
      <c r="H18" s="4">
        <f t="shared" si="10"/>
        <v>6</v>
      </c>
      <c r="I18" s="4">
        <f t="shared" si="10"/>
        <v>5</v>
      </c>
      <c r="J18" s="4">
        <f t="shared" si="10"/>
        <v>7</v>
      </c>
      <c r="K18" s="4">
        <f t="shared" si="10"/>
        <v>2</v>
      </c>
    </row>
    <row r="19" ht="15.75" customHeight="1">
      <c r="A19" s="3">
        <v>45383.0</v>
      </c>
      <c r="B19" s="4">
        <v>10.0</v>
      </c>
      <c r="C19" s="5">
        <v>5.0</v>
      </c>
      <c r="D19" s="5">
        <v>4.0</v>
      </c>
      <c r="E19" s="5">
        <v>6.0</v>
      </c>
      <c r="F19" s="4">
        <v>1.0</v>
      </c>
      <c r="G19" s="4">
        <f t="shared" ref="G19:K19" si="11">round(AVERAGE(B12:B18),0)</f>
        <v>8</v>
      </c>
      <c r="H19" s="4">
        <f t="shared" si="11"/>
        <v>6</v>
      </c>
      <c r="I19" s="4">
        <f t="shared" si="11"/>
        <v>5</v>
      </c>
      <c r="J19" s="4">
        <f t="shared" si="11"/>
        <v>6</v>
      </c>
      <c r="K19" s="4">
        <f t="shared" si="11"/>
        <v>2</v>
      </c>
    </row>
    <row r="20" ht="15.75" customHeight="1">
      <c r="A20" s="3">
        <v>45384.0</v>
      </c>
      <c r="B20" s="4">
        <v>18.0</v>
      </c>
      <c r="C20" s="5">
        <v>7.0</v>
      </c>
      <c r="D20" s="5">
        <v>3.0</v>
      </c>
      <c r="E20" s="5">
        <v>6.0</v>
      </c>
      <c r="F20" s="4">
        <v>1.0</v>
      </c>
      <c r="G20" s="4">
        <f t="shared" ref="G20:K20" si="12">round(AVERAGE(B13:B19),0)</f>
        <v>7</v>
      </c>
      <c r="H20" s="4">
        <f t="shared" si="12"/>
        <v>6</v>
      </c>
      <c r="I20" s="4">
        <f t="shared" si="12"/>
        <v>5</v>
      </c>
      <c r="J20" s="4">
        <f t="shared" si="12"/>
        <v>6</v>
      </c>
      <c r="K20" s="4">
        <f t="shared" si="12"/>
        <v>2</v>
      </c>
    </row>
    <row r="21" ht="15.75" customHeight="1">
      <c r="A21" s="3">
        <v>45385.0</v>
      </c>
      <c r="B21" s="4">
        <v>9.0</v>
      </c>
      <c r="C21" s="5">
        <v>6.0</v>
      </c>
      <c r="D21" s="5">
        <v>5.0</v>
      </c>
      <c r="E21" s="5">
        <v>14.0</v>
      </c>
      <c r="F21" s="4">
        <v>1.0</v>
      </c>
      <c r="G21" s="4">
        <f t="shared" ref="G21:K21" si="13">round(AVERAGE(B14:B20),0)</f>
        <v>8</v>
      </c>
      <c r="H21" s="4">
        <f t="shared" si="13"/>
        <v>6</v>
      </c>
      <c r="I21" s="4">
        <f t="shared" si="13"/>
        <v>5</v>
      </c>
      <c r="J21" s="4">
        <f t="shared" si="13"/>
        <v>6</v>
      </c>
      <c r="K21" s="4">
        <f t="shared" si="13"/>
        <v>2</v>
      </c>
    </row>
    <row r="22" ht="15.75" customHeight="1">
      <c r="A22" s="3">
        <v>45386.0</v>
      </c>
      <c r="B22" s="6">
        <v>10.0</v>
      </c>
      <c r="C22" s="7">
        <v>5.0</v>
      </c>
      <c r="D22" s="7">
        <v>3.0</v>
      </c>
      <c r="E22" s="7">
        <v>6.0</v>
      </c>
      <c r="F22" s="6">
        <v>2.0</v>
      </c>
      <c r="G22" s="4">
        <f t="shared" ref="G22:K22" si="14">round(AVERAGE(B15:B21),0)</f>
        <v>9</v>
      </c>
      <c r="H22" s="4">
        <f t="shared" si="14"/>
        <v>6</v>
      </c>
      <c r="I22" s="4">
        <f t="shared" si="14"/>
        <v>5</v>
      </c>
      <c r="J22" s="4">
        <f t="shared" si="14"/>
        <v>7</v>
      </c>
      <c r="K22" s="4">
        <f t="shared" si="14"/>
        <v>1</v>
      </c>
    </row>
    <row r="23" ht="15.75" customHeight="1">
      <c r="A23" s="3">
        <v>45387.0</v>
      </c>
      <c r="B23" s="6">
        <v>10.0</v>
      </c>
      <c r="C23" s="7">
        <v>5.0</v>
      </c>
      <c r="D23" s="7">
        <v>3.0</v>
      </c>
      <c r="E23" s="7">
        <v>6.0</v>
      </c>
      <c r="F23" s="6">
        <v>2.0</v>
      </c>
      <c r="G23" s="4">
        <f t="shared" ref="G23:K23" si="15">round(AVERAGE(B16:B22),0)</f>
        <v>10</v>
      </c>
      <c r="H23" s="4">
        <f t="shared" si="15"/>
        <v>6</v>
      </c>
      <c r="I23" s="4">
        <f t="shared" si="15"/>
        <v>4</v>
      </c>
      <c r="J23" s="4">
        <f t="shared" si="15"/>
        <v>7</v>
      </c>
      <c r="K23" s="4">
        <f t="shared" si="15"/>
        <v>2</v>
      </c>
    </row>
    <row r="24" ht="15.75" customHeight="1">
      <c r="A24" s="3">
        <v>45388.0</v>
      </c>
      <c r="B24" s="6">
        <v>10.0</v>
      </c>
      <c r="C24" s="7">
        <v>5.0</v>
      </c>
      <c r="D24" s="7">
        <v>3.0</v>
      </c>
      <c r="E24" s="7">
        <v>6.0</v>
      </c>
      <c r="F24" s="6">
        <v>2.0</v>
      </c>
      <c r="G24" s="4">
        <f t="shared" ref="G24:K24" si="16">round(AVERAGE(B17:B23),0)</f>
        <v>10</v>
      </c>
      <c r="H24" s="4">
        <f t="shared" si="16"/>
        <v>5</v>
      </c>
      <c r="I24" s="4">
        <f t="shared" si="16"/>
        <v>3</v>
      </c>
      <c r="J24" s="4">
        <f t="shared" si="16"/>
        <v>7</v>
      </c>
      <c r="K24" s="4">
        <f t="shared" si="16"/>
        <v>2</v>
      </c>
    </row>
    <row r="25" ht="15.75" customHeight="1">
      <c r="A25" s="3">
        <v>45389.0</v>
      </c>
      <c r="B25" s="6">
        <v>10.0</v>
      </c>
      <c r="C25" s="7">
        <v>5.0</v>
      </c>
      <c r="D25" s="7">
        <v>3.0</v>
      </c>
      <c r="E25" s="7">
        <v>6.0</v>
      </c>
      <c r="F25" s="6">
        <v>2.0</v>
      </c>
      <c r="G25" s="4">
        <f t="shared" ref="G25:K25" si="17">round(AVERAGE(B18:B24),0)</f>
        <v>10</v>
      </c>
      <c r="H25" s="4">
        <f t="shared" si="17"/>
        <v>5</v>
      </c>
      <c r="I25" s="4">
        <f t="shared" si="17"/>
        <v>3</v>
      </c>
      <c r="J25" s="4">
        <f t="shared" si="17"/>
        <v>7</v>
      </c>
      <c r="K25" s="4">
        <f t="shared" si="17"/>
        <v>2</v>
      </c>
    </row>
    <row r="26" ht="15.75" customHeight="1">
      <c r="A26" s="3">
        <v>45390.0</v>
      </c>
      <c r="B26" s="6">
        <v>10.0</v>
      </c>
      <c r="C26" s="7">
        <v>5.0</v>
      </c>
      <c r="D26" s="7">
        <v>3.0</v>
      </c>
      <c r="E26" s="7">
        <v>6.0</v>
      </c>
      <c r="F26" s="6">
        <v>2.0</v>
      </c>
      <c r="G26" s="4">
        <f t="shared" ref="G26:K26" si="18">round(AVERAGE(B19:B25),0)</f>
        <v>11</v>
      </c>
      <c r="H26" s="4">
        <f t="shared" si="18"/>
        <v>5</v>
      </c>
      <c r="I26" s="4">
        <f t="shared" si="18"/>
        <v>3</v>
      </c>
      <c r="J26" s="4">
        <f t="shared" si="18"/>
        <v>7</v>
      </c>
      <c r="K26" s="4">
        <f t="shared" si="18"/>
        <v>2</v>
      </c>
    </row>
    <row r="27" ht="15.75" customHeight="1">
      <c r="A27" s="3">
        <v>45391.0</v>
      </c>
      <c r="B27" s="4">
        <v>10.0</v>
      </c>
      <c r="C27" s="5">
        <v>3.0</v>
      </c>
      <c r="D27" s="5">
        <v>2.0</v>
      </c>
      <c r="E27" s="5">
        <v>7.0</v>
      </c>
      <c r="F27" s="4">
        <v>2.0</v>
      </c>
      <c r="G27" s="4">
        <f t="shared" ref="G27:K27" si="19">round(AVERAGE(B20:B26),0)</f>
        <v>11</v>
      </c>
      <c r="H27" s="4">
        <f t="shared" si="19"/>
        <v>5</v>
      </c>
      <c r="I27" s="4">
        <f t="shared" si="19"/>
        <v>3</v>
      </c>
      <c r="J27" s="4">
        <f t="shared" si="19"/>
        <v>7</v>
      </c>
      <c r="K27" s="4">
        <f t="shared" si="19"/>
        <v>2</v>
      </c>
    </row>
    <row r="28" ht="15.75" customHeight="1">
      <c r="A28" s="3">
        <v>45392.0</v>
      </c>
      <c r="B28" s="4">
        <v>6.0</v>
      </c>
      <c r="C28" s="5">
        <v>9.0</v>
      </c>
      <c r="D28" s="5">
        <v>6.0</v>
      </c>
      <c r="E28" s="5">
        <v>9.0</v>
      </c>
      <c r="F28" s="4">
        <v>3.0</v>
      </c>
      <c r="G28" s="4">
        <f t="shared" ref="G28:K28" si="20">round(AVERAGE(B21:B27),0)</f>
        <v>10</v>
      </c>
      <c r="H28" s="4">
        <f t="shared" si="20"/>
        <v>5</v>
      </c>
      <c r="I28" s="4">
        <f t="shared" si="20"/>
        <v>3</v>
      </c>
      <c r="J28" s="4">
        <f t="shared" si="20"/>
        <v>7</v>
      </c>
      <c r="K28" s="4">
        <f t="shared" si="20"/>
        <v>2</v>
      </c>
    </row>
    <row r="29" ht="15.75" customHeight="1">
      <c r="A29" s="3">
        <v>45393.0</v>
      </c>
      <c r="B29" s="4">
        <v>2.0</v>
      </c>
      <c r="C29" s="5">
        <v>4.0</v>
      </c>
      <c r="D29" s="5">
        <v>1.0</v>
      </c>
      <c r="E29" s="5">
        <v>6.0</v>
      </c>
      <c r="F29" s="4">
        <v>3.0</v>
      </c>
      <c r="G29" s="4">
        <f t="shared" ref="G29:K29" si="21">round(AVERAGE(B22:B28),0)</f>
        <v>9</v>
      </c>
      <c r="H29" s="4">
        <f t="shared" si="21"/>
        <v>5</v>
      </c>
      <c r="I29" s="4">
        <f t="shared" si="21"/>
        <v>3</v>
      </c>
      <c r="J29" s="4">
        <f t="shared" si="21"/>
        <v>7</v>
      </c>
      <c r="K29" s="4">
        <f t="shared" si="21"/>
        <v>2</v>
      </c>
    </row>
    <row r="30" ht="15.75" customHeight="1">
      <c r="A30" s="3">
        <v>45394.0</v>
      </c>
      <c r="B30" s="4">
        <v>4.0</v>
      </c>
      <c r="C30" s="5">
        <v>3.0</v>
      </c>
      <c r="D30" s="5">
        <v>3.0</v>
      </c>
      <c r="E30" s="5">
        <v>9.0</v>
      </c>
      <c r="F30" s="4">
        <v>2.0</v>
      </c>
      <c r="G30" s="4">
        <f t="shared" ref="G30:K30" si="22">round(AVERAGE(B23:B29),0)</f>
        <v>8</v>
      </c>
      <c r="H30" s="4">
        <f t="shared" si="22"/>
        <v>5</v>
      </c>
      <c r="I30" s="4">
        <f t="shared" si="22"/>
        <v>3</v>
      </c>
      <c r="J30" s="4">
        <f t="shared" si="22"/>
        <v>7</v>
      </c>
      <c r="K30" s="4">
        <f t="shared" si="22"/>
        <v>2</v>
      </c>
    </row>
    <row r="31" ht="15.75" customHeight="1">
      <c r="A31" s="3">
        <v>45395.0</v>
      </c>
      <c r="B31" s="6">
        <v>10.0</v>
      </c>
      <c r="C31" s="7">
        <v>5.0</v>
      </c>
      <c r="D31" s="7">
        <v>3.0</v>
      </c>
      <c r="E31" s="7">
        <v>6.0</v>
      </c>
      <c r="F31" s="6">
        <v>2.0</v>
      </c>
      <c r="G31" s="4">
        <f t="shared" ref="G31:K31" si="23">round(AVERAGE(B24:B30),0)</f>
        <v>7</v>
      </c>
      <c r="H31" s="4">
        <f t="shared" si="23"/>
        <v>5</v>
      </c>
      <c r="I31" s="4">
        <f t="shared" si="23"/>
        <v>3</v>
      </c>
      <c r="J31" s="4">
        <f t="shared" si="23"/>
        <v>7</v>
      </c>
      <c r="K31" s="4">
        <f t="shared" si="23"/>
        <v>2</v>
      </c>
    </row>
    <row r="32" ht="15.75" customHeight="1">
      <c r="A32" s="3">
        <v>45396.0</v>
      </c>
      <c r="B32" s="4">
        <v>11.0</v>
      </c>
      <c r="C32" s="5">
        <v>3.0</v>
      </c>
      <c r="D32" s="5">
        <v>3.0</v>
      </c>
      <c r="E32" s="5">
        <v>8.0</v>
      </c>
      <c r="F32" s="4">
        <v>1.0</v>
      </c>
      <c r="G32" s="4">
        <f t="shared" ref="G32:K32" si="24">round(AVERAGE(B25:B31),0)</f>
        <v>7</v>
      </c>
      <c r="H32" s="4">
        <f t="shared" si="24"/>
        <v>5</v>
      </c>
      <c r="I32" s="4">
        <f t="shared" si="24"/>
        <v>3</v>
      </c>
      <c r="J32" s="4">
        <f t="shared" si="24"/>
        <v>7</v>
      </c>
      <c r="K32" s="4">
        <f t="shared" si="24"/>
        <v>2</v>
      </c>
    </row>
    <row r="33" ht="15.75" customHeight="1">
      <c r="A33" s="3">
        <v>45397.0</v>
      </c>
      <c r="B33" s="4">
        <v>18.0</v>
      </c>
      <c r="C33" s="5">
        <v>4.0</v>
      </c>
      <c r="D33" s="5">
        <v>7.0</v>
      </c>
      <c r="E33" s="5">
        <v>8.0</v>
      </c>
      <c r="F33" s="4">
        <v>6.0</v>
      </c>
      <c r="G33" s="4">
        <f t="shared" ref="G33:K33" si="25">round(AVERAGE(B26:B32),0)</f>
        <v>8</v>
      </c>
      <c r="H33" s="4">
        <f t="shared" si="25"/>
        <v>5</v>
      </c>
      <c r="I33" s="4">
        <f t="shared" si="25"/>
        <v>3</v>
      </c>
      <c r="J33" s="4">
        <f t="shared" si="25"/>
        <v>7</v>
      </c>
      <c r="K33" s="4">
        <f t="shared" si="25"/>
        <v>2</v>
      </c>
    </row>
    <row r="34" ht="15.75" customHeight="1">
      <c r="A34" s="3">
        <v>45398.0</v>
      </c>
      <c r="B34" s="4">
        <v>8.0</v>
      </c>
      <c r="C34" s="5">
        <v>13.0</v>
      </c>
      <c r="D34" s="5">
        <v>3.0</v>
      </c>
      <c r="E34" s="5">
        <v>7.0</v>
      </c>
      <c r="F34" s="4">
        <v>3.0</v>
      </c>
      <c r="G34" s="4">
        <f t="shared" ref="G34:K34" si="26">round(AVERAGE(B27:B33),0)</f>
        <v>9</v>
      </c>
      <c r="H34" s="4">
        <f t="shared" si="26"/>
        <v>4</v>
      </c>
      <c r="I34" s="4">
        <f t="shared" si="26"/>
        <v>4</v>
      </c>
      <c r="J34" s="4">
        <f t="shared" si="26"/>
        <v>8</v>
      </c>
      <c r="K34" s="4">
        <f t="shared" si="26"/>
        <v>3</v>
      </c>
    </row>
    <row r="35" ht="15.75" customHeight="1">
      <c r="A35" s="3">
        <v>45399.0</v>
      </c>
      <c r="B35" s="4">
        <v>6.0</v>
      </c>
      <c r="C35" s="5">
        <v>5.0</v>
      </c>
      <c r="D35" s="5">
        <v>5.0</v>
      </c>
      <c r="E35" s="5">
        <v>5.0</v>
      </c>
      <c r="F35" s="4">
        <v>2.0</v>
      </c>
      <c r="G35" s="4">
        <f t="shared" ref="G35:K35" si="27">round(AVERAGE(B28:B34),0)</f>
        <v>8</v>
      </c>
      <c r="H35" s="4">
        <f t="shared" si="27"/>
        <v>6</v>
      </c>
      <c r="I35" s="4">
        <f t="shared" si="27"/>
        <v>4</v>
      </c>
      <c r="J35" s="4">
        <f t="shared" si="27"/>
        <v>8</v>
      </c>
      <c r="K35" s="4">
        <f t="shared" si="27"/>
        <v>3</v>
      </c>
    </row>
    <row r="36" ht="15.75" customHeight="1">
      <c r="A36" s="3">
        <v>45400.0</v>
      </c>
      <c r="B36" s="4">
        <v>3.0</v>
      </c>
      <c r="C36" s="5">
        <v>5.0</v>
      </c>
      <c r="D36" s="5">
        <v>6.0</v>
      </c>
      <c r="E36" s="5">
        <v>7.0</v>
      </c>
      <c r="F36" s="4">
        <v>1.0</v>
      </c>
      <c r="G36" s="4">
        <f t="shared" ref="G36:K36" si="28">round(AVERAGE(B29:B35),0)</f>
        <v>8</v>
      </c>
      <c r="H36" s="4">
        <f t="shared" si="28"/>
        <v>5</v>
      </c>
      <c r="I36" s="4">
        <f t="shared" si="28"/>
        <v>4</v>
      </c>
      <c r="J36" s="4">
        <f t="shared" si="28"/>
        <v>7</v>
      </c>
      <c r="K36" s="4">
        <f t="shared" si="28"/>
        <v>3</v>
      </c>
    </row>
    <row r="37" ht="15.75" customHeight="1">
      <c r="A37" s="3">
        <v>45401.0</v>
      </c>
      <c r="B37" s="4">
        <v>2.0</v>
      </c>
      <c r="C37" s="5">
        <v>5.0</v>
      </c>
      <c r="D37" s="5">
        <v>5.0</v>
      </c>
      <c r="E37" s="5">
        <v>5.0</v>
      </c>
      <c r="F37" s="4">
        <v>1.0</v>
      </c>
      <c r="G37" s="4">
        <f t="shared" ref="G37:K37" si="29">round(AVERAGE(B30:B36),0)</f>
        <v>9</v>
      </c>
      <c r="H37" s="4">
        <f t="shared" si="29"/>
        <v>5</v>
      </c>
      <c r="I37" s="4">
        <f t="shared" si="29"/>
        <v>4</v>
      </c>
      <c r="J37" s="4">
        <f t="shared" si="29"/>
        <v>7</v>
      </c>
      <c r="K37" s="4">
        <f t="shared" si="29"/>
        <v>2</v>
      </c>
    </row>
    <row r="38" ht="15.75" customHeight="1">
      <c r="A38" s="3">
        <v>45402.0</v>
      </c>
      <c r="B38" s="4">
        <v>5.0</v>
      </c>
      <c r="C38" s="5">
        <v>6.0</v>
      </c>
      <c r="D38" s="5">
        <v>2.0</v>
      </c>
      <c r="E38" s="5">
        <v>9.0</v>
      </c>
      <c r="F38" s="4">
        <v>5.0</v>
      </c>
      <c r="G38" s="4">
        <f t="shared" ref="G38:K38" si="30">round(AVERAGE(B31:B37),0)</f>
        <v>8</v>
      </c>
      <c r="H38" s="4">
        <f t="shared" si="30"/>
        <v>6</v>
      </c>
      <c r="I38" s="4">
        <f t="shared" si="30"/>
        <v>5</v>
      </c>
      <c r="J38" s="4">
        <f t="shared" si="30"/>
        <v>7</v>
      </c>
      <c r="K38" s="4">
        <f t="shared" si="30"/>
        <v>2</v>
      </c>
    </row>
    <row r="39" ht="15.75" customHeight="1">
      <c r="A39" s="3">
        <v>45403.0</v>
      </c>
      <c r="B39" s="4">
        <v>10.0</v>
      </c>
      <c r="C39" s="5">
        <v>8.0</v>
      </c>
      <c r="D39" s="5">
        <v>3.0</v>
      </c>
      <c r="E39" s="5">
        <v>6.0</v>
      </c>
      <c r="F39" s="4">
        <v>2.0</v>
      </c>
      <c r="G39" s="4">
        <f t="shared" ref="G39:K39" si="31">round(AVERAGE(B32:B38),0)</f>
        <v>8</v>
      </c>
      <c r="H39" s="4">
        <f t="shared" si="31"/>
        <v>6</v>
      </c>
      <c r="I39" s="4">
        <f t="shared" si="31"/>
        <v>4</v>
      </c>
      <c r="J39" s="4">
        <f t="shared" si="31"/>
        <v>7</v>
      </c>
      <c r="K39" s="4">
        <f t="shared" si="31"/>
        <v>3</v>
      </c>
    </row>
    <row r="40" ht="15.75" customHeight="1">
      <c r="A40" s="3">
        <v>45404.0</v>
      </c>
      <c r="B40" s="4">
        <v>9.0</v>
      </c>
      <c r="C40" s="5">
        <v>6.0</v>
      </c>
      <c r="D40" s="5">
        <v>3.0</v>
      </c>
      <c r="E40" s="5">
        <v>8.0</v>
      </c>
      <c r="F40" s="4">
        <v>3.0</v>
      </c>
      <c r="G40" s="4">
        <f t="shared" ref="G40:K40" si="32">round(AVERAGE(B33:B39),0)</f>
        <v>7</v>
      </c>
      <c r="H40" s="4">
        <f t="shared" si="32"/>
        <v>7</v>
      </c>
      <c r="I40" s="4">
        <f t="shared" si="32"/>
        <v>4</v>
      </c>
      <c r="J40" s="4">
        <f t="shared" si="32"/>
        <v>7</v>
      </c>
      <c r="K40" s="4">
        <f t="shared" si="32"/>
        <v>3</v>
      </c>
    </row>
    <row r="41" ht="15.75" customHeight="1">
      <c r="A41" s="3">
        <v>45405.0</v>
      </c>
      <c r="B41" s="4">
        <v>18.0</v>
      </c>
      <c r="C41" s="5">
        <v>2.0</v>
      </c>
      <c r="D41" s="5">
        <v>7.0</v>
      </c>
      <c r="E41" s="5">
        <v>8.0</v>
      </c>
      <c r="F41" s="4">
        <v>2.0</v>
      </c>
      <c r="G41" s="4">
        <f t="shared" ref="G41:K41" si="33">round(AVERAGE(B34:B40),0)</f>
        <v>6</v>
      </c>
      <c r="H41" s="4">
        <f t="shared" si="33"/>
        <v>7</v>
      </c>
      <c r="I41" s="4">
        <f t="shared" si="33"/>
        <v>4</v>
      </c>
      <c r="J41" s="4">
        <f t="shared" si="33"/>
        <v>7</v>
      </c>
      <c r="K41" s="4">
        <f t="shared" si="33"/>
        <v>2</v>
      </c>
    </row>
    <row r="42" ht="15.75" customHeight="1">
      <c r="A42" s="3">
        <v>45406.0</v>
      </c>
      <c r="B42" s="4">
        <v>5.0</v>
      </c>
      <c r="C42" s="5">
        <v>6.0</v>
      </c>
      <c r="D42" s="5">
        <v>7.0</v>
      </c>
      <c r="E42" s="5">
        <v>7.0</v>
      </c>
      <c r="F42" s="4">
        <v>2.0</v>
      </c>
      <c r="G42" s="4">
        <f t="shared" ref="G42:K42" si="34">round(AVERAGE(B35:B41),0)</f>
        <v>8</v>
      </c>
      <c r="H42" s="4">
        <f t="shared" si="34"/>
        <v>5</v>
      </c>
      <c r="I42" s="4">
        <f t="shared" si="34"/>
        <v>4</v>
      </c>
      <c r="J42" s="4">
        <f t="shared" si="34"/>
        <v>7</v>
      </c>
      <c r="K42" s="4">
        <f t="shared" si="34"/>
        <v>2</v>
      </c>
    </row>
    <row r="43" ht="15.75" customHeight="1">
      <c r="A43" s="3">
        <v>45407.0</v>
      </c>
      <c r="B43" s="6">
        <v>10.0</v>
      </c>
      <c r="C43" s="7">
        <v>5.0</v>
      </c>
      <c r="D43" s="7">
        <v>3.0</v>
      </c>
      <c r="E43" s="7">
        <v>6.0</v>
      </c>
      <c r="F43" s="6">
        <v>2.0</v>
      </c>
      <c r="G43" s="4">
        <f t="shared" ref="G43:K43" si="35">round(AVERAGE(B36:B42),0)</f>
        <v>7</v>
      </c>
      <c r="H43" s="4">
        <f t="shared" si="35"/>
        <v>5</v>
      </c>
      <c r="I43" s="4">
        <f t="shared" si="35"/>
        <v>5</v>
      </c>
      <c r="J43" s="4">
        <f t="shared" si="35"/>
        <v>7</v>
      </c>
      <c r="K43" s="4">
        <f t="shared" si="35"/>
        <v>2</v>
      </c>
    </row>
    <row r="44" ht="15.75" customHeight="1">
      <c r="A44" s="3">
        <v>45408.0</v>
      </c>
      <c r="B44" s="6">
        <v>10.0</v>
      </c>
      <c r="C44" s="7">
        <v>5.0</v>
      </c>
      <c r="D44" s="7">
        <v>3.0</v>
      </c>
      <c r="E44" s="7">
        <v>6.0</v>
      </c>
      <c r="F44" s="6">
        <v>2.0</v>
      </c>
      <c r="G44" s="4">
        <f t="shared" ref="G44:K44" si="36">round(AVERAGE(B37:B43),0)</f>
        <v>8</v>
      </c>
      <c r="H44" s="4">
        <f t="shared" si="36"/>
        <v>5</v>
      </c>
      <c r="I44" s="4">
        <f t="shared" si="36"/>
        <v>4</v>
      </c>
      <c r="J44" s="4">
        <f t="shared" si="36"/>
        <v>7</v>
      </c>
      <c r="K44" s="4">
        <f t="shared" si="36"/>
        <v>2</v>
      </c>
    </row>
    <row r="45" ht="15.75" customHeight="1">
      <c r="A45" s="3">
        <v>45409.0</v>
      </c>
      <c r="B45" s="6">
        <v>10.0</v>
      </c>
      <c r="C45" s="7">
        <v>5.0</v>
      </c>
      <c r="D45" s="7">
        <v>3.0</v>
      </c>
      <c r="E45" s="7">
        <v>6.0</v>
      </c>
      <c r="F45" s="6">
        <v>2.0</v>
      </c>
      <c r="G45" s="4">
        <f t="shared" ref="G45:K45" si="37">round(AVERAGE(B38:B44),0)</f>
        <v>10</v>
      </c>
      <c r="H45" s="4">
        <f t="shared" si="37"/>
        <v>5</v>
      </c>
      <c r="I45" s="4">
        <f t="shared" si="37"/>
        <v>4</v>
      </c>
      <c r="J45" s="4">
        <f t="shared" si="37"/>
        <v>7</v>
      </c>
      <c r="K45" s="4">
        <f t="shared" si="37"/>
        <v>3</v>
      </c>
    </row>
    <row r="46" ht="15.75" customHeight="1">
      <c r="A46" s="3">
        <v>45410.0</v>
      </c>
      <c r="B46" s="4">
        <v>10.0</v>
      </c>
      <c r="C46" s="5">
        <v>5.0</v>
      </c>
      <c r="D46" s="5">
        <v>2.0</v>
      </c>
      <c r="E46" s="5">
        <v>4.0</v>
      </c>
      <c r="F46" s="4">
        <v>0.0</v>
      </c>
      <c r="G46" s="4">
        <f t="shared" ref="G46:K46" si="38">round(AVERAGE(B39:B45),0)</f>
        <v>10</v>
      </c>
      <c r="H46" s="4">
        <f t="shared" si="38"/>
        <v>5</v>
      </c>
      <c r="I46" s="4">
        <f t="shared" si="38"/>
        <v>4</v>
      </c>
      <c r="J46" s="4">
        <f t="shared" si="38"/>
        <v>7</v>
      </c>
      <c r="K46" s="4">
        <f t="shared" si="38"/>
        <v>2</v>
      </c>
    </row>
    <row r="47" ht="15.75" customHeight="1">
      <c r="A47" s="3">
        <v>45411.0</v>
      </c>
      <c r="B47" s="4">
        <v>3.0</v>
      </c>
      <c r="C47" s="5">
        <v>4.0</v>
      </c>
      <c r="D47" s="5">
        <v>5.0</v>
      </c>
      <c r="E47" s="5">
        <v>4.0</v>
      </c>
      <c r="F47" s="4">
        <v>0.0</v>
      </c>
      <c r="G47" s="4">
        <f t="shared" ref="G47:K47" si="39">round(AVERAGE(B40:B46),0)</f>
        <v>10</v>
      </c>
      <c r="H47" s="4">
        <f t="shared" si="39"/>
        <v>5</v>
      </c>
      <c r="I47" s="4">
        <f t="shared" si="39"/>
        <v>4</v>
      </c>
      <c r="J47" s="4">
        <f t="shared" si="39"/>
        <v>6</v>
      </c>
      <c r="K47" s="4">
        <f t="shared" si="39"/>
        <v>2</v>
      </c>
    </row>
    <row r="48" ht="15.75" customHeight="1">
      <c r="A48" s="3">
        <v>45412.0</v>
      </c>
      <c r="B48" s="4">
        <v>10.0</v>
      </c>
      <c r="C48" s="5">
        <v>4.0</v>
      </c>
      <c r="D48" s="5">
        <v>8.0</v>
      </c>
      <c r="E48" s="5">
        <v>8.0</v>
      </c>
      <c r="F48" s="4">
        <v>1.0</v>
      </c>
      <c r="G48" s="4">
        <f t="shared" ref="G48:K48" si="40">round(AVERAGE(B41:B47),0)</f>
        <v>9</v>
      </c>
      <c r="H48" s="4">
        <f t="shared" si="40"/>
        <v>5</v>
      </c>
      <c r="I48" s="4">
        <f t="shared" si="40"/>
        <v>4</v>
      </c>
      <c r="J48" s="4">
        <f t="shared" si="40"/>
        <v>6</v>
      </c>
      <c r="K48" s="4">
        <f t="shared" si="40"/>
        <v>1</v>
      </c>
    </row>
    <row r="49" ht="15.75" customHeight="1">
      <c r="A49" s="3">
        <v>45413.0</v>
      </c>
      <c r="B49" s="4">
        <v>2.0</v>
      </c>
      <c r="C49" s="5">
        <v>12.0</v>
      </c>
      <c r="D49" s="5">
        <v>5.0</v>
      </c>
      <c r="E49" s="5">
        <v>10.0</v>
      </c>
      <c r="F49" s="4">
        <v>4.0</v>
      </c>
      <c r="G49" s="4">
        <f t="shared" ref="G49:K49" si="41">round(AVERAGE(B42:B48),0)</f>
        <v>8</v>
      </c>
      <c r="H49" s="4">
        <f t="shared" si="41"/>
        <v>5</v>
      </c>
      <c r="I49" s="4">
        <f t="shared" si="41"/>
        <v>4</v>
      </c>
      <c r="J49" s="4">
        <f t="shared" si="41"/>
        <v>6</v>
      </c>
      <c r="K49" s="4">
        <f t="shared" si="41"/>
        <v>1</v>
      </c>
    </row>
    <row r="50" ht="15.75" customHeight="1">
      <c r="A50" s="3">
        <v>45414.0</v>
      </c>
      <c r="B50" s="4">
        <v>6.0</v>
      </c>
      <c r="C50" s="5">
        <v>5.0</v>
      </c>
      <c r="D50" s="5">
        <v>2.0</v>
      </c>
      <c r="E50" s="5">
        <v>7.0</v>
      </c>
      <c r="F50" s="4">
        <v>3.0</v>
      </c>
      <c r="G50" s="4">
        <f t="shared" ref="G50:K50" si="42">round(AVERAGE(B43:B49),0)</f>
        <v>8</v>
      </c>
      <c r="H50" s="4">
        <f t="shared" si="42"/>
        <v>6</v>
      </c>
      <c r="I50" s="4">
        <f t="shared" si="42"/>
        <v>4</v>
      </c>
      <c r="J50" s="4">
        <f t="shared" si="42"/>
        <v>6</v>
      </c>
      <c r="K50" s="4">
        <f t="shared" si="42"/>
        <v>2</v>
      </c>
    </row>
    <row r="51" ht="15.75" customHeight="1">
      <c r="A51" s="3">
        <v>45415.0</v>
      </c>
      <c r="B51" s="4">
        <v>8.0</v>
      </c>
      <c r="C51" s="5">
        <v>6.0</v>
      </c>
      <c r="D51" s="5">
        <v>1.0</v>
      </c>
      <c r="E51" s="5">
        <v>7.0</v>
      </c>
      <c r="F51" s="4">
        <v>3.0</v>
      </c>
      <c r="G51" s="4">
        <f t="shared" ref="G51:K51" si="43">round(AVERAGE(B44:B50),0)</f>
        <v>7</v>
      </c>
      <c r="H51" s="4">
        <f t="shared" si="43"/>
        <v>6</v>
      </c>
      <c r="I51" s="4">
        <f t="shared" si="43"/>
        <v>4</v>
      </c>
      <c r="J51" s="4">
        <f t="shared" si="43"/>
        <v>6</v>
      </c>
      <c r="K51" s="4">
        <f t="shared" si="43"/>
        <v>2</v>
      </c>
    </row>
    <row r="52" ht="15.75" customHeight="1">
      <c r="A52" s="3">
        <v>45416.0</v>
      </c>
      <c r="B52" s="4">
        <v>8.0</v>
      </c>
      <c r="C52" s="5">
        <v>5.0</v>
      </c>
      <c r="D52" s="5">
        <v>2.0</v>
      </c>
      <c r="E52" s="5">
        <v>10.0</v>
      </c>
      <c r="F52" s="4">
        <v>3.0</v>
      </c>
      <c r="G52" s="4">
        <f t="shared" ref="G52:K52" si="44">round(AVERAGE(B45:B51),0)</f>
        <v>7</v>
      </c>
      <c r="H52" s="4">
        <f t="shared" si="44"/>
        <v>6</v>
      </c>
      <c r="I52" s="4">
        <f t="shared" si="44"/>
        <v>4</v>
      </c>
      <c r="J52" s="4">
        <f t="shared" si="44"/>
        <v>7</v>
      </c>
      <c r="K52" s="4">
        <f t="shared" si="44"/>
        <v>2</v>
      </c>
    </row>
    <row r="53" ht="15.75" customHeight="1">
      <c r="A53" s="3">
        <v>45417.0</v>
      </c>
      <c r="B53" s="6">
        <v>10.0</v>
      </c>
      <c r="C53" s="7">
        <v>5.0</v>
      </c>
      <c r="D53" s="7">
        <v>3.0</v>
      </c>
      <c r="E53" s="7">
        <v>6.0</v>
      </c>
      <c r="F53" s="6">
        <v>2.0</v>
      </c>
      <c r="G53" s="4">
        <f t="shared" ref="G53:K53" si="45">round(AVERAGE(B46:B52),0)</f>
        <v>7</v>
      </c>
      <c r="H53" s="4">
        <f t="shared" si="45"/>
        <v>6</v>
      </c>
      <c r="I53" s="4">
        <f t="shared" si="45"/>
        <v>4</v>
      </c>
      <c r="J53" s="4">
        <f t="shared" si="45"/>
        <v>7</v>
      </c>
      <c r="K53" s="4">
        <f t="shared" si="45"/>
        <v>2</v>
      </c>
    </row>
    <row r="54" ht="15.75" customHeight="1">
      <c r="A54" s="3">
        <v>45418.0</v>
      </c>
      <c r="B54" s="6">
        <v>10.0</v>
      </c>
      <c r="C54" s="7">
        <v>5.0</v>
      </c>
      <c r="D54" s="7">
        <v>3.0</v>
      </c>
      <c r="E54" s="7">
        <v>6.0</v>
      </c>
      <c r="F54" s="6">
        <v>2.0</v>
      </c>
      <c r="G54" s="4">
        <f t="shared" ref="G54:K54" si="46">round(AVERAGE(B47:B53),0)</f>
        <v>7</v>
      </c>
      <c r="H54" s="4">
        <f t="shared" si="46"/>
        <v>6</v>
      </c>
      <c r="I54" s="4">
        <f t="shared" si="46"/>
        <v>4</v>
      </c>
      <c r="J54" s="4">
        <f t="shared" si="46"/>
        <v>7</v>
      </c>
      <c r="K54" s="4">
        <f t="shared" si="46"/>
        <v>2</v>
      </c>
    </row>
    <row r="55" ht="15.75" customHeight="1">
      <c r="A55" s="3">
        <v>45419.0</v>
      </c>
      <c r="B55" s="4">
        <v>10.0</v>
      </c>
      <c r="C55" s="5">
        <v>5.0</v>
      </c>
      <c r="D55" s="5">
        <v>2.0</v>
      </c>
      <c r="E55" s="5">
        <v>9.0</v>
      </c>
      <c r="F55" s="4">
        <v>2.0</v>
      </c>
      <c r="G55" s="4">
        <f t="shared" ref="G55:K55" si="47">round(AVERAGE(B48:B54),0)</f>
        <v>8</v>
      </c>
      <c r="H55" s="4">
        <f t="shared" si="47"/>
        <v>6</v>
      </c>
      <c r="I55" s="4">
        <f t="shared" si="47"/>
        <v>3</v>
      </c>
      <c r="J55" s="4">
        <f t="shared" si="47"/>
        <v>8</v>
      </c>
      <c r="K55" s="4">
        <f t="shared" si="47"/>
        <v>3</v>
      </c>
    </row>
    <row r="56" ht="15.75" customHeight="1">
      <c r="A56" s="3">
        <v>45420.0</v>
      </c>
      <c r="B56" s="4">
        <v>23.0</v>
      </c>
      <c r="C56" s="5">
        <v>3.0</v>
      </c>
      <c r="D56" s="5">
        <v>6.0</v>
      </c>
      <c r="E56" s="5">
        <v>7.0</v>
      </c>
      <c r="F56" s="4">
        <v>1.0</v>
      </c>
      <c r="G56" s="4">
        <f t="shared" ref="G56:K56" si="48">round(AVERAGE(B49:B55),0)</f>
        <v>8</v>
      </c>
      <c r="H56" s="4">
        <f t="shared" si="48"/>
        <v>6</v>
      </c>
      <c r="I56" s="4">
        <f t="shared" si="48"/>
        <v>3</v>
      </c>
      <c r="J56" s="4">
        <f t="shared" si="48"/>
        <v>8</v>
      </c>
      <c r="K56" s="4">
        <f t="shared" si="48"/>
        <v>3</v>
      </c>
    </row>
    <row r="57" ht="15.75" customHeight="1">
      <c r="A57" s="3">
        <v>45421.0</v>
      </c>
      <c r="B57" s="4">
        <v>7.0</v>
      </c>
      <c r="C57" s="5">
        <v>8.0</v>
      </c>
      <c r="D57" s="5">
        <v>7.0</v>
      </c>
      <c r="E57" s="5">
        <v>8.0</v>
      </c>
      <c r="F57" s="4">
        <v>1.0</v>
      </c>
      <c r="G57" s="4">
        <f t="shared" ref="G57:K57" si="49">round(AVERAGE(B50:B56),0)</f>
        <v>11</v>
      </c>
      <c r="H57" s="4">
        <f t="shared" si="49"/>
        <v>5</v>
      </c>
      <c r="I57" s="4">
        <f t="shared" si="49"/>
        <v>3</v>
      </c>
      <c r="J57" s="4">
        <f t="shared" si="49"/>
        <v>7</v>
      </c>
      <c r="K57" s="4">
        <f t="shared" si="49"/>
        <v>2</v>
      </c>
    </row>
    <row r="58" ht="15.75" customHeight="1">
      <c r="A58" s="3">
        <v>45422.0</v>
      </c>
      <c r="B58" s="4">
        <v>6.0</v>
      </c>
      <c r="C58" s="5">
        <v>11.0</v>
      </c>
      <c r="D58" s="5">
        <v>9.0</v>
      </c>
      <c r="E58" s="5">
        <v>7.0</v>
      </c>
      <c r="F58" s="4">
        <v>1.0</v>
      </c>
      <c r="G58" s="4">
        <f t="shared" ref="G58:K58" si="50">round(AVERAGE(B51:B57),0)</f>
        <v>11</v>
      </c>
      <c r="H58" s="4">
        <f t="shared" si="50"/>
        <v>5</v>
      </c>
      <c r="I58" s="4">
        <f t="shared" si="50"/>
        <v>3</v>
      </c>
      <c r="J58" s="4">
        <f t="shared" si="50"/>
        <v>8</v>
      </c>
      <c r="K58" s="4">
        <f t="shared" si="50"/>
        <v>2</v>
      </c>
    </row>
    <row r="59" ht="15.75" customHeight="1">
      <c r="A59" s="3">
        <v>45423.0</v>
      </c>
      <c r="B59" s="4">
        <v>25.0</v>
      </c>
      <c r="C59" s="5">
        <v>5.0</v>
      </c>
      <c r="D59" s="5">
        <v>6.0</v>
      </c>
      <c r="E59" s="5">
        <v>5.0</v>
      </c>
      <c r="F59" s="4">
        <v>1.0</v>
      </c>
      <c r="G59" s="4">
        <f t="shared" ref="G59:K59" si="51">round(AVERAGE(B52:B58),0)</f>
        <v>11</v>
      </c>
      <c r="H59" s="4">
        <f t="shared" si="51"/>
        <v>6</v>
      </c>
      <c r="I59" s="4">
        <f t="shared" si="51"/>
        <v>5</v>
      </c>
      <c r="J59" s="4">
        <f t="shared" si="51"/>
        <v>8</v>
      </c>
      <c r="K59" s="4">
        <f t="shared" si="51"/>
        <v>2</v>
      </c>
    </row>
    <row r="60" ht="15.75" customHeight="1">
      <c r="A60" s="3">
        <v>45424.0</v>
      </c>
      <c r="B60" s="4">
        <v>25.0</v>
      </c>
      <c r="C60" s="5">
        <v>2.0</v>
      </c>
      <c r="D60" s="5">
        <v>3.0</v>
      </c>
      <c r="E60" s="5">
        <v>7.0</v>
      </c>
      <c r="F60" s="4">
        <v>2.0</v>
      </c>
      <c r="G60" s="4">
        <f t="shared" ref="G60:K60" si="52">round(AVERAGE(B53:B59),0)</f>
        <v>13</v>
      </c>
      <c r="H60" s="4">
        <f t="shared" si="52"/>
        <v>6</v>
      </c>
      <c r="I60" s="4">
        <f t="shared" si="52"/>
        <v>5</v>
      </c>
      <c r="J60" s="4">
        <f t="shared" si="52"/>
        <v>7</v>
      </c>
      <c r="K60" s="4">
        <f t="shared" si="52"/>
        <v>1</v>
      </c>
    </row>
    <row r="61" ht="15.75" customHeight="1">
      <c r="A61" s="3">
        <v>45425.0</v>
      </c>
      <c r="B61" s="4">
        <v>18.0</v>
      </c>
      <c r="C61" s="5">
        <v>4.0</v>
      </c>
      <c r="D61" s="5">
        <v>4.0</v>
      </c>
      <c r="E61" s="5">
        <v>11.0</v>
      </c>
      <c r="F61" s="4">
        <v>3.0</v>
      </c>
      <c r="G61" s="4">
        <f t="shared" ref="G61:K61" si="53">round(AVERAGE(B54:B60),0)</f>
        <v>15</v>
      </c>
      <c r="H61" s="4">
        <f t="shared" si="53"/>
        <v>6</v>
      </c>
      <c r="I61" s="4">
        <f t="shared" si="53"/>
        <v>5</v>
      </c>
      <c r="J61" s="4">
        <f t="shared" si="53"/>
        <v>7</v>
      </c>
      <c r="K61" s="4">
        <f t="shared" si="53"/>
        <v>1</v>
      </c>
    </row>
    <row r="62" ht="15.75" customHeight="1">
      <c r="A62" s="3">
        <v>45426.0</v>
      </c>
      <c r="B62" s="4">
        <v>10.0</v>
      </c>
      <c r="C62" s="5">
        <v>8.0</v>
      </c>
      <c r="D62" s="5">
        <v>3.0</v>
      </c>
      <c r="E62" s="5">
        <v>8.0</v>
      </c>
      <c r="F62" s="4">
        <v>2.0</v>
      </c>
      <c r="G62" s="4">
        <f t="shared" ref="G62:K62" si="54">round(AVERAGE(B55:B61),0)</f>
        <v>16</v>
      </c>
      <c r="H62" s="4">
        <f t="shared" si="54"/>
        <v>5</v>
      </c>
      <c r="I62" s="4">
        <f t="shared" si="54"/>
        <v>5</v>
      </c>
      <c r="J62" s="4">
        <f t="shared" si="54"/>
        <v>8</v>
      </c>
      <c r="K62" s="4">
        <f t="shared" si="54"/>
        <v>2</v>
      </c>
    </row>
    <row r="63" ht="15.75" customHeight="1">
      <c r="A63" s="3">
        <v>45427.0</v>
      </c>
      <c r="B63" s="4">
        <v>2.0</v>
      </c>
      <c r="C63" s="5">
        <v>4.0</v>
      </c>
      <c r="D63" s="5">
        <v>4.0</v>
      </c>
      <c r="E63" s="5">
        <v>7.0</v>
      </c>
      <c r="F63" s="4">
        <v>4.0</v>
      </c>
      <c r="G63" s="4">
        <f t="shared" ref="G63:K63" si="55">round(AVERAGE(B56:B62),0)</f>
        <v>16</v>
      </c>
      <c r="H63" s="4">
        <f t="shared" si="55"/>
        <v>6</v>
      </c>
      <c r="I63" s="4">
        <f t="shared" si="55"/>
        <v>5</v>
      </c>
      <c r="J63" s="4">
        <f t="shared" si="55"/>
        <v>8</v>
      </c>
      <c r="K63" s="4">
        <f t="shared" si="55"/>
        <v>2</v>
      </c>
    </row>
    <row r="64" ht="15.75" customHeight="1">
      <c r="A64" s="3">
        <v>45428.0</v>
      </c>
      <c r="B64" s="4">
        <v>7.0</v>
      </c>
      <c r="C64" s="5">
        <v>6.0</v>
      </c>
      <c r="D64" s="5">
        <v>1.0</v>
      </c>
      <c r="E64" s="5">
        <v>5.0</v>
      </c>
      <c r="F64" s="4">
        <v>2.0</v>
      </c>
      <c r="G64" s="4">
        <f t="shared" ref="G64:K64" si="56">round(AVERAGE(B57:B63),0)</f>
        <v>13</v>
      </c>
      <c r="H64" s="4">
        <f t="shared" si="56"/>
        <v>6</v>
      </c>
      <c r="I64" s="4">
        <f t="shared" si="56"/>
        <v>5</v>
      </c>
      <c r="J64" s="4">
        <f t="shared" si="56"/>
        <v>8</v>
      </c>
      <c r="K64" s="4">
        <f t="shared" si="56"/>
        <v>2</v>
      </c>
    </row>
    <row r="65" ht="15.75" customHeight="1">
      <c r="A65" s="3">
        <v>45429.0</v>
      </c>
      <c r="B65" s="4">
        <v>6.0</v>
      </c>
      <c r="C65" s="5">
        <v>7.0</v>
      </c>
      <c r="D65" s="5">
        <v>2.0</v>
      </c>
      <c r="E65" s="5">
        <v>15.0</v>
      </c>
      <c r="F65" s="4">
        <v>6.0</v>
      </c>
      <c r="G65" s="4">
        <f t="shared" ref="G65:K65" si="57">round(AVERAGE(B58:B64),0)</f>
        <v>13</v>
      </c>
      <c r="H65" s="4">
        <f t="shared" si="57"/>
        <v>6</v>
      </c>
      <c r="I65" s="4">
        <f t="shared" si="57"/>
        <v>4</v>
      </c>
      <c r="J65" s="4">
        <f t="shared" si="57"/>
        <v>7</v>
      </c>
      <c r="K65" s="4">
        <f t="shared" si="57"/>
        <v>2</v>
      </c>
    </row>
    <row r="66" ht="15.75" customHeight="1">
      <c r="A66" s="3">
        <v>45430.0</v>
      </c>
      <c r="B66" s="4">
        <v>10.0</v>
      </c>
      <c r="C66" s="5">
        <v>10.0</v>
      </c>
      <c r="D66" s="5">
        <v>8.0</v>
      </c>
      <c r="E66" s="5">
        <v>9.0</v>
      </c>
      <c r="F66" s="4">
        <v>3.0</v>
      </c>
      <c r="G66" s="4">
        <f t="shared" ref="G66:K66" si="58">round(AVERAGE(B59:B65),0)</f>
        <v>13</v>
      </c>
      <c r="H66" s="4">
        <f t="shared" si="58"/>
        <v>5</v>
      </c>
      <c r="I66" s="4">
        <f t="shared" si="58"/>
        <v>3</v>
      </c>
      <c r="J66" s="4">
        <f t="shared" si="58"/>
        <v>8</v>
      </c>
      <c r="K66" s="4">
        <f t="shared" si="58"/>
        <v>3</v>
      </c>
    </row>
    <row r="67" ht="15.75" customHeight="1">
      <c r="A67" s="3">
        <v>45431.0</v>
      </c>
      <c r="B67" s="4">
        <v>10.0</v>
      </c>
      <c r="C67" s="5">
        <v>4.0</v>
      </c>
      <c r="D67" s="5">
        <v>3.0</v>
      </c>
      <c r="E67" s="5">
        <v>5.0</v>
      </c>
      <c r="F67" s="4">
        <v>1.0</v>
      </c>
      <c r="G67" s="4">
        <f t="shared" ref="G67:K67" si="59">round(AVERAGE(B60:B66),0)</f>
        <v>11</v>
      </c>
      <c r="H67" s="4">
        <f t="shared" si="59"/>
        <v>6</v>
      </c>
      <c r="I67" s="4">
        <f t="shared" si="59"/>
        <v>4</v>
      </c>
      <c r="J67" s="4">
        <f t="shared" si="59"/>
        <v>9</v>
      </c>
      <c r="K67" s="4">
        <f t="shared" si="59"/>
        <v>3</v>
      </c>
    </row>
    <row r="68" ht="15.75" customHeight="1">
      <c r="A68" s="3">
        <v>45432.0</v>
      </c>
      <c r="B68" s="4">
        <v>10.0</v>
      </c>
      <c r="C68" s="5">
        <v>5.0</v>
      </c>
      <c r="D68" s="5">
        <v>6.0</v>
      </c>
      <c r="E68" s="5">
        <v>9.0</v>
      </c>
      <c r="F68" s="4">
        <v>1.0</v>
      </c>
      <c r="G68" s="4">
        <f t="shared" ref="G68:K68" si="60">round(AVERAGE(B61:B67),0)</f>
        <v>9</v>
      </c>
      <c r="H68" s="4">
        <f t="shared" si="60"/>
        <v>6</v>
      </c>
      <c r="I68" s="4">
        <f t="shared" si="60"/>
        <v>4</v>
      </c>
      <c r="J68" s="4">
        <f t="shared" si="60"/>
        <v>9</v>
      </c>
      <c r="K68" s="4">
        <f t="shared" si="60"/>
        <v>3</v>
      </c>
    </row>
    <row r="69" ht="15.75" customHeight="1">
      <c r="A69" s="3">
        <v>45433.0</v>
      </c>
      <c r="B69" s="4">
        <v>3.0</v>
      </c>
      <c r="C69" s="5">
        <v>5.0</v>
      </c>
      <c r="D69" s="5">
        <v>4.0</v>
      </c>
      <c r="E69" s="5">
        <v>4.0</v>
      </c>
      <c r="F69" s="4">
        <v>0.0</v>
      </c>
      <c r="G69" s="4">
        <f t="shared" ref="G69:K69" si="61">round(AVERAGE(B62:B68),0)</f>
        <v>8</v>
      </c>
      <c r="H69" s="4">
        <f t="shared" si="61"/>
        <v>6</v>
      </c>
      <c r="I69" s="4">
        <f t="shared" si="61"/>
        <v>4</v>
      </c>
      <c r="J69" s="4">
        <f t="shared" si="61"/>
        <v>8</v>
      </c>
      <c r="K69" s="4">
        <f t="shared" si="61"/>
        <v>3</v>
      </c>
    </row>
    <row r="70" ht="15.75" customHeight="1">
      <c r="A70" s="3">
        <v>45434.0</v>
      </c>
      <c r="B70" s="6">
        <v>10.0</v>
      </c>
      <c r="C70" s="7">
        <v>5.0</v>
      </c>
      <c r="D70" s="7">
        <v>3.0</v>
      </c>
      <c r="E70" s="7">
        <v>6.0</v>
      </c>
      <c r="F70" s="6">
        <v>2.0</v>
      </c>
      <c r="G70" s="4">
        <f t="shared" ref="G70:K70" si="62">round(AVERAGE(B63:B69),0)</f>
        <v>7</v>
      </c>
      <c r="H70" s="4">
        <f t="shared" si="62"/>
        <v>6</v>
      </c>
      <c r="I70" s="4">
        <f t="shared" si="62"/>
        <v>4</v>
      </c>
      <c r="J70" s="4">
        <f t="shared" si="62"/>
        <v>8</v>
      </c>
      <c r="K70" s="4">
        <f t="shared" si="62"/>
        <v>2</v>
      </c>
    </row>
    <row r="71" ht="15.75" customHeight="1">
      <c r="A71" s="3">
        <v>45435.0</v>
      </c>
      <c r="B71" s="4">
        <v>18.0</v>
      </c>
      <c r="C71" s="5">
        <v>5.0</v>
      </c>
      <c r="D71" s="5">
        <v>6.0</v>
      </c>
      <c r="E71" s="5">
        <v>3.0</v>
      </c>
      <c r="F71" s="4">
        <v>2.0</v>
      </c>
      <c r="G71" s="4">
        <f t="shared" ref="G71:K71" si="63">round(AVERAGE(B64:B70),0)</f>
        <v>8</v>
      </c>
      <c r="H71" s="4">
        <f t="shared" si="63"/>
        <v>6</v>
      </c>
      <c r="I71" s="4">
        <f t="shared" si="63"/>
        <v>4</v>
      </c>
      <c r="J71" s="4">
        <f t="shared" si="63"/>
        <v>8</v>
      </c>
      <c r="K71" s="4">
        <f t="shared" si="63"/>
        <v>2</v>
      </c>
    </row>
    <row r="72" ht="15.75" customHeight="1">
      <c r="A72" s="3">
        <v>45436.0</v>
      </c>
      <c r="B72" s="4">
        <v>16.0</v>
      </c>
      <c r="C72" s="5">
        <v>5.0</v>
      </c>
      <c r="D72" s="5">
        <v>5.0</v>
      </c>
      <c r="E72" s="5">
        <v>7.0</v>
      </c>
      <c r="F72" s="4">
        <v>3.0</v>
      </c>
      <c r="G72" s="4">
        <f t="shared" ref="G72:K72" si="64">round(AVERAGE(B65:B71),0)</f>
        <v>10</v>
      </c>
      <c r="H72" s="4">
        <f t="shared" si="64"/>
        <v>6</v>
      </c>
      <c r="I72" s="4">
        <f t="shared" si="64"/>
        <v>5</v>
      </c>
      <c r="J72" s="4">
        <f t="shared" si="64"/>
        <v>7</v>
      </c>
      <c r="K72" s="4">
        <f t="shared" si="64"/>
        <v>2</v>
      </c>
    </row>
    <row r="73" ht="15.75" customHeight="1">
      <c r="A73" s="3">
        <v>45437.0</v>
      </c>
      <c r="B73" s="4">
        <v>10.0</v>
      </c>
      <c r="C73" s="5">
        <v>9.0</v>
      </c>
      <c r="D73" s="5">
        <v>3.0</v>
      </c>
      <c r="E73" s="5">
        <v>10.0</v>
      </c>
      <c r="F73" s="4">
        <v>2.0</v>
      </c>
      <c r="G73" s="4">
        <f t="shared" ref="G73:K73" si="65">round(AVERAGE(B66:B72),0)</f>
        <v>11</v>
      </c>
      <c r="H73" s="4">
        <f t="shared" si="65"/>
        <v>6</v>
      </c>
      <c r="I73" s="4">
        <f t="shared" si="65"/>
        <v>5</v>
      </c>
      <c r="J73" s="4">
        <f t="shared" si="65"/>
        <v>6</v>
      </c>
      <c r="K73" s="4">
        <f t="shared" si="65"/>
        <v>2</v>
      </c>
    </row>
    <row r="74" ht="15.75" customHeight="1">
      <c r="A74" s="3">
        <v>45438.0</v>
      </c>
      <c r="B74" s="4">
        <v>20.0</v>
      </c>
      <c r="C74" s="5">
        <v>11.0</v>
      </c>
      <c r="D74" s="5">
        <v>0.0</v>
      </c>
      <c r="E74" s="5">
        <v>7.0</v>
      </c>
      <c r="F74" s="4">
        <v>2.0</v>
      </c>
      <c r="G74" s="4">
        <f t="shared" ref="G74:K74" si="66">round(AVERAGE(B67:B73),0)</f>
        <v>11</v>
      </c>
      <c r="H74" s="4">
        <f t="shared" si="66"/>
        <v>5</v>
      </c>
      <c r="I74" s="4">
        <f t="shared" si="66"/>
        <v>4</v>
      </c>
      <c r="J74" s="4">
        <f t="shared" si="66"/>
        <v>6</v>
      </c>
      <c r="K74" s="4">
        <f t="shared" si="66"/>
        <v>2</v>
      </c>
    </row>
    <row r="75" ht="15.75" customHeight="1">
      <c r="A75" s="3">
        <v>45439.0</v>
      </c>
      <c r="B75" s="4">
        <v>35.0</v>
      </c>
      <c r="C75" s="5">
        <v>3.0</v>
      </c>
      <c r="D75" s="5">
        <v>5.0</v>
      </c>
      <c r="E75" s="5">
        <v>11.0</v>
      </c>
      <c r="F75" s="4">
        <v>2.0</v>
      </c>
      <c r="G75" s="4">
        <f t="shared" ref="G75:K75" si="67">round(AVERAGE(B68:B74),0)</f>
        <v>12</v>
      </c>
      <c r="H75" s="4">
        <f t="shared" si="67"/>
        <v>6</v>
      </c>
      <c r="I75" s="4">
        <f t="shared" si="67"/>
        <v>4</v>
      </c>
      <c r="J75" s="4">
        <f t="shared" si="67"/>
        <v>7</v>
      </c>
      <c r="K75" s="4">
        <f t="shared" si="67"/>
        <v>2</v>
      </c>
    </row>
    <row r="76" ht="15.75" customHeight="1">
      <c r="A76" s="3">
        <v>45440.0</v>
      </c>
      <c r="B76" s="4">
        <v>5.0</v>
      </c>
      <c r="C76" s="5">
        <v>5.0</v>
      </c>
      <c r="D76" s="5">
        <v>3.0</v>
      </c>
      <c r="E76" s="5">
        <v>6.0</v>
      </c>
      <c r="F76" s="4">
        <v>1.0</v>
      </c>
      <c r="G76" s="4">
        <f t="shared" ref="G76:K76" si="68">round(AVERAGE(B69:B75),0)</f>
        <v>16</v>
      </c>
      <c r="H76" s="4">
        <f t="shared" si="68"/>
        <v>6</v>
      </c>
      <c r="I76" s="4">
        <f t="shared" si="68"/>
        <v>4</v>
      </c>
      <c r="J76" s="4">
        <f t="shared" si="68"/>
        <v>7</v>
      </c>
      <c r="K76" s="4">
        <f t="shared" si="68"/>
        <v>2</v>
      </c>
    </row>
    <row r="77" ht="15.75" customHeight="1">
      <c r="A77" s="3">
        <v>45441.0</v>
      </c>
      <c r="B77" s="4">
        <v>5.0</v>
      </c>
      <c r="C77" s="5">
        <v>4.0</v>
      </c>
      <c r="D77" s="5">
        <v>6.0</v>
      </c>
      <c r="E77" s="5">
        <v>5.0</v>
      </c>
      <c r="F77" s="4">
        <v>3.0</v>
      </c>
      <c r="G77" s="4">
        <f t="shared" ref="G77:K77" si="69">round(AVERAGE(B70:B76),0)</f>
        <v>16</v>
      </c>
      <c r="H77" s="4">
        <f t="shared" si="69"/>
        <v>6</v>
      </c>
      <c r="I77" s="4">
        <f t="shared" si="69"/>
        <v>4</v>
      </c>
      <c r="J77" s="4">
        <f t="shared" si="69"/>
        <v>7</v>
      </c>
      <c r="K77" s="4">
        <f t="shared" si="69"/>
        <v>2</v>
      </c>
    </row>
    <row r="78" ht="15.75" customHeight="1">
      <c r="A78" s="3">
        <v>45442.0</v>
      </c>
      <c r="B78" s="4">
        <v>10.0</v>
      </c>
      <c r="C78" s="5">
        <v>3.0</v>
      </c>
      <c r="D78" s="5">
        <v>8.0</v>
      </c>
      <c r="E78" s="5">
        <v>4.0</v>
      </c>
      <c r="F78" s="4">
        <v>1.0</v>
      </c>
      <c r="G78" s="4">
        <f t="shared" ref="G78:K78" si="70">round(AVERAGE(B71:B77),0)</f>
        <v>16</v>
      </c>
      <c r="H78" s="4">
        <f t="shared" si="70"/>
        <v>6</v>
      </c>
      <c r="I78" s="4">
        <f t="shared" si="70"/>
        <v>4</v>
      </c>
      <c r="J78" s="4">
        <f t="shared" si="70"/>
        <v>7</v>
      </c>
      <c r="K78" s="4">
        <f t="shared" si="70"/>
        <v>2</v>
      </c>
    </row>
    <row r="79" ht="15.75" customHeight="1">
      <c r="A79" s="3">
        <v>45443.0</v>
      </c>
      <c r="B79" s="4">
        <v>10.0</v>
      </c>
      <c r="C79" s="5">
        <v>6.0</v>
      </c>
      <c r="D79" s="5">
        <v>4.0</v>
      </c>
      <c r="E79" s="5">
        <v>9.0</v>
      </c>
      <c r="F79" s="4">
        <v>1.0</v>
      </c>
      <c r="G79" s="4">
        <f t="shared" ref="G79:K79" si="71">round(AVERAGE(B72:B78),0)</f>
        <v>14</v>
      </c>
      <c r="H79" s="4">
        <f t="shared" si="71"/>
        <v>6</v>
      </c>
      <c r="I79" s="4">
        <f t="shared" si="71"/>
        <v>4</v>
      </c>
      <c r="J79" s="4">
        <f t="shared" si="71"/>
        <v>7</v>
      </c>
      <c r="K79" s="4">
        <f t="shared" si="71"/>
        <v>2</v>
      </c>
    </row>
    <row r="80" ht="15.75" customHeight="1">
      <c r="A80" s="3">
        <v>45444.0</v>
      </c>
      <c r="B80" s="4">
        <v>12.0</v>
      </c>
      <c r="C80" s="5">
        <v>7.0</v>
      </c>
      <c r="D80" s="5">
        <v>3.0</v>
      </c>
      <c r="E80" s="5">
        <v>12.0</v>
      </c>
      <c r="F80" s="4">
        <v>5.0</v>
      </c>
      <c r="G80" s="4">
        <f t="shared" ref="G80:K80" si="72">round(AVERAGE(B73:B79),0)</f>
        <v>14</v>
      </c>
      <c r="H80" s="4">
        <f t="shared" si="72"/>
        <v>6</v>
      </c>
      <c r="I80" s="4">
        <f t="shared" si="72"/>
        <v>4</v>
      </c>
      <c r="J80" s="4">
        <f t="shared" si="72"/>
        <v>7</v>
      </c>
      <c r="K80" s="4">
        <f t="shared" si="72"/>
        <v>2</v>
      </c>
    </row>
    <row r="81" ht="15.75" customHeight="1">
      <c r="A81" s="3">
        <v>45445.0</v>
      </c>
      <c r="B81" s="4">
        <v>17.0</v>
      </c>
      <c r="C81" s="5">
        <v>5.0</v>
      </c>
      <c r="D81" s="5">
        <v>5.0</v>
      </c>
      <c r="E81" s="5">
        <v>5.0</v>
      </c>
      <c r="F81" s="4">
        <v>2.0</v>
      </c>
      <c r="G81" s="4">
        <f t="shared" ref="G81:K81" si="73">round(AVERAGE(B74:B80),0)</f>
        <v>14</v>
      </c>
      <c r="H81" s="4">
        <f t="shared" si="73"/>
        <v>6</v>
      </c>
      <c r="I81" s="4">
        <f t="shared" si="73"/>
        <v>4</v>
      </c>
      <c r="J81" s="4">
        <f t="shared" si="73"/>
        <v>8</v>
      </c>
      <c r="K81" s="4">
        <f t="shared" si="73"/>
        <v>2</v>
      </c>
    </row>
    <row r="82" ht="15.75" customHeight="1">
      <c r="A82" s="3">
        <v>45446.0</v>
      </c>
      <c r="B82" s="4">
        <v>4.0</v>
      </c>
      <c r="C82" s="5">
        <v>5.0</v>
      </c>
      <c r="D82" s="5">
        <v>6.0</v>
      </c>
      <c r="E82" s="5">
        <v>8.0</v>
      </c>
      <c r="F82" s="4">
        <v>2.0</v>
      </c>
      <c r="G82" s="4">
        <f t="shared" ref="G82:K82" si="74">round(AVERAGE(B75:B81),0)</f>
        <v>13</v>
      </c>
      <c r="H82" s="4">
        <f t="shared" si="74"/>
        <v>5</v>
      </c>
      <c r="I82" s="4">
        <f t="shared" si="74"/>
        <v>5</v>
      </c>
      <c r="J82" s="4">
        <f t="shared" si="74"/>
        <v>7</v>
      </c>
      <c r="K82" s="4">
        <f t="shared" si="74"/>
        <v>2</v>
      </c>
    </row>
    <row r="83" ht="15.75" customHeight="1">
      <c r="A83" s="3">
        <v>45447.0</v>
      </c>
      <c r="B83" s="4">
        <v>12.0</v>
      </c>
      <c r="C83" s="5">
        <v>7.0</v>
      </c>
      <c r="D83" s="5">
        <v>5.0</v>
      </c>
      <c r="E83" s="5">
        <v>3.0</v>
      </c>
      <c r="F83" s="4">
        <v>3.0</v>
      </c>
      <c r="G83" s="4">
        <f t="shared" ref="G83:K83" si="75">round(AVERAGE(B76:B82),0)</f>
        <v>9</v>
      </c>
      <c r="H83" s="4">
        <f t="shared" si="75"/>
        <v>5</v>
      </c>
      <c r="I83" s="4">
        <f t="shared" si="75"/>
        <v>5</v>
      </c>
      <c r="J83" s="4">
        <f t="shared" si="75"/>
        <v>7</v>
      </c>
      <c r="K83" s="4">
        <f t="shared" si="75"/>
        <v>2</v>
      </c>
    </row>
    <row r="84" ht="15.75" customHeight="1">
      <c r="A84" s="3">
        <v>45448.0</v>
      </c>
      <c r="B84" s="4">
        <v>4.0</v>
      </c>
      <c r="C84" s="5">
        <v>3.0</v>
      </c>
      <c r="D84" s="5">
        <v>1.0</v>
      </c>
      <c r="E84" s="5">
        <v>10.0</v>
      </c>
      <c r="F84" s="4">
        <v>4.0</v>
      </c>
      <c r="G84" s="4">
        <f t="shared" ref="G84:K84" si="76">round(AVERAGE(B77:B83),0)</f>
        <v>10</v>
      </c>
      <c r="H84" s="4">
        <f t="shared" si="76"/>
        <v>5</v>
      </c>
      <c r="I84" s="4">
        <f t="shared" si="76"/>
        <v>5</v>
      </c>
      <c r="J84" s="4">
        <f t="shared" si="76"/>
        <v>7</v>
      </c>
      <c r="K84" s="4">
        <f t="shared" si="76"/>
        <v>2</v>
      </c>
    </row>
    <row r="85" ht="15.75" customHeight="1">
      <c r="A85" s="3">
        <v>45449.0</v>
      </c>
      <c r="B85" s="6">
        <v>10.0</v>
      </c>
      <c r="C85" s="7">
        <v>5.0</v>
      </c>
      <c r="D85" s="7">
        <v>3.0</v>
      </c>
      <c r="E85" s="7">
        <v>6.0</v>
      </c>
      <c r="F85" s="6">
        <v>2.0</v>
      </c>
      <c r="G85" s="4">
        <f t="shared" ref="G85:K85" si="77">round(AVERAGE(B78:B84),0)</f>
        <v>10</v>
      </c>
      <c r="H85" s="4">
        <f t="shared" si="77"/>
        <v>5</v>
      </c>
      <c r="I85" s="4">
        <f t="shared" si="77"/>
        <v>5</v>
      </c>
      <c r="J85" s="4">
        <f t="shared" si="77"/>
        <v>7</v>
      </c>
      <c r="K85" s="4">
        <f t="shared" si="77"/>
        <v>3</v>
      </c>
    </row>
    <row r="86" ht="15.75" customHeight="1">
      <c r="A86" s="3">
        <v>45450.0</v>
      </c>
      <c r="B86" s="6">
        <v>10.0</v>
      </c>
      <c r="C86" s="7">
        <v>5.0</v>
      </c>
      <c r="D86" s="7">
        <v>3.0</v>
      </c>
      <c r="E86" s="7">
        <v>6.0</v>
      </c>
      <c r="F86" s="6">
        <v>2.0</v>
      </c>
      <c r="G86" s="4">
        <f t="shared" ref="G86:K86" si="78">round(AVERAGE(B79:B85),0)</f>
        <v>10</v>
      </c>
      <c r="H86" s="4">
        <f t="shared" si="78"/>
        <v>5</v>
      </c>
      <c r="I86" s="4">
        <f t="shared" si="78"/>
        <v>4</v>
      </c>
      <c r="J86" s="4">
        <f t="shared" si="78"/>
        <v>8</v>
      </c>
      <c r="K86" s="4">
        <f t="shared" si="78"/>
        <v>3</v>
      </c>
    </row>
    <row r="87" ht="15.75" customHeight="1">
      <c r="A87" s="3">
        <v>45451.0</v>
      </c>
      <c r="B87" s="6">
        <v>10.0</v>
      </c>
      <c r="C87" s="7">
        <v>5.0</v>
      </c>
      <c r="D87" s="7">
        <v>3.0</v>
      </c>
      <c r="E87" s="7">
        <v>6.0</v>
      </c>
      <c r="F87" s="6">
        <v>2.0</v>
      </c>
      <c r="G87" s="4">
        <f t="shared" ref="G87:K87" si="79">round(AVERAGE(B80:B86),0)</f>
        <v>10</v>
      </c>
      <c r="H87" s="4">
        <f t="shared" si="79"/>
        <v>5</v>
      </c>
      <c r="I87" s="4">
        <f t="shared" si="79"/>
        <v>4</v>
      </c>
      <c r="J87" s="4">
        <f t="shared" si="79"/>
        <v>7</v>
      </c>
      <c r="K87" s="4">
        <f t="shared" si="79"/>
        <v>3</v>
      </c>
    </row>
    <row r="88" ht="15.75" customHeight="1">
      <c r="A88" s="3">
        <v>45452.0</v>
      </c>
      <c r="B88" s="4">
        <v>11.0</v>
      </c>
      <c r="C88" s="5">
        <v>4.0</v>
      </c>
      <c r="D88" s="5">
        <v>7.0</v>
      </c>
      <c r="E88" s="5">
        <v>9.0</v>
      </c>
      <c r="F88" s="4">
        <v>3.0</v>
      </c>
      <c r="G88" s="4">
        <f t="shared" ref="G88:K88" si="80">round(AVERAGE(B81:B87),0)</f>
        <v>10</v>
      </c>
      <c r="H88" s="4">
        <f t="shared" si="80"/>
        <v>5</v>
      </c>
      <c r="I88" s="4">
        <f t="shared" si="80"/>
        <v>4</v>
      </c>
      <c r="J88" s="4">
        <f t="shared" si="80"/>
        <v>6</v>
      </c>
      <c r="K88" s="4">
        <f t="shared" si="80"/>
        <v>2</v>
      </c>
    </row>
    <row r="89" ht="15.75" customHeight="1">
      <c r="A89" s="3">
        <v>45453.0</v>
      </c>
      <c r="B89" s="6">
        <v>10.0</v>
      </c>
      <c r="C89" s="7">
        <v>5.0</v>
      </c>
      <c r="D89" s="7">
        <v>3.0</v>
      </c>
      <c r="E89" s="7">
        <v>6.0</v>
      </c>
      <c r="F89" s="7">
        <v>2.0</v>
      </c>
      <c r="G89" s="4">
        <f t="shared" ref="G89:K89" si="81">round(AVERAGE(B82:B88),0)</f>
        <v>9</v>
      </c>
      <c r="H89" s="4">
        <f t="shared" si="81"/>
        <v>5</v>
      </c>
      <c r="I89" s="4">
        <f t="shared" si="81"/>
        <v>4</v>
      </c>
      <c r="J89" s="4">
        <f t="shared" si="81"/>
        <v>7</v>
      </c>
      <c r="K89" s="4">
        <f t="shared" si="81"/>
        <v>3</v>
      </c>
    </row>
    <row r="90" ht="15.75" customHeight="1">
      <c r="A90" s="3">
        <v>45454.0</v>
      </c>
      <c r="B90" s="6">
        <v>10.0</v>
      </c>
      <c r="C90" s="7">
        <v>5.0</v>
      </c>
      <c r="D90" s="7">
        <v>3.0</v>
      </c>
      <c r="E90" s="7">
        <v>6.0</v>
      </c>
      <c r="F90" s="7">
        <v>2.0</v>
      </c>
      <c r="G90" s="4">
        <f t="shared" ref="G90:K90" si="82">round(AVERAGE(B83:B89),0)</f>
        <v>10</v>
      </c>
      <c r="H90" s="4">
        <f t="shared" si="82"/>
        <v>5</v>
      </c>
      <c r="I90" s="4">
        <f t="shared" si="82"/>
        <v>4</v>
      </c>
      <c r="J90" s="4">
        <f t="shared" si="82"/>
        <v>7</v>
      </c>
      <c r="K90" s="4">
        <f t="shared" si="82"/>
        <v>3</v>
      </c>
    </row>
    <row r="91" ht="15.75" customHeight="1">
      <c r="A91" s="3">
        <v>45455.0</v>
      </c>
      <c r="B91" s="4">
        <v>20.0</v>
      </c>
      <c r="C91" s="5">
        <v>6.0</v>
      </c>
      <c r="D91" s="5">
        <v>4.0</v>
      </c>
      <c r="E91" s="5">
        <v>7.0</v>
      </c>
      <c r="F91" s="4">
        <v>2.0</v>
      </c>
      <c r="G91" s="4">
        <f t="shared" ref="G91:K91" si="83">round(AVERAGE(B84:B90),0)</f>
        <v>9</v>
      </c>
      <c r="H91" s="4">
        <f t="shared" si="83"/>
        <v>5</v>
      </c>
      <c r="I91" s="4">
        <f t="shared" si="83"/>
        <v>3</v>
      </c>
      <c r="J91" s="4">
        <f t="shared" si="83"/>
        <v>7</v>
      </c>
      <c r="K91" s="4">
        <f t="shared" si="83"/>
        <v>2</v>
      </c>
    </row>
    <row r="92" ht="15.75" customHeight="1">
      <c r="A92" s="3">
        <v>45456.0</v>
      </c>
      <c r="B92" s="4">
        <v>10.0</v>
      </c>
      <c r="C92" s="5">
        <v>9.0</v>
      </c>
      <c r="D92" s="5">
        <v>2.0</v>
      </c>
      <c r="E92" s="5">
        <v>5.0</v>
      </c>
      <c r="F92" s="4">
        <v>3.0</v>
      </c>
      <c r="G92" s="4">
        <f t="shared" ref="G92:K92" si="84">round(AVERAGE(B85:B91),0)</f>
        <v>12</v>
      </c>
      <c r="H92" s="4">
        <f t="shared" si="84"/>
        <v>5</v>
      </c>
      <c r="I92" s="4">
        <f t="shared" si="84"/>
        <v>4</v>
      </c>
      <c r="J92" s="4">
        <f t="shared" si="84"/>
        <v>7</v>
      </c>
      <c r="K92" s="4">
        <f t="shared" si="84"/>
        <v>2</v>
      </c>
    </row>
    <row r="93" ht="15.75" customHeight="1">
      <c r="A93" s="3">
        <v>45457.0</v>
      </c>
      <c r="B93" s="4">
        <v>10.0</v>
      </c>
      <c r="C93" s="5">
        <v>4.0</v>
      </c>
      <c r="D93" s="5">
        <v>7.0</v>
      </c>
      <c r="E93" s="5">
        <v>4.0</v>
      </c>
      <c r="F93" s="4">
        <v>3.0</v>
      </c>
      <c r="G93" s="4">
        <f t="shared" ref="G93:K93" si="85">round(AVERAGE(B86:B92),0)</f>
        <v>12</v>
      </c>
      <c r="H93" s="4">
        <f t="shared" si="85"/>
        <v>6</v>
      </c>
      <c r="I93" s="4">
        <f t="shared" si="85"/>
        <v>4</v>
      </c>
      <c r="J93" s="4">
        <f t="shared" si="85"/>
        <v>6</v>
      </c>
      <c r="K93" s="4">
        <f t="shared" si="85"/>
        <v>2</v>
      </c>
    </row>
    <row r="94" ht="15.75" customHeight="1">
      <c r="A94" s="3">
        <v>45458.0</v>
      </c>
      <c r="B94" s="4">
        <v>15.0</v>
      </c>
      <c r="C94" s="5">
        <v>1.0</v>
      </c>
      <c r="D94" s="5">
        <v>1.0</v>
      </c>
      <c r="E94" s="5">
        <v>9.0</v>
      </c>
      <c r="F94" s="4">
        <v>3.0</v>
      </c>
      <c r="G94" s="4">
        <f t="shared" ref="G94:K94" si="86">round(AVERAGE(B87:B93),0)</f>
        <v>12</v>
      </c>
      <c r="H94" s="4">
        <f t="shared" si="86"/>
        <v>5</v>
      </c>
      <c r="I94" s="4">
        <f t="shared" si="86"/>
        <v>4</v>
      </c>
      <c r="J94" s="4">
        <f t="shared" si="86"/>
        <v>6</v>
      </c>
      <c r="K94" s="4">
        <f t="shared" si="86"/>
        <v>2</v>
      </c>
    </row>
    <row r="95" ht="15.75" customHeight="1">
      <c r="A95" s="3">
        <v>45459.0</v>
      </c>
      <c r="B95" s="4">
        <v>10.0</v>
      </c>
      <c r="C95" s="5">
        <v>6.0</v>
      </c>
      <c r="D95" s="5">
        <v>7.0</v>
      </c>
      <c r="E95" s="5">
        <v>9.0</v>
      </c>
      <c r="F95" s="4">
        <v>2.0</v>
      </c>
      <c r="G95" s="4">
        <f t="shared" ref="G95:K95" si="87">round(AVERAGE(B88:B94),0)</f>
        <v>12</v>
      </c>
      <c r="H95" s="4">
        <f t="shared" si="87"/>
        <v>5</v>
      </c>
      <c r="I95" s="4">
        <f t="shared" si="87"/>
        <v>4</v>
      </c>
      <c r="J95" s="4">
        <f t="shared" si="87"/>
        <v>7</v>
      </c>
      <c r="K95" s="4">
        <f t="shared" si="87"/>
        <v>3</v>
      </c>
    </row>
    <row r="96" ht="15.75" customHeight="1">
      <c r="A96" s="3">
        <v>45460.0</v>
      </c>
      <c r="B96" s="4">
        <v>10.0</v>
      </c>
      <c r="C96" s="5">
        <v>13.0</v>
      </c>
      <c r="D96" s="5">
        <v>6.0</v>
      </c>
      <c r="E96" s="5">
        <v>6.0</v>
      </c>
      <c r="F96" s="4">
        <v>1.0</v>
      </c>
      <c r="G96" s="4">
        <f t="shared" ref="G96:K96" si="88">round(AVERAGE(B89:B95),0)</f>
        <v>12</v>
      </c>
      <c r="H96" s="4">
        <f t="shared" si="88"/>
        <v>5</v>
      </c>
      <c r="I96" s="4">
        <f t="shared" si="88"/>
        <v>4</v>
      </c>
      <c r="J96" s="4">
        <f t="shared" si="88"/>
        <v>7</v>
      </c>
      <c r="K96" s="4">
        <f t="shared" si="88"/>
        <v>2</v>
      </c>
    </row>
    <row r="97" ht="15.75" customHeight="1">
      <c r="A97" s="3">
        <v>45461.0</v>
      </c>
      <c r="B97" s="4">
        <v>10.0</v>
      </c>
      <c r="C97" s="4">
        <v>7.0</v>
      </c>
      <c r="D97" s="4">
        <v>3.0</v>
      </c>
      <c r="E97" s="4">
        <v>6.0</v>
      </c>
      <c r="F97" s="4">
        <v>1.0</v>
      </c>
      <c r="G97" s="4">
        <f t="shared" ref="G97:K97" si="89">round(AVERAGE(B90:B96),0)</f>
        <v>12</v>
      </c>
      <c r="H97" s="4">
        <f t="shared" si="89"/>
        <v>6</v>
      </c>
      <c r="I97" s="4">
        <f t="shared" si="89"/>
        <v>4</v>
      </c>
      <c r="J97" s="4">
        <f t="shared" si="89"/>
        <v>7</v>
      </c>
      <c r="K97" s="4">
        <f t="shared" si="89"/>
        <v>2</v>
      </c>
    </row>
    <row r="98" ht="15.75" customHeight="1">
      <c r="A98" s="3">
        <v>45462.0</v>
      </c>
      <c r="B98" s="4">
        <v>10.0</v>
      </c>
      <c r="C98" s="5">
        <v>7.0</v>
      </c>
      <c r="D98" s="5">
        <v>3.0</v>
      </c>
      <c r="E98" s="5">
        <v>7.0</v>
      </c>
      <c r="F98" s="4">
        <v>1.0</v>
      </c>
      <c r="G98" s="4">
        <f t="shared" ref="G98:K98" si="90">round(AVERAGE(B91:B97),0)</f>
        <v>12</v>
      </c>
      <c r="H98" s="4">
        <f t="shared" si="90"/>
        <v>7</v>
      </c>
      <c r="I98" s="4">
        <f t="shared" si="90"/>
        <v>4</v>
      </c>
      <c r="J98" s="4">
        <f t="shared" si="90"/>
        <v>7</v>
      </c>
      <c r="K98" s="4">
        <f t="shared" si="90"/>
        <v>2</v>
      </c>
    </row>
    <row r="99" ht="15.75" customHeight="1">
      <c r="A99" s="3">
        <v>45463.0</v>
      </c>
      <c r="B99" s="4">
        <v>7.0</v>
      </c>
      <c r="C99" s="5">
        <v>4.0</v>
      </c>
      <c r="D99" s="5">
        <v>4.0</v>
      </c>
      <c r="E99" s="5">
        <v>8.0</v>
      </c>
      <c r="F99" s="4">
        <v>4.0</v>
      </c>
      <c r="G99" s="4">
        <f t="shared" ref="G99:K99" si="91">round(AVERAGE(B92:B98),0)</f>
        <v>11</v>
      </c>
      <c r="H99" s="4">
        <f t="shared" si="91"/>
        <v>7</v>
      </c>
      <c r="I99" s="4">
        <f t="shared" si="91"/>
        <v>4</v>
      </c>
      <c r="J99" s="4">
        <f t="shared" si="91"/>
        <v>7</v>
      </c>
      <c r="K99" s="4">
        <f t="shared" si="91"/>
        <v>2</v>
      </c>
    </row>
    <row r="100" ht="15.75" customHeight="1">
      <c r="A100" s="3">
        <v>45464.0</v>
      </c>
      <c r="B100" s="4">
        <v>15.0</v>
      </c>
      <c r="C100" s="5">
        <v>6.0</v>
      </c>
      <c r="D100" s="5">
        <v>4.0</v>
      </c>
      <c r="E100" s="5">
        <v>9.0</v>
      </c>
      <c r="F100" s="4">
        <v>2.0</v>
      </c>
      <c r="G100" s="4">
        <f t="shared" ref="G100:K100" si="92">round(AVERAGE(B93:B99),0)</f>
        <v>10</v>
      </c>
      <c r="H100" s="4">
        <f t="shared" si="92"/>
        <v>6</v>
      </c>
      <c r="I100" s="4">
        <f t="shared" si="92"/>
        <v>4</v>
      </c>
      <c r="J100" s="4">
        <f t="shared" si="92"/>
        <v>7</v>
      </c>
      <c r="K100" s="4">
        <f t="shared" si="92"/>
        <v>2</v>
      </c>
    </row>
    <row r="101" ht="15.75" customHeight="1">
      <c r="A101" s="3">
        <v>45465.0</v>
      </c>
      <c r="B101" s="4">
        <v>15.0</v>
      </c>
      <c r="C101" s="5">
        <v>5.0</v>
      </c>
      <c r="D101" s="5">
        <v>6.0</v>
      </c>
      <c r="E101" s="5">
        <v>3.0</v>
      </c>
      <c r="F101" s="4">
        <v>3.0</v>
      </c>
      <c r="G101" s="4">
        <f t="shared" ref="G101:K101" si="93">round(AVERAGE(B94:B100),0)</f>
        <v>11</v>
      </c>
      <c r="H101" s="4">
        <f t="shared" si="93"/>
        <v>6</v>
      </c>
      <c r="I101" s="4">
        <f t="shared" si="93"/>
        <v>4</v>
      </c>
      <c r="J101" s="4">
        <f t="shared" si="93"/>
        <v>8</v>
      </c>
      <c r="K101" s="4">
        <f t="shared" si="93"/>
        <v>2</v>
      </c>
    </row>
    <row r="102" ht="15.75" customHeight="1">
      <c r="A102" s="3">
        <v>45466.0</v>
      </c>
      <c r="B102" s="4">
        <v>5.0</v>
      </c>
      <c r="C102" s="5">
        <v>8.0</v>
      </c>
      <c r="D102" s="5">
        <v>6.0</v>
      </c>
      <c r="E102" s="5">
        <v>6.0</v>
      </c>
      <c r="F102" s="4">
        <v>2.0</v>
      </c>
      <c r="G102" s="4">
        <f t="shared" ref="G102:K102" si="94">round(AVERAGE(B95:B101),0)</f>
        <v>11</v>
      </c>
      <c r="H102" s="4">
        <f t="shared" si="94"/>
        <v>7</v>
      </c>
      <c r="I102" s="4">
        <f t="shared" si="94"/>
        <v>5</v>
      </c>
      <c r="J102" s="4">
        <f t="shared" si="94"/>
        <v>7</v>
      </c>
      <c r="K102" s="4">
        <f t="shared" si="94"/>
        <v>2</v>
      </c>
    </row>
    <row r="103" ht="15.75" customHeight="1">
      <c r="A103" s="3">
        <v>45467.0</v>
      </c>
      <c r="B103" s="4">
        <v>5.0</v>
      </c>
      <c r="C103" s="5">
        <v>4.0</v>
      </c>
      <c r="D103" s="5">
        <v>1.0</v>
      </c>
      <c r="E103" s="5">
        <v>5.0</v>
      </c>
      <c r="F103" s="4">
        <v>2.0</v>
      </c>
      <c r="G103" s="4">
        <f t="shared" ref="G103:K103" si="95">round(AVERAGE(B96:B102),0)</f>
        <v>10</v>
      </c>
      <c r="H103" s="4">
        <f t="shared" si="95"/>
        <v>7</v>
      </c>
      <c r="I103" s="4">
        <f t="shared" si="95"/>
        <v>5</v>
      </c>
      <c r="J103" s="4">
        <f t="shared" si="95"/>
        <v>6</v>
      </c>
      <c r="K103" s="4">
        <f t="shared" si="95"/>
        <v>2</v>
      </c>
    </row>
    <row r="104" ht="15.75" customHeight="1">
      <c r="A104" s="3">
        <v>45468.0</v>
      </c>
      <c r="B104" s="4">
        <v>18.0</v>
      </c>
      <c r="C104" s="5">
        <v>7.0</v>
      </c>
      <c r="D104" s="5">
        <v>6.0</v>
      </c>
      <c r="E104" s="5">
        <v>3.0</v>
      </c>
      <c r="F104" s="4">
        <v>2.0</v>
      </c>
      <c r="G104" s="4">
        <f t="shared" ref="G104:K104" si="96">round(AVERAGE(B97:B103),0)</f>
        <v>10</v>
      </c>
      <c r="H104" s="4">
        <f t="shared" si="96"/>
        <v>6</v>
      </c>
      <c r="I104" s="4">
        <f t="shared" si="96"/>
        <v>4</v>
      </c>
      <c r="J104" s="4">
        <f t="shared" si="96"/>
        <v>6</v>
      </c>
      <c r="K104" s="4">
        <f t="shared" si="96"/>
        <v>2</v>
      </c>
    </row>
    <row r="105" ht="15.75" customHeight="1">
      <c r="A105" s="3">
        <v>45469.0</v>
      </c>
      <c r="B105" s="4">
        <v>18.0</v>
      </c>
      <c r="C105" s="4">
        <v>8.0</v>
      </c>
      <c r="D105" s="4">
        <v>3.0</v>
      </c>
      <c r="E105" s="4">
        <v>6.0</v>
      </c>
      <c r="F105" s="4">
        <v>1.0</v>
      </c>
      <c r="G105" s="4">
        <f t="shared" ref="G105:K105" si="97">round(AVERAGE(B98:B104),0)</f>
        <v>11</v>
      </c>
      <c r="H105" s="4">
        <f t="shared" si="97"/>
        <v>6</v>
      </c>
      <c r="I105" s="4">
        <f t="shared" si="97"/>
        <v>4</v>
      </c>
      <c r="J105" s="4">
        <f t="shared" si="97"/>
        <v>6</v>
      </c>
      <c r="K105" s="4">
        <f t="shared" si="97"/>
        <v>2</v>
      </c>
    </row>
    <row r="106" ht="15.75" customHeight="1">
      <c r="A106" s="3">
        <v>45470.0</v>
      </c>
      <c r="B106" s="4">
        <v>37.0</v>
      </c>
      <c r="C106" s="4">
        <v>9.0</v>
      </c>
      <c r="D106" s="4">
        <v>4.0</v>
      </c>
      <c r="E106" s="4">
        <v>8.0</v>
      </c>
      <c r="F106" s="4">
        <v>3.0</v>
      </c>
      <c r="G106" s="4">
        <f t="shared" ref="G106:K106" si="98">round(AVERAGE(B99:B105),0)</f>
        <v>12</v>
      </c>
      <c r="H106" s="4">
        <f t="shared" si="98"/>
        <v>6</v>
      </c>
      <c r="I106" s="4">
        <f t="shared" si="98"/>
        <v>4</v>
      </c>
      <c r="J106" s="4">
        <f t="shared" si="98"/>
        <v>6</v>
      </c>
      <c r="K106" s="4">
        <f t="shared" si="98"/>
        <v>2</v>
      </c>
    </row>
    <row r="107" ht="15.75" customHeight="1">
      <c r="A107" s="3">
        <v>45471.0</v>
      </c>
      <c r="B107" s="4">
        <v>40.0</v>
      </c>
      <c r="C107" s="4">
        <v>5.0</v>
      </c>
      <c r="D107" s="4">
        <v>3.0</v>
      </c>
      <c r="E107" s="4">
        <v>4.0</v>
      </c>
      <c r="F107" s="4">
        <v>1.0</v>
      </c>
      <c r="G107" s="4">
        <f t="shared" ref="G107:K107" si="99">round(AVERAGE(B100:B106),0)</f>
        <v>16</v>
      </c>
      <c r="H107" s="4">
        <f t="shared" si="99"/>
        <v>7</v>
      </c>
      <c r="I107" s="4">
        <f t="shared" si="99"/>
        <v>4</v>
      </c>
      <c r="J107" s="4">
        <f t="shared" si="99"/>
        <v>6</v>
      </c>
      <c r="K107" s="4">
        <f t="shared" si="99"/>
        <v>2</v>
      </c>
    </row>
    <row r="108" ht="15.75" customHeight="1">
      <c r="A108" s="3">
        <v>45472.0</v>
      </c>
      <c r="B108" s="4">
        <v>42.0</v>
      </c>
      <c r="C108" s="4">
        <v>7.0</v>
      </c>
      <c r="D108" s="4">
        <v>3.0</v>
      </c>
      <c r="E108" s="4">
        <v>5.0</v>
      </c>
      <c r="F108" s="4">
        <v>1.0</v>
      </c>
      <c r="G108" s="4">
        <f t="shared" ref="G108:K108" si="100">round(AVERAGE(B101:B107),0)</f>
        <v>20</v>
      </c>
      <c r="H108" s="4">
        <f t="shared" si="100"/>
        <v>7</v>
      </c>
      <c r="I108" s="4">
        <f t="shared" si="100"/>
        <v>4</v>
      </c>
      <c r="J108" s="4">
        <f t="shared" si="100"/>
        <v>5</v>
      </c>
      <c r="K108" s="4">
        <f t="shared" si="100"/>
        <v>2</v>
      </c>
    </row>
    <row r="109" ht="15.75" customHeight="1">
      <c r="A109" s="3">
        <v>45473.0</v>
      </c>
      <c r="B109" s="4">
        <v>45.0</v>
      </c>
      <c r="C109" s="4">
        <v>4.0</v>
      </c>
      <c r="D109" s="4">
        <v>7.0</v>
      </c>
      <c r="E109" s="4">
        <v>7.0</v>
      </c>
      <c r="F109" s="4">
        <v>4.0</v>
      </c>
      <c r="G109" s="4">
        <f t="shared" ref="G109:K109" si="101">round(AVERAGE(B102:B108),0)</f>
        <v>24</v>
      </c>
      <c r="H109" s="4">
        <f t="shared" si="101"/>
        <v>7</v>
      </c>
      <c r="I109" s="4">
        <f t="shared" si="101"/>
        <v>4</v>
      </c>
      <c r="J109" s="4">
        <f t="shared" si="101"/>
        <v>5</v>
      </c>
      <c r="K109" s="4">
        <f t="shared" si="101"/>
        <v>2</v>
      </c>
    </row>
    <row r="110" ht="15.75" customHeight="1">
      <c r="A110" s="3">
        <v>45474.0</v>
      </c>
      <c r="B110" s="4">
        <v>62.0</v>
      </c>
      <c r="C110" s="4">
        <v>11.0</v>
      </c>
      <c r="D110" s="4">
        <v>8.0</v>
      </c>
      <c r="E110" s="4">
        <v>15.0</v>
      </c>
      <c r="F110" s="4">
        <v>3.0</v>
      </c>
      <c r="G110" s="4">
        <f t="shared" ref="G110:K110" si="102">round(AVERAGE(B103:B109),0)</f>
        <v>29</v>
      </c>
      <c r="H110" s="4">
        <f t="shared" si="102"/>
        <v>6</v>
      </c>
      <c r="I110" s="4">
        <f t="shared" si="102"/>
        <v>4</v>
      </c>
      <c r="J110" s="4">
        <f t="shared" si="102"/>
        <v>5</v>
      </c>
      <c r="K110" s="4">
        <f t="shared" si="102"/>
        <v>2</v>
      </c>
    </row>
    <row r="111" ht="15.75" customHeight="1">
      <c r="A111" s="3">
        <v>45475.0</v>
      </c>
      <c r="B111" s="4">
        <v>16.0</v>
      </c>
      <c r="C111" s="4">
        <v>14.0</v>
      </c>
      <c r="D111" s="4">
        <v>3.0</v>
      </c>
      <c r="E111" s="4">
        <v>8.0</v>
      </c>
      <c r="F111" s="4">
        <v>4.0</v>
      </c>
      <c r="G111" s="4">
        <f t="shared" ref="G111:K111" si="103">round(AVERAGE(B104:B110),0)</f>
        <v>37</v>
      </c>
      <c r="H111" s="4">
        <f t="shared" si="103"/>
        <v>7</v>
      </c>
      <c r="I111" s="4">
        <f t="shared" si="103"/>
        <v>5</v>
      </c>
      <c r="J111" s="4">
        <f t="shared" si="103"/>
        <v>7</v>
      </c>
      <c r="K111" s="4">
        <f t="shared" si="103"/>
        <v>2</v>
      </c>
    </row>
    <row r="112" ht="15.75" customHeight="1">
      <c r="A112" s="3">
        <v>45476.0</v>
      </c>
      <c r="B112" s="4">
        <v>49.0</v>
      </c>
      <c r="C112" s="4">
        <v>8.0</v>
      </c>
      <c r="D112" s="4">
        <v>5.0</v>
      </c>
      <c r="E112" s="4">
        <v>6.0</v>
      </c>
      <c r="F112" s="4">
        <v>2.0</v>
      </c>
      <c r="G112" s="4">
        <f t="shared" ref="G112:K112" si="104">round(AVERAGE(B105:B111),0)</f>
        <v>37</v>
      </c>
      <c r="H112" s="4">
        <f t="shared" si="104"/>
        <v>8</v>
      </c>
      <c r="I112" s="4">
        <f t="shared" si="104"/>
        <v>4</v>
      </c>
      <c r="J112" s="4">
        <f t="shared" si="104"/>
        <v>8</v>
      </c>
      <c r="K112" s="4">
        <f t="shared" si="104"/>
        <v>2</v>
      </c>
    </row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3.5"/>
    <col customWidth="1" min="3" max="3" width="15.5"/>
    <col customWidth="1" min="4" max="4" width="14.63"/>
    <col customWidth="1" min="5" max="5" width="16.13"/>
    <col customWidth="1" min="6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3">
        <v>45366.0</v>
      </c>
      <c r="B2" s="8">
        <v>2180.0</v>
      </c>
      <c r="C2" s="8">
        <v>1920.0</v>
      </c>
      <c r="D2" s="8">
        <v>1720.0</v>
      </c>
      <c r="E2" s="8">
        <v>1320.0</v>
      </c>
      <c r="F2" s="8">
        <v>1560.0</v>
      </c>
      <c r="H2" s="1"/>
      <c r="I2" s="1"/>
      <c r="J2" s="1"/>
      <c r="K2" s="1"/>
      <c r="L2" s="1"/>
    </row>
    <row r="3" ht="15.75" customHeight="1">
      <c r="A3" s="3">
        <v>45367.0</v>
      </c>
      <c r="B3" s="8">
        <v>2160.0</v>
      </c>
      <c r="C3" s="8">
        <v>1920.0</v>
      </c>
      <c r="D3" s="8">
        <v>1720.0</v>
      </c>
      <c r="E3" s="8">
        <v>1320.0</v>
      </c>
      <c r="F3" s="8">
        <v>1560.0</v>
      </c>
    </row>
    <row r="4" ht="15.75" customHeight="1">
      <c r="A4" s="3">
        <v>45368.0</v>
      </c>
      <c r="B4" s="8">
        <v>2180.0</v>
      </c>
      <c r="C4" s="8">
        <v>1920.0</v>
      </c>
      <c r="D4" s="8">
        <v>1720.0</v>
      </c>
      <c r="E4" s="8">
        <v>1320.0</v>
      </c>
      <c r="F4" s="8">
        <v>1560.0</v>
      </c>
    </row>
    <row r="5" ht="15.75" customHeight="1">
      <c r="A5" s="3">
        <v>45369.0</v>
      </c>
      <c r="B5" s="8">
        <v>2200.0</v>
      </c>
      <c r="C5" s="8">
        <v>1920.0</v>
      </c>
      <c r="D5" s="8">
        <v>1720.0</v>
      </c>
      <c r="E5" s="8">
        <v>1320.0</v>
      </c>
      <c r="F5" s="8">
        <v>1560.0</v>
      </c>
    </row>
    <row r="6" ht="15.75" customHeight="1">
      <c r="A6" s="3">
        <v>45370.0</v>
      </c>
      <c r="B6" s="8">
        <v>2260.0</v>
      </c>
      <c r="C6" s="8">
        <v>1920.0</v>
      </c>
      <c r="D6" s="8">
        <v>1720.0</v>
      </c>
      <c r="E6" s="8">
        <v>1320.0</v>
      </c>
      <c r="F6" s="8">
        <v>1560.0</v>
      </c>
    </row>
    <row r="7" ht="15.75" customHeight="1">
      <c r="A7" s="3">
        <v>45371.0</v>
      </c>
      <c r="B7" s="8">
        <v>2180.0</v>
      </c>
      <c r="C7" s="8">
        <v>1920.0</v>
      </c>
      <c r="D7" s="8">
        <v>1720.0</v>
      </c>
      <c r="E7" s="8">
        <v>1320.0</v>
      </c>
      <c r="F7" s="8">
        <v>1560.0</v>
      </c>
    </row>
    <row r="8" ht="15.75" customHeight="1">
      <c r="A8" s="3">
        <v>45372.0</v>
      </c>
      <c r="B8" s="8">
        <v>2180.0</v>
      </c>
      <c r="C8" s="8">
        <v>1920.0</v>
      </c>
      <c r="D8" s="8">
        <v>1720.0</v>
      </c>
      <c r="E8" s="8">
        <v>1320.0</v>
      </c>
      <c r="F8" s="8">
        <v>1560.0</v>
      </c>
    </row>
    <row r="9" ht="15.75" customHeight="1">
      <c r="A9" s="3">
        <v>45373.0</v>
      </c>
      <c r="B9" s="8">
        <v>2260.0</v>
      </c>
      <c r="C9" s="8">
        <v>1920.0</v>
      </c>
      <c r="D9" s="8">
        <v>1720.0</v>
      </c>
      <c r="E9" s="8">
        <v>1320.0</v>
      </c>
      <c r="F9" s="8">
        <v>1560.0</v>
      </c>
    </row>
    <row r="10" ht="15.75" customHeight="1">
      <c r="A10" s="3">
        <v>45374.0</v>
      </c>
      <c r="B10" s="8">
        <v>2300.0</v>
      </c>
      <c r="C10" s="8">
        <v>1920.0</v>
      </c>
      <c r="D10" s="8">
        <v>1720.0</v>
      </c>
      <c r="E10" s="8">
        <v>1320.0</v>
      </c>
      <c r="F10" s="8">
        <v>1560.0</v>
      </c>
    </row>
    <row r="11" ht="15.75" customHeight="1">
      <c r="A11" s="3">
        <v>45375.0</v>
      </c>
      <c r="B11" s="8">
        <v>2180.0</v>
      </c>
      <c r="C11" s="8">
        <v>1920.0</v>
      </c>
      <c r="D11" s="8">
        <v>1720.0</v>
      </c>
      <c r="E11" s="8">
        <v>1320.0</v>
      </c>
      <c r="F11" s="8">
        <v>1560.0</v>
      </c>
    </row>
    <row r="12" ht="15.75" customHeight="1">
      <c r="A12" s="3">
        <v>45376.0</v>
      </c>
      <c r="B12" s="8">
        <v>2300.0</v>
      </c>
      <c r="C12" s="8">
        <v>1920.0</v>
      </c>
      <c r="D12" s="8">
        <v>1720.0</v>
      </c>
      <c r="E12" s="8">
        <v>1320.0</v>
      </c>
      <c r="F12" s="8">
        <v>1560.0</v>
      </c>
    </row>
    <row r="13" ht="15.75" customHeight="1">
      <c r="A13" s="3">
        <v>45377.0</v>
      </c>
      <c r="B13" s="9">
        <v>2237.0</v>
      </c>
      <c r="C13" s="10">
        <v>1920.0</v>
      </c>
      <c r="D13" s="10">
        <v>1720.0</v>
      </c>
      <c r="E13" s="10">
        <v>1320.0</v>
      </c>
      <c r="F13" s="10">
        <v>1560.0</v>
      </c>
    </row>
    <row r="14" ht="15.75" customHeight="1">
      <c r="A14" s="3">
        <v>45378.0</v>
      </c>
      <c r="B14" s="8">
        <v>2175.0</v>
      </c>
      <c r="C14" s="8">
        <v>1920.0</v>
      </c>
      <c r="D14" s="8">
        <v>1720.0</v>
      </c>
      <c r="E14" s="8">
        <v>1320.0</v>
      </c>
      <c r="F14" s="8">
        <v>1560.0</v>
      </c>
    </row>
    <row r="15" ht="15.75" customHeight="1">
      <c r="A15" s="3">
        <v>45379.0</v>
      </c>
      <c r="B15" s="8">
        <v>2250.0</v>
      </c>
      <c r="C15" s="8">
        <v>1920.0</v>
      </c>
      <c r="D15" s="8">
        <v>1720.0</v>
      </c>
      <c r="E15" s="8">
        <v>1320.0</v>
      </c>
      <c r="F15" s="8">
        <v>1560.0</v>
      </c>
    </row>
    <row r="16" ht="15.75" customHeight="1">
      <c r="A16" s="3">
        <v>45380.0</v>
      </c>
      <c r="B16" s="8">
        <v>2200.0</v>
      </c>
      <c r="C16" s="8">
        <v>1930.0</v>
      </c>
      <c r="D16" s="8">
        <v>1720.0</v>
      </c>
      <c r="E16" s="8">
        <v>1320.0</v>
      </c>
      <c r="F16" s="8">
        <v>1560.0</v>
      </c>
    </row>
    <row r="17" ht="15.75" customHeight="1">
      <c r="A17" s="3">
        <v>45381.0</v>
      </c>
      <c r="B17" s="9">
        <v>2190.0</v>
      </c>
      <c r="C17" s="9">
        <v>1930.0</v>
      </c>
      <c r="D17" s="10">
        <v>1720.0</v>
      </c>
      <c r="E17" s="10">
        <v>1320.0</v>
      </c>
      <c r="F17" s="10">
        <v>1560.0</v>
      </c>
    </row>
    <row r="18" ht="15.75" customHeight="1">
      <c r="A18" s="3">
        <v>45382.0</v>
      </c>
      <c r="B18" s="8">
        <v>2180.0</v>
      </c>
      <c r="C18" s="8">
        <v>1930.0</v>
      </c>
      <c r="D18" s="8">
        <v>1720.0</v>
      </c>
      <c r="E18" s="8">
        <v>1270.0</v>
      </c>
      <c r="F18" s="8">
        <v>1560.0</v>
      </c>
    </row>
    <row r="19" ht="15.75" customHeight="1">
      <c r="A19" s="3">
        <v>45383.0</v>
      </c>
      <c r="B19" s="8">
        <v>2300.0</v>
      </c>
      <c r="C19" s="8">
        <v>1930.0</v>
      </c>
      <c r="D19" s="8">
        <v>1720.0</v>
      </c>
      <c r="E19" s="8">
        <v>1270.0</v>
      </c>
      <c r="F19" s="8">
        <v>1560.0</v>
      </c>
    </row>
    <row r="20" ht="15.75" customHeight="1">
      <c r="A20" s="3">
        <v>45384.0</v>
      </c>
      <c r="B20" s="8">
        <v>2300.0</v>
      </c>
      <c r="C20" s="8">
        <v>1930.0</v>
      </c>
      <c r="D20" s="8">
        <v>1720.0</v>
      </c>
      <c r="E20" s="8">
        <v>1270.0</v>
      </c>
      <c r="F20" s="8">
        <v>1560.0</v>
      </c>
    </row>
    <row r="21" ht="15.75" customHeight="1">
      <c r="A21" s="3">
        <v>45385.0</v>
      </c>
      <c r="B21" s="8">
        <v>2225.0</v>
      </c>
      <c r="C21" s="8">
        <v>1930.0</v>
      </c>
      <c r="D21" s="8">
        <v>1720.0</v>
      </c>
      <c r="E21" s="8">
        <v>1270.0</v>
      </c>
      <c r="F21" s="8">
        <v>1560.0</v>
      </c>
    </row>
    <row r="22" ht="15.75" customHeight="1">
      <c r="A22" s="3">
        <v>45386.0</v>
      </c>
      <c r="B22" s="9">
        <v>2262.0</v>
      </c>
      <c r="C22" s="9">
        <v>1930.0</v>
      </c>
      <c r="D22" s="9">
        <v>1720.0</v>
      </c>
      <c r="E22" s="9">
        <v>1270.0</v>
      </c>
      <c r="F22" s="10">
        <v>1560.0</v>
      </c>
    </row>
    <row r="23" ht="15.75" customHeight="1">
      <c r="A23" s="3">
        <v>45387.0</v>
      </c>
      <c r="B23" s="9">
        <v>2262.0</v>
      </c>
      <c r="C23" s="9">
        <v>1930.0</v>
      </c>
      <c r="D23" s="9">
        <v>1720.0</v>
      </c>
      <c r="E23" s="9">
        <v>1270.0</v>
      </c>
      <c r="F23" s="10">
        <v>1560.0</v>
      </c>
    </row>
    <row r="24" ht="15.75" customHeight="1">
      <c r="A24" s="3">
        <v>45388.0</v>
      </c>
      <c r="B24" s="9">
        <v>2262.0</v>
      </c>
      <c r="C24" s="9">
        <v>1930.0</v>
      </c>
      <c r="D24" s="9">
        <v>1740.0</v>
      </c>
      <c r="E24" s="9">
        <v>1270.0</v>
      </c>
      <c r="F24" s="10">
        <v>1560.0</v>
      </c>
    </row>
    <row r="25" ht="15.75" customHeight="1">
      <c r="A25" s="3">
        <v>45389.0</v>
      </c>
      <c r="B25" s="9">
        <v>2262.0</v>
      </c>
      <c r="C25" s="9">
        <v>1930.0</v>
      </c>
      <c r="D25" s="9">
        <v>1740.0</v>
      </c>
      <c r="E25" s="9">
        <v>1270.0</v>
      </c>
      <c r="F25" s="10">
        <v>1560.0</v>
      </c>
    </row>
    <row r="26" ht="15.75" customHeight="1">
      <c r="A26" s="3">
        <v>45390.0</v>
      </c>
      <c r="B26" s="9">
        <v>2262.0</v>
      </c>
      <c r="C26" s="9">
        <v>1930.0</v>
      </c>
      <c r="D26" s="9">
        <v>1740.0</v>
      </c>
      <c r="E26" s="9">
        <v>1270.0</v>
      </c>
      <c r="F26" s="10">
        <v>1560.0</v>
      </c>
    </row>
    <row r="27" ht="15.75" customHeight="1">
      <c r="A27" s="3">
        <v>45391.0</v>
      </c>
      <c r="B27" s="8">
        <v>2300.0</v>
      </c>
      <c r="C27" s="8">
        <v>1930.0</v>
      </c>
      <c r="D27" s="8">
        <v>1740.0</v>
      </c>
      <c r="E27" s="8">
        <v>1270.0</v>
      </c>
      <c r="F27" s="8">
        <v>1560.0</v>
      </c>
    </row>
    <row r="28" ht="15.75" customHeight="1">
      <c r="A28" s="3">
        <v>45392.0</v>
      </c>
      <c r="B28" s="8">
        <v>2180.0</v>
      </c>
      <c r="C28" s="8">
        <v>1930.0</v>
      </c>
      <c r="D28" s="8">
        <v>1740.0</v>
      </c>
      <c r="E28" s="8">
        <v>1270.0</v>
      </c>
      <c r="F28" s="8">
        <v>1560.0</v>
      </c>
    </row>
    <row r="29" ht="15.75" customHeight="1">
      <c r="A29" s="3">
        <v>45393.0</v>
      </c>
      <c r="B29" s="8">
        <v>2250.0</v>
      </c>
      <c r="C29" s="8">
        <v>1930.0</v>
      </c>
      <c r="D29" s="8">
        <v>1740.0</v>
      </c>
      <c r="E29" s="8">
        <v>1270.0</v>
      </c>
      <c r="F29" s="8">
        <v>1560.0</v>
      </c>
    </row>
    <row r="30" ht="15.75" customHeight="1">
      <c r="A30" s="3">
        <v>45394.0</v>
      </c>
      <c r="B30" s="8">
        <v>2200.0</v>
      </c>
      <c r="C30" s="8">
        <v>1930.0</v>
      </c>
      <c r="D30" s="8">
        <v>1740.0</v>
      </c>
      <c r="E30" s="8">
        <v>1270.0</v>
      </c>
      <c r="F30" s="8">
        <v>1560.0</v>
      </c>
    </row>
    <row r="31" ht="15.75" customHeight="1">
      <c r="A31" s="3">
        <v>45395.0</v>
      </c>
      <c r="B31" s="9">
        <v>2250.0</v>
      </c>
      <c r="C31" s="9">
        <v>1930.0</v>
      </c>
      <c r="D31" s="9">
        <v>1740.0</v>
      </c>
      <c r="E31" s="9">
        <v>1270.0</v>
      </c>
      <c r="F31" s="10">
        <v>1560.0</v>
      </c>
    </row>
    <row r="32" ht="15.75" customHeight="1">
      <c r="A32" s="3">
        <v>45396.0</v>
      </c>
      <c r="B32" s="8">
        <v>2300.0</v>
      </c>
      <c r="C32" s="8">
        <v>1930.0</v>
      </c>
      <c r="D32" s="8">
        <v>1740.0</v>
      </c>
      <c r="E32" s="8">
        <v>1270.0</v>
      </c>
      <c r="F32" s="8">
        <v>1560.0</v>
      </c>
    </row>
    <row r="33" ht="15.75" customHeight="1">
      <c r="A33" s="3">
        <v>45397.0</v>
      </c>
      <c r="B33" s="8">
        <v>2300.0</v>
      </c>
      <c r="C33" s="8">
        <v>1930.0</v>
      </c>
      <c r="D33" s="8">
        <v>1740.0</v>
      </c>
      <c r="E33" s="8">
        <v>1270.0</v>
      </c>
      <c r="F33" s="8">
        <v>1560.0</v>
      </c>
    </row>
    <row r="34" ht="15.75" customHeight="1">
      <c r="A34" s="3">
        <v>45398.0</v>
      </c>
      <c r="B34" s="8">
        <v>2285.0</v>
      </c>
      <c r="C34" s="8">
        <v>1920.0</v>
      </c>
      <c r="D34" s="8">
        <v>1740.0</v>
      </c>
      <c r="E34" s="8">
        <v>1270.0</v>
      </c>
      <c r="F34" s="8">
        <v>1560.0</v>
      </c>
    </row>
    <row r="35" ht="15.75" customHeight="1">
      <c r="A35" s="3">
        <v>45399.0</v>
      </c>
      <c r="B35" s="8">
        <v>2180.0</v>
      </c>
      <c r="C35" s="8">
        <v>1920.0</v>
      </c>
      <c r="D35" s="8">
        <v>1740.0</v>
      </c>
      <c r="E35" s="8">
        <v>1270.0</v>
      </c>
      <c r="F35" s="8">
        <v>1560.0</v>
      </c>
    </row>
    <row r="36" ht="15.75" customHeight="1">
      <c r="A36" s="3">
        <v>45400.0</v>
      </c>
      <c r="B36" s="8">
        <v>2180.0</v>
      </c>
      <c r="C36" s="8">
        <v>1920.0</v>
      </c>
      <c r="D36" s="8">
        <v>1740.0</v>
      </c>
      <c r="E36" s="8">
        <v>1270.0</v>
      </c>
      <c r="F36" s="8">
        <v>1560.0</v>
      </c>
    </row>
    <row r="37" ht="15.75" customHeight="1">
      <c r="A37" s="3">
        <v>45401.0</v>
      </c>
      <c r="B37" s="8">
        <v>2180.0</v>
      </c>
      <c r="C37" s="8">
        <v>1920.0</v>
      </c>
      <c r="D37" s="8">
        <v>1740.0</v>
      </c>
      <c r="E37" s="8">
        <v>1270.0</v>
      </c>
      <c r="F37" s="8">
        <v>1560.0</v>
      </c>
    </row>
    <row r="38" ht="15.75" customHeight="1">
      <c r="A38" s="3">
        <v>45402.0</v>
      </c>
      <c r="B38" s="8">
        <v>2195.0</v>
      </c>
      <c r="C38" s="8">
        <v>1920.0</v>
      </c>
      <c r="D38" s="8">
        <v>1740.0</v>
      </c>
      <c r="E38" s="8">
        <v>1220.0</v>
      </c>
      <c r="F38" s="8">
        <v>1560.0</v>
      </c>
    </row>
    <row r="39" ht="15.75" customHeight="1">
      <c r="A39" s="3">
        <v>45403.0</v>
      </c>
      <c r="B39" s="8">
        <v>2190.0</v>
      </c>
      <c r="C39" s="8">
        <v>1920.0</v>
      </c>
      <c r="D39" s="8">
        <v>1740.0</v>
      </c>
      <c r="E39" s="8">
        <v>1220.0</v>
      </c>
      <c r="F39" s="8">
        <v>1560.0</v>
      </c>
    </row>
    <row r="40" ht="15.75" customHeight="1">
      <c r="A40" s="3">
        <v>45404.0</v>
      </c>
      <c r="B40" s="8">
        <v>2180.0</v>
      </c>
      <c r="C40" s="8">
        <v>1920.0</v>
      </c>
      <c r="D40" s="8">
        <v>1740.0</v>
      </c>
      <c r="E40" s="8">
        <v>1220.0</v>
      </c>
      <c r="F40" s="8">
        <v>1560.0</v>
      </c>
    </row>
    <row r="41" ht="15.75" customHeight="1">
      <c r="A41" s="3">
        <v>45405.0</v>
      </c>
      <c r="B41" s="8">
        <v>2300.0</v>
      </c>
      <c r="C41" s="8">
        <v>1920.0</v>
      </c>
      <c r="D41" s="8">
        <v>1740.0</v>
      </c>
      <c r="E41" s="8">
        <v>1220.0</v>
      </c>
      <c r="F41" s="8">
        <v>1560.0</v>
      </c>
    </row>
    <row r="42" ht="15.75" customHeight="1">
      <c r="A42" s="3">
        <v>45406.0</v>
      </c>
      <c r="B42" s="8">
        <v>2300.0</v>
      </c>
      <c r="C42" s="8">
        <v>1920.0</v>
      </c>
      <c r="D42" s="8">
        <v>1740.0</v>
      </c>
      <c r="E42" s="8">
        <v>1220.0</v>
      </c>
      <c r="F42" s="8">
        <v>1560.0</v>
      </c>
    </row>
    <row r="43" ht="15.75" customHeight="1">
      <c r="A43" s="3">
        <v>45407.0</v>
      </c>
      <c r="B43" s="9">
        <v>2300.0</v>
      </c>
      <c r="C43" s="9">
        <v>1930.0</v>
      </c>
      <c r="D43" s="9">
        <v>1740.0</v>
      </c>
      <c r="E43" s="9">
        <v>1270.0</v>
      </c>
      <c r="F43" s="10">
        <v>1560.0</v>
      </c>
    </row>
    <row r="44" ht="15.75" customHeight="1">
      <c r="A44" s="3">
        <v>45408.0</v>
      </c>
      <c r="B44" s="9">
        <v>2300.0</v>
      </c>
      <c r="C44" s="9">
        <v>1930.0</v>
      </c>
      <c r="D44" s="9">
        <v>1740.0</v>
      </c>
      <c r="E44" s="9">
        <v>1270.0</v>
      </c>
      <c r="F44" s="10">
        <v>1560.0</v>
      </c>
    </row>
    <row r="45" ht="15.75" customHeight="1">
      <c r="A45" s="3">
        <v>45409.0</v>
      </c>
      <c r="B45" s="9">
        <v>2300.0</v>
      </c>
      <c r="C45" s="9">
        <v>1930.0</v>
      </c>
      <c r="D45" s="9">
        <v>1740.0</v>
      </c>
      <c r="E45" s="9">
        <v>1270.0</v>
      </c>
      <c r="F45" s="10">
        <v>1560.0</v>
      </c>
    </row>
    <row r="46" ht="15.75" customHeight="1">
      <c r="A46" s="3">
        <v>45410.0</v>
      </c>
      <c r="B46" s="8">
        <v>2300.0</v>
      </c>
      <c r="C46" s="8">
        <v>1940.0</v>
      </c>
      <c r="D46" s="8">
        <v>1740.0</v>
      </c>
      <c r="E46" s="8">
        <v>1220.0</v>
      </c>
      <c r="F46" s="8">
        <v>1550.0</v>
      </c>
    </row>
    <row r="47" ht="15.75" customHeight="1">
      <c r="A47" s="3">
        <v>45411.0</v>
      </c>
      <c r="B47" s="8">
        <v>2300.0</v>
      </c>
      <c r="C47" s="8">
        <v>1940.0</v>
      </c>
      <c r="D47" s="8">
        <v>1740.0</v>
      </c>
      <c r="E47" s="8">
        <v>1220.0</v>
      </c>
      <c r="F47" s="8">
        <v>1550.0</v>
      </c>
    </row>
    <row r="48" ht="15.75" customHeight="1">
      <c r="A48" s="3">
        <v>45412.0</v>
      </c>
      <c r="B48" s="8">
        <v>2200.0</v>
      </c>
      <c r="C48" s="8">
        <v>1940.0</v>
      </c>
      <c r="D48" s="8">
        <v>1740.0</v>
      </c>
      <c r="E48" s="8">
        <v>1220.0</v>
      </c>
      <c r="F48" s="8">
        <v>1550.0</v>
      </c>
    </row>
    <row r="49" ht="15.75" customHeight="1">
      <c r="A49" s="3">
        <v>45413.0</v>
      </c>
      <c r="B49" s="8">
        <v>2250.0</v>
      </c>
      <c r="C49" s="8">
        <v>1940.0</v>
      </c>
      <c r="D49" s="8">
        <v>1740.0</v>
      </c>
      <c r="E49" s="8">
        <v>1220.0</v>
      </c>
      <c r="F49" s="8">
        <v>1550.0</v>
      </c>
    </row>
    <row r="50" ht="15.75" customHeight="1">
      <c r="A50" s="3">
        <v>45414.0</v>
      </c>
      <c r="B50" s="8">
        <v>2200.0</v>
      </c>
      <c r="C50" s="8">
        <v>1940.0</v>
      </c>
      <c r="D50" s="8">
        <v>1740.0</v>
      </c>
      <c r="E50" s="8">
        <v>1220.0</v>
      </c>
      <c r="F50" s="8">
        <v>1550.0</v>
      </c>
    </row>
    <row r="51" ht="15.75" customHeight="1">
      <c r="A51" s="3">
        <v>45415.0</v>
      </c>
      <c r="B51" s="8">
        <v>2350.0</v>
      </c>
      <c r="C51" s="8">
        <v>1940.0</v>
      </c>
      <c r="D51" s="8">
        <v>1740.0</v>
      </c>
      <c r="E51" s="8">
        <v>1220.0</v>
      </c>
      <c r="F51" s="8">
        <v>1550.0</v>
      </c>
    </row>
    <row r="52" ht="15.75" customHeight="1">
      <c r="A52" s="3">
        <v>45416.0</v>
      </c>
      <c r="B52" s="8">
        <v>2300.0</v>
      </c>
      <c r="C52" s="8">
        <v>1940.0</v>
      </c>
      <c r="D52" s="8">
        <v>1740.0</v>
      </c>
      <c r="E52" s="8">
        <v>1220.0</v>
      </c>
      <c r="F52" s="8">
        <v>1550.0</v>
      </c>
    </row>
    <row r="53" ht="15.75" customHeight="1">
      <c r="A53" s="3">
        <v>45417.0</v>
      </c>
      <c r="B53" s="9">
        <v>2300.0</v>
      </c>
      <c r="C53" s="9">
        <v>1940.0</v>
      </c>
      <c r="D53" s="9">
        <v>1740.0</v>
      </c>
      <c r="E53" s="9">
        <v>1220.0</v>
      </c>
      <c r="F53" s="10">
        <v>1550.0</v>
      </c>
    </row>
    <row r="54" ht="15.75" customHeight="1">
      <c r="A54" s="3">
        <v>45418.0</v>
      </c>
      <c r="B54" s="9">
        <v>2300.0</v>
      </c>
      <c r="C54" s="9">
        <v>1940.0</v>
      </c>
      <c r="D54" s="9">
        <v>1740.0</v>
      </c>
      <c r="E54" s="9">
        <v>1220.0</v>
      </c>
      <c r="F54" s="10">
        <v>1550.0</v>
      </c>
    </row>
    <row r="55" ht="15.75" customHeight="1">
      <c r="A55" s="3">
        <v>45419.0</v>
      </c>
      <c r="B55" s="8">
        <v>2300.0</v>
      </c>
      <c r="C55" s="8">
        <v>1940.0</v>
      </c>
      <c r="D55" s="8">
        <v>1740.0</v>
      </c>
      <c r="E55" s="8">
        <v>1220.0</v>
      </c>
      <c r="F55" s="8">
        <v>1550.0</v>
      </c>
    </row>
    <row r="56" ht="15.75" customHeight="1">
      <c r="A56" s="3">
        <v>45420.0</v>
      </c>
      <c r="B56" s="8">
        <v>2200.0</v>
      </c>
      <c r="C56" s="8">
        <v>1940.0</v>
      </c>
      <c r="D56" s="8">
        <v>1740.0</v>
      </c>
      <c r="E56" s="8">
        <v>1220.0</v>
      </c>
      <c r="F56" s="8">
        <v>1550.0</v>
      </c>
    </row>
    <row r="57" ht="15.75" customHeight="1">
      <c r="A57" s="3">
        <v>45421.0</v>
      </c>
      <c r="B57" s="8">
        <v>2180.0</v>
      </c>
      <c r="C57" s="8">
        <v>1940.0</v>
      </c>
      <c r="D57" s="8">
        <v>1740.0</v>
      </c>
      <c r="E57" s="8">
        <v>1220.0</v>
      </c>
      <c r="F57" s="8">
        <v>1550.0</v>
      </c>
    </row>
    <row r="58" ht="15.75" customHeight="1">
      <c r="A58" s="3">
        <v>45422.0</v>
      </c>
      <c r="B58" s="8">
        <v>2250.0</v>
      </c>
      <c r="C58" s="8">
        <v>1940.0</v>
      </c>
      <c r="D58" s="8">
        <v>1740.0</v>
      </c>
      <c r="E58" s="8">
        <v>1220.0</v>
      </c>
      <c r="F58" s="8">
        <v>1550.0</v>
      </c>
    </row>
    <row r="59" ht="15.75" customHeight="1">
      <c r="A59" s="3">
        <v>45423.0</v>
      </c>
      <c r="B59" s="8">
        <v>2300.0</v>
      </c>
      <c r="C59" s="8">
        <v>1940.0</v>
      </c>
      <c r="D59" s="8">
        <v>1740.0</v>
      </c>
      <c r="E59" s="8">
        <v>1220.0</v>
      </c>
      <c r="F59" s="8">
        <v>1550.0</v>
      </c>
    </row>
    <row r="60" ht="15.75" customHeight="1">
      <c r="A60" s="3">
        <v>45424.0</v>
      </c>
      <c r="B60" s="8">
        <v>2300.0</v>
      </c>
      <c r="C60" s="8">
        <v>1940.0</v>
      </c>
      <c r="D60" s="8">
        <v>1740.0</v>
      </c>
      <c r="E60" s="8">
        <v>1220.0</v>
      </c>
      <c r="F60" s="8">
        <v>1550.0</v>
      </c>
    </row>
    <row r="61" ht="15.75" customHeight="1">
      <c r="A61" s="3">
        <v>45425.0</v>
      </c>
      <c r="B61" s="8">
        <v>2300.0</v>
      </c>
      <c r="C61" s="8">
        <v>1940.0</v>
      </c>
      <c r="D61" s="8">
        <v>1740.0</v>
      </c>
      <c r="E61" s="8">
        <v>1220.0</v>
      </c>
      <c r="F61" s="8">
        <v>1550.0</v>
      </c>
    </row>
    <row r="62" ht="15.75" customHeight="1">
      <c r="A62" s="3">
        <v>45426.0</v>
      </c>
      <c r="B62" s="8">
        <v>2200.0</v>
      </c>
      <c r="C62" s="8">
        <v>1940.0</v>
      </c>
      <c r="D62" s="8">
        <v>1740.0</v>
      </c>
      <c r="E62" s="8">
        <v>1220.0</v>
      </c>
      <c r="F62" s="8">
        <v>1550.0</v>
      </c>
    </row>
    <row r="63" ht="15.75" customHeight="1">
      <c r="A63" s="3">
        <v>45427.0</v>
      </c>
      <c r="B63" s="8">
        <v>2250.0</v>
      </c>
      <c r="C63" s="8">
        <v>1940.0</v>
      </c>
      <c r="D63" s="8">
        <v>1740.0</v>
      </c>
      <c r="E63" s="8">
        <v>1220.0</v>
      </c>
      <c r="F63" s="8">
        <v>1550.0</v>
      </c>
    </row>
    <row r="64" ht="15.75" customHeight="1">
      <c r="A64" s="3">
        <v>45428.0</v>
      </c>
      <c r="B64" s="8">
        <v>2200.0</v>
      </c>
      <c r="C64" s="8">
        <v>1940.0</v>
      </c>
      <c r="D64" s="8">
        <v>1740.0</v>
      </c>
      <c r="E64" s="8">
        <v>1220.0</v>
      </c>
      <c r="F64" s="8">
        <v>1550.0</v>
      </c>
    </row>
    <row r="65" ht="15.75" customHeight="1">
      <c r="A65" s="3">
        <v>45429.0</v>
      </c>
      <c r="B65" s="8">
        <v>2200.0</v>
      </c>
      <c r="C65" s="8">
        <v>1940.0</v>
      </c>
      <c r="D65" s="8">
        <v>1740.0</v>
      </c>
      <c r="E65" s="8">
        <v>1220.0</v>
      </c>
      <c r="F65" s="8">
        <v>1550.0</v>
      </c>
    </row>
    <row r="66" ht="15.75" customHeight="1">
      <c r="A66" s="3">
        <v>45430.0</v>
      </c>
      <c r="B66" s="8">
        <v>2280.0</v>
      </c>
      <c r="C66" s="8">
        <v>1940.0</v>
      </c>
      <c r="D66" s="8">
        <v>1740.0</v>
      </c>
      <c r="E66" s="8">
        <v>1220.0</v>
      </c>
      <c r="F66" s="8">
        <v>1550.0</v>
      </c>
    </row>
    <row r="67" ht="15.75" customHeight="1">
      <c r="A67" s="3">
        <v>45431.0</v>
      </c>
      <c r="B67" s="8">
        <v>2300.0</v>
      </c>
      <c r="C67" s="8">
        <v>1940.0</v>
      </c>
      <c r="D67" s="8">
        <v>1740.0</v>
      </c>
      <c r="E67" s="8">
        <v>1220.0</v>
      </c>
      <c r="F67" s="8">
        <v>1550.0</v>
      </c>
    </row>
    <row r="68" ht="15.75" customHeight="1">
      <c r="A68" s="3">
        <v>45432.0</v>
      </c>
      <c r="B68" s="8">
        <v>2250.0</v>
      </c>
      <c r="C68" s="8">
        <v>1940.0</v>
      </c>
      <c r="D68" s="8">
        <v>1740.0</v>
      </c>
      <c r="E68" s="8">
        <v>1220.0</v>
      </c>
      <c r="F68" s="8">
        <v>1550.0</v>
      </c>
    </row>
    <row r="69" ht="15.75" customHeight="1">
      <c r="A69" s="3">
        <v>45433.0</v>
      </c>
      <c r="B69" s="8">
        <v>2250.0</v>
      </c>
      <c r="C69" s="8">
        <v>1940.0</v>
      </c>
      <c r="D69" s="8">
        <v>1740.0</v>
      </c>
      <c r="E69" s="8">
        <v>1220.0</v>
      </c>
      <c r="F69" s="8">
        <v>1550.0</v>
      </c>
    </row>
    <row r="70" ht="15.75" customHeight="1">
      <c r="A70" s="3">
        <v>45434.0</v>
      </c>
      <c r="B70" s="9">
        <v>2250.0</v>
      </c>
      <c r="C70" s="9">
        <v>1930.0</v>
      </c>
      <c r="D70" s="9">
        <v>1740.0</v>
      </c>
      <c r="E70" s="9">
        <v>1220.0</v>
      </c>
      <c r="F70" s="10">
        <v>1550.0</v>
      </c>
    </row>
    <row r="71" ht="15.75" customHeight="1">
      <c r="A71" s="3">
        <v>45435.0</v>
      </c>
      <c r="B71" s="8">
        <v>2250.0</v>
      </c>
      <c r="C71" s="8">
        <v>1930.0</v>
      </c>
      <c r="D71" s="8">
        <v>1740.0</v>
      </c>
      <c r="E71" s="8">
        <v>1220.0</v>
      </c>
      <c r="F71" s="8">
        <v>1550.0</v>
      </c>
    </row>
    <row r="72" ht="15.75" customHeight="1">
      <c r="A72" s="3">
        <v>45436.0</v>
      </c>
      <c r="B72" s="8">
        <v>2215.0</v>
      </c>
      <c r="C72" s="8">
        <v>1930.0</v>
      </c>
      <c r="D72" s="8">
        <v>1740.0</v>
      </c>
      <c r="E72" s="8">
        <v>1220.0</v>
      </c>
      <c r="F72" s="8">
        <v>1550.0</v>
      </c>
    </row>
    <row r="73" ht="15.75" customHeight="1">
      <c r="A73" s="3">
        <v>45437.0</v>
      </c>
      <c r="B73" s="8">
        <v>2300.0</v>
      </c>
      <c r="C73" s="8">
        <v>1930.0</v>
      </c>
      <c r="D73" s="8">
        <v>1740.0</v>
      </c>
      <c r="E73" s="8">
        <v>1220.0</v>
      </c>
      <c r="F73" s="8">
        <v>1550.0</v>
      </c>
    </row>
    <row r="74" ht="15.75" customHeight="1">
      <c r="A74" s="3">
        <v>45438.0</v>
      </c>
      <c r="B74" s="8">
        <v>2200.0</v>
      </c>
      <c r="C74" s="8">
        <v>1930.0</v>
      </c>
      <c r="D74" s="8">
        <v>1740.0</v>
      </c>
      <c r="E74" s="8">
        <v>1220.0</v>
      </c>
      <c r="F74" s="8">
        <v>1550.0</v>
      </c>
    </row>
    <row r="75" ht="15.75" customHeight="1">
      <c r="A75" s="3">
        <v>45439.0</v>
      </c>
      <c r="B75" s="8">
        <v>2200.0</v>
      </c>
      <c r="C75" s="8">
        <v>1930.0</v>
      </c>
      <c r="D75" s="8">
        <v>1740.0</v>
      </c>
      <c r="E75" s="8">
        <v>1220.0</v>
      </c>
      <c r="F75" s="8">
        <v>1550.0</v>
      </c>
    </row>
    <row r="76" ht="15.75" customHeight="1">
      <c r="A76" s="3">
        <v>45440.0</v>
      </c>
      <c r="B76" s="8">
        <v>2300.0</v>
      </c>
      <c r="C76" s="8">
        <v>1930.0</v>
      </c>
      <c r="D76" s="8">
        <v>1740.0</v>
      </c>
      <c r="E76" s="8">
        <v>1220.0</v>
      </c>
      <c r="F76" s="8">
        <v>1550.0</v>
      </c>
    </row>
    <row r="77" ht="15.75" customHeight="1">
      <c r="A77" s="3">
        <v>45441.0</v>
      </c>
      <c r="B77" s="8">
        <v>2300.0</v>
      </c>
      <c r="C77" s="8">
        <v>1930.0</v>
      </c>
      <c r="D77" s="8">
        <v>1740.0</v>
      </c>
      <c r="E77" s="8">
        <v>1220.0</v>
      </c>
      <c r="F77" s="8">
        <v>1550.0</v>
      </c>
    </row>
    <row r="78" ht="15.75" customHeight="1">
      <c r="A78" s="3">
        <v>45442.0</v>
      </c>
      <c r="B78" s="8">
        <v>2300.0</v>
      </c>
      <c r="C78" s="8">
        <v>1930.0</v>
      </c>
      <c r="D78" s="8">
        <v>1740.0</v>
      </c>
      <c r="E78" s="8">
        <v>1220.0</v>
      </c>
      <c r="F78" s="8">
        <v>1550.0</v>
      </c>
    </row>
    <row r="79" ht="15.75" customHeight="1">
      <c r="A79" s="3">
        <v>45443.0</v>
      </c>
      <c r="B79" s="8">
        <v>2300.0</v>
      </c>
      <c r="C79" s="8">
        <v>1930.0</v>
      </c>
      <c r="D79" s="8">
        <v>1740.0</v>
      </c>
      <c r="E79" s="8">
        <v>1220.0</v>
      </c>
      <c r="F79" s="8">
        <v>1550.0</v>
      </c>
    </row>
    <row r="80" ht="15.75" customHeight="1">
      <c r="A80" s="3">
        <v>45444.0</v>
      </c>
      <c r="B80" s="8">
        <v>2250.0</v>
      </c>
      <c r="C80" s="8">
        <v>1930.0</v>
      </c>
      <c r="D80" s="8">
        <v>1740.0</v>
      </c>
      <c r="E80" s="8">
        <v>1220.0</v>
      </c>
      <c r="F80" s="8">
        <v>1550.0</v>
      </c>
    </row>
    <row r="81" ht="15.75" customHeight="1">
      <c r="A81" s="3">
        <v>45445.0</v>
      </c>
      <c r="B81" s="8">
        <v>2290.0</v>
      </c>
      <c r="C81" s="8">
        <v>1930.0</v>
      </c>
      <c r="D81" s="8">
        <v>1740.0</v>
      </c>
      <c r="E81" s="8">
        <v>1220.0</v>
      </c>
      <c r="F81" s="8">
        <v>1550.0</v>
      </c>
    </row>
    <row r="82" ht="15.75" customHeight="1">
      <c r="A82" s="3">
        <v>45446.0</v>
      </c>
      <c r="B82" s="8">
        <v>2300.0</v>
      </c>
      <c r="C82" s="8">
        <v>1930.0</v>
      </c>
      <c r="D82" s="8">
        <v>1740.0</v>
      </c>
      <c r="E82" s="8">
        <v>1220.0</v>
      </c>
      <c r="F82" s="8">
        <v>1550.0</v>
      </c>
    </row>
    <row r="83" ht="15.75" customHeight="1">
      <c r="A83" s="3">
        <v>45447.0</v>
      </c>
      <c r="B83" s="8">
        <v>2250.0</v>
      </c>
      <c r="C83" s="8">
        <v>1930.0</v>
      </c>
      <c r="D83" s="8">
        <v>1740.0</v>
      </c>
      <c r="E83" s="8">
        <v>1220.0</v>
      </c>
      <c r="F83" s="8">
        <v>1550.0</v>
      </c>
    </row>
    <row r="84" ht="15.75" customHeight="1">
      <c r="A84" s="3">
        <v>45448.0</v>
      </c>
      <c r="B84" s="8">
        <v>2250.0</v>
      </c>
      <c r="C84" s="8">
        <v>1930.0</v>
      </c>
      <c r="D84" s="8">
        <v>1740.0</v>
      </c>
      <c r="E84" s="8">
        <v>1220.0</v>
      </c>
      <c r="F84" s="8">
        <v>1550.0</v>
      </c>
    </row>
    <row r="85" ht="15.75" customHeight="1">
      <c r="A85" s="3">
        <v>45449.0</v>
      </c>
      <c r="B85" s="9">
        <v>2225.0</v>
      </c>
      <c r="C85" s="9">
        <v>1930.0</v>
      </c>
      <c r="D85" s="9">
        <v>1740.0</v>
      </c>
      <c r="E85" s="9">
        <v>1220.0</v>
      </c>
      <c r="F85" s="10">
        <v>1550.0</v>
      </c>
    </row>
    <row r="86" ht="15.75" customHeight="1">
      <c r="A86" s="3">
        <v>45450.0</v>
      </c>
      <c r="B86" s="9">
        <v>2225.0</v>
      </c>
      <c r="C86" s="9">
        <v>1930.0</v>
      </c>
      <c r="D86" s="9">
        <v>1740.0</v>
      </c>
      <c r="E86" s="9">
        <v>1220.0</v>
      </c>
      <c r="F86" s="10">
        <v>1550.0</v>
      </c>
    </row>
    <row r="87" ht="15.75" customHeight="1">
      <c r="A87" s="3">
        <v>45451.0</v>
      </c>
      <c r="B87" s="9">
        <v>2225.0</v>
      </c>
      <c r="C87" s="9">
        <v>1930.0</v>
      </c>
      <c r="D87" s="9">
        <v>1740.0</v>
      </c>
      <c r="E87" s="9">
        <v>1220.0</v>
      </c>
      <c r="F87" s="10">
        <v>1550.0</v>
      </c>
    </row>
    <row r="88" ht="15.75" customHeight="1">
      <c r="A88" s="3">
        <v>45452.0</v>
      </c>
      <c r="B88" s="8">
        <v>2200.0</v>
      </c>
      <c r="C88" s="8">
        <v>1930.0</v>
      </c>
      <c r="D88" s="8">
        <v>1740.0</v>
      </c>
      <c r="E88" s="8">
        <v>1220.0</v>
      </c>
      <c r="F88" s="8">
        <v>1550.0</v>
      </c>
    </row>
    <row r="89" ht="15.75" customHeight="1">
      <c r="A89" s="3">
        <v>45453.0</v>
      </c>
      <c r="B89" s="9">
        <v>2225.0</v>
      </c>
      <c r="C89" s="9">
        <v>1930.0</v>
      </c>
      <c r="D89" s="9">
        <v>1740.0</v>
      </c>
      <c r="E89" s="9">
        <v>1220.0</v>
      </c>
      <c r="F89" s="10">
        <v>1550.0</v>
      </c>
    </row>
    <row r="90" ht="15.75" customHeight="1">
      <c r="A90" s="3">
        <v>45454.0</v>
      </c>
      <c r="B90" s="9">
        <v>2225.0</v>
      </c>
      <c r="C90" s="9">
        <v>1930.0</v>
      </c>
      <c r="D90" s="9">
        <v>1740.0</v>
      </c>
      <c r="E90" s="9">
        <v>1220.0</v>
      </c>
      <c r="F90" s="10">
        <v>1550.0</v>
      </c>
    </row>
    <row r="91" ht="15.75" customHeight="1">
      <c r="A91" s="3">
        <v>45455.0</v>
      </c>
      <c r="B91" s="8">
        <v>2250.0</v>
      </c>
      <c r="C91" s="8">
        <v>1920.0</v>
      </c>
      <c r="D91" s="8">
        <v>1740.0</v>
      </c>
      <c r="E91" s="8">
        <v>1220.0</v>
      </c>
      <c r="F91" s="8">
        <v>1550.0</v>
      </c>
    </row>
    <row r="92" ht="15.75" customHeight="1">
      <c r="A92" s="3">
        <v>45456.0</v>
      </c>
      <c r="B92" s="8">
        <v>2300.0</v>
      </c>
      <c r="C92" s="8">
        <v>1920.0</v>
      </c>
      <c r="D92" s="8">
        <v>1740.0</v>
      </c>
      <c r="E92" s="8">
        <v>1220.0</v>
      </c>
      <c r="F92" s="8">
        <v>1550.0</v>
      </c>
    </row>
    <row r="93" ht="15.75" customHeight="1">
      <c r="A93" s="3">
        <v>45457.0</v>
      </c>
      <c r="B93" s="8">
        <v>2300.0</v>
      </c>
      <c r="C93" s="8">
        <v>1920.0</v>
      </c>
      <c r="D93" s="8">
        <v>1740.0</v>
      </c>
      <c r="E93" s="8">
        <v>1220.0</v>
      </c>
      <c r="F93" s="8">
        <v>1550.0</v>
      </c>
    </row>
    <row r="94" ht="15.75" customHeight="1">
      <c r="A94" s="3">
        <v>45458.0</v>
      </c>
      <c r="B94" s="8">
        <v>2300.0</v>
      </c>
      <c r="C94" s="8">
        <v>1920.0</v>
      </c>
      <c r="D94" s="8">
        <v>1740.0</v>
      </c>
      <c r="E94" s="8">
        <v>1220.0</v>
      </c>
      <c r="F94" s="8">
        <v>1550.0</v>
      </c>
    </row>
    <row r="95" ht="15.75" customHeight="1">
      <c r="A95" s="3">
        <v>45459.0</v>
      </c>
      <c r="B95" s="8">
        <v>2300.0</v>
      </c>
      <c r="C95" s="8">
        <v>1920.0</v>
      </c>
      <c r="D95" s="8">
        <v>1740.0</v>
      </c>
      <c r="E95" s="8">
        <v>1220.0</v>
      </c>
      <c r="F95" s="8">
        <v>1550.0</v>
      </c>
    </row>
    <row r="96" ht="15.75" customHeight="1">
      <c r="A96" s="3">
        <v>45460.0</v>
      </c>
      <c r="B96" s="8">
        <v>2300.0</v>
      </c>
      <c r="C96" s="8">
        <v>1920.0</v>
      </c>
      <c r="D96" s="8">
        <v>1740.0</v>
      </c>
      <c r="E96" s="8">
        <v>1220.0</v>
      </c>
      <c r="F96" s="8">
        <v>1550.0</v>
      </c>
    </row>
    <row r="97" ht="15.75" customHeight="1">
      <c r="A97" s="3">
        <v>45461.0</v>
      </c>
      <c r="B97" s="8">
        <v>2300.0</v>
      </c>
      <c r="C97" s="8">
        <v>1920.0</v>
      </c>
      <c r="D97" s="8">
        <v>1740.0</v>
      </c>
      <c r="E97" s="8">
        <v>1220.0</v>
      </c>
      <c r="F97" s="8">
        <v>1550.0</v>
      </c>
    </row>
    <row r="98" ht="15.75" customHeight="1">
      <c r="A98" s="3">
        <v>45462.0</v>
      </c>
      <c r="B98" s="8">
        <v>2300.0</v>
      </c>
      <c r="C98" s="8">
        <v>1920.0</v>
      </c>
      <c r="D98" s="8">
        <v>1740.0</v>
      </c>
      <c r="E98" s="8">
        <v>1220.0</v>
      </c>
      <c r="F98" s="8">
        <v>1550.0</v>
      </c>
    </row>
    <row r="99" ht="15.75" customHeight="1">
      <c r="A99" s="3">
        <v>45463.0</v>
      </c>
      <c r="B99" s="8">
        <v>2300.0</v>
      </c>
      <c r="C99" s="8">
        <v>1920.0</v>
      </c>
      <c r="D99" s="8">
        <v>1740.0</v>
      </c>
      <c r="E99" s="8">
        <v>1220.0</v>
      </c>
      <c r="F99" s="8">
        <v>1550.0</v>
      </c>
    </row>
    <row r="100" ht="15.75" customHeight="1">
      <c r="A100" s="3">
        <v>45464.0</v>
      </c>
      <c r="B100" s="8">
        <v>2300.0</v>
      </c>
      <c r="C100" s="8">
        <v>1920.0</v>
      </c>
      <c r="D100" s="8">
        <v>1740.0</v>
      </c>
      <c r="E100" s="8">
        <v>1220.0</v>
      </c>
      <c r="F100" s="8">
        <v>1550.0</v>
      </c>
    </row>
    <row r="101" ht="15.75" customHeight="1">
      <c r="A101" s="3">
        <v>45465.0</v>
      </c>
      <c r="B101" s="8">
        <v>2300.0</v>
      </c>
      <c r="C101" s="8">
        <v>1920.0</v>
      </c>
      <c r="D101" s="8">
        <v>1740.0</v>
      </c>
      <c r="E101" s="8">
        <v>1220.0</v>
      </c>
      <c r="F101" s="8">
        <v>1550.0</v>
      </c>
    </row>
    <row r="102" ht="15.75" customHeight="1">
      <c r="A102" s="3">
        <v>45466.0</v>
      </c>
      <c r="B102" s="8">
        <v>2300.0</v>
      </c>
      <c r="C102" s="8">
        <v>1920.0</v>
      </c>
      <c r="D102" s="8">
        <v>1720.0</v>
      </c>
      <c r="E102" s="8">
        <v>1220.0</v>
      </c>
      <c r="F102" s="8">
        <v>1550.0</v>
      </c>
    </row>
    <row r="103" ht="15.75" customHeight="1">
      <c r="A103" s="3">
        <v>45467.0</v>
      </c>
      <c r="B103" s="8">
        <v>2300.0</v>
      </c>
      <c r="C103" s="8">
        <v>1920.0</v>
      </c>
      <c r="D103" s="8">
        <v>1720.0</v>
      </c>
      <c r="E103" s="8">
        <v>1220.0</v>
      </c>
      <c r="F103" s="8">
        <v>1550.0</v>
      </c>
    </row>
    <row r="104" ht="15.75" customHeight="1">
      <c r="A104" s="3">
        <v>45468.0</v>
      </c>
      <c r="B104" s="8">
        <v>2300.0</v>
      </c>
      <c r="C104" s="8">
        <v>1920.0</v>
      </c>
      <c r="D104" s="8">
        <v>1720.0</v>
      </c>
      <c r="E104" s="8">
        <v>1220.0</v>
      </c>
      <c r="F104" s="8">
        <v>1550.0</v>
      </c>
    </row>
    <row r="105" ht="15.75" customHeight="1">
      <c r="A105" s="3">
        <v>45469.0</v>
      </c>
      <c r="B105" s="8">
        <v>2300.0</v>
      </c>
      <c r="C105" s="8">
        <v>1920.0</v>
      </c>
      <c r="D105" s="8">
        <v>1720.0</v>
      </c>
      <c r="E105" s="8">
        <v>1220.0</v>
      </c>
      <c r="F105" s="8">
        <v>1550.0</v>
      </c>
    </row>
    <row r="106" ht="15.75" customHeight="1">
      <c r="A106" s="3">
        <v>45470.0</v>
      </c>
      <c r="B106" s="8">
        <v>2100.0</v>
      </c>
      <c r="C106" s="8">
        <v>1920.0</v>
      </c>
      <c r="D106" s="8">
        <v>1720.0</v>
      </c>
      <c r="E106" s="8">
        <v>1220.0</v>
      </c>
      <c r="F106" s="8">
        <v>1550.0</v>
      </c>
    </row>
    <row r="107" ht="15.75" customHeight="1">
      <c r="A107" s="3">
        <v>45471.0</v>
      </c>
      <c r="B107" s="8">
        <v>2100.0</v>
      </c>
      <c r="C107" s="8">
        <v>1920.0</v>
      </c>
      <c r="D107" s="8">
        <v>1720.0</v>
      </c>
      <c r="E107" s="8">
        <v>1220.0</v>
      </c>
      <c r="F107" s="8">
        <v>1550.0</v>
      </c>
    </row>
    <row r="108" ht="15.75" customHeight="1">
      <c r="A108" s="3">
        <v>45472.0</v>
      </c>
      <c r="B108" s="8">
        <v>2200.0</v>
      </c>
      <c r="C108" s="8">
        <v>1920.0</v>
      </c>
      <c r="D108" s="8">
        <v>1720.0</v>
      </c>
      <c r="E108" s="8">
        <v>1220.0</v>
      </c>
      <c r="F108" s="8">
        <v>1550.0</v>
      </c>
    </row>
    <row r="109" ht="15.75" customHeight="1">
      <c r="A109" s="3">
        <v>45473.0</v>
      </c>
      <c r="B109" s="8">
        <v>2150.0</v>
      </c>
      <c r="C109" s="8">
        <v>1920.0</v>
      </c>
      <c r="D109" s="8">
        <v>1720.0</v>
      </c>
      <c r="E109" s="8">
        <v>1220.0</v>
      </c>
      <c r="F109" s="8">
        <v>1550.0</v>
      </c>
    </row>
    <row r="110" ht="15.75" customHeight="1">
      <c r="A110" s="3">
        <v>45474.0</v>
      </c>
      <c r="B110" s="8">
        <v>2240.0</v>
      </c>
      <c r="C110" s="8">
        <v>1920.0</v>
      </c>
      <c r="D110" s="8">
        <v>1720.0</v>
      </c>
      <c r="E110" s="8">
        <v>1220.0</v>
      </c>
      <c r="F110" s="8">
        <v>1550.0</v>
      </c>
    </row>
    <row r="111" ht="15.75" customHeight="1">
      <c r="A111" s="3">
        <v>45475.0</v>
      </c>
      <c r="B111" s="8">
        <v>2270.0</v>
      </c>
      <c r="C111" s="8">
        <v>1920.0</v>
      </c>
      <c r="D111" s="8">
        <v>1720.0</v>
      </c>
      <c r="E111" s="8">
        <v>1220.0</v>
      </c>
      <c r="F111" s="8">
        <v>1550.0</v>
      </c>
    </row>
    <row r="112" ht="15.75" customHeight="1">
      <c r="A112" s="3">
        <v>45476.0</v>
      </c>
      <c r="B112" s="8">
        <v>2250.0</v>
      </c>
      <c r="C112" s="8">
        <v>1920.0</v>
      </c>
      <c r="D112" s="8">
        <v>1720.0</v>
      </c>
      <c r="E112" s="8">
        <v>1220.0</v>
      </c>
      <c r="F112" s="8">
        <v>1550.0</v>
      </c>
    </row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75"/>
    <col customWidth="1" min="2" max="3" width="12.63"/>
    <col customWidth="1" min="4" max="4" width="17.75"/>
    <col customWidth="1" min="5" max="6" width="12.63"/>
  </cols>
  <sheetData>
    <row r="1" ht="15.75" customHeight="1">
      <c r="A1" s="11" t="s">
        <v>11</v>
      </c>
      <c r="B1" s="1"/>
      <c r="C1" s="1"/>
      <c r="D1" s="1"/>
      <c r="E1" s="1"/>
      <c r="F1" s="1"/>
      <c r="G1" s="1"/>
    </row>
    <row r="2" ht="15.75" customHeight="1">
      <c r="A2" s="12" t="s">
        <v>12</v>
      </c>
      <c r="B2" s="12" t="s">
        <v>13</v>
      </c>
      <c r="C2" s="12" t="s">
        <v>14</v>
      </c>
      <c r="D2" s="13" t="s">
        <v>15</v>
      </c>
      <c r="E2" s="12" t="s">
        <v>16</v>
      </c>
      <c r="F2" s="12" t="s">
        <v>17</v>
      </c>
      <c r="G2" s="12" t="s">
        <v>18</v>
      </c>
      <c r="H2" s="12" t="s">
        <v>19</v>
      </c>
    </row>
    <row r="3" ht="15.75" customHeight="1">
      <c r="A3" s="14" t="s">
        <v>1</v>
      </c>
      <c r="B3" s="14" t="s">
        <v>20</v>
      </c>
      <c r="C3" s="15">
        <v>300.0</v>
      </c>
      <c r="D3" s="16">
        <v>2007.5</v>
      </c>
      <c r="E3" s="17">
        <v>116.66</v>
      </c>
      <c r="F3" s="17">
        <v>16.0</v>
      </c>
      <c r="G3" s="17">
        <f t="shared" ref="G3:G7" si="1">SUM(D3:F3)</f>
        <v>2140.16</v>
      </c>
      <c r="H3" s="17">
        <f t="shared" ref="H3:H7" si="2">MULTIPLY(G3,C3)</f>
        <v>642048</v>
      </c>
    </row>
    <row r="4" ht="15.75" customHeight="1">
      <c r="A4" s="14" t="s">
        <v>2</v>
      </c>
      <c r="B4" s="14" t="s">
        <v>21</v>
      </c>
      <c r="C4" s="15">
        <v>40.0</v>
      </c>
      <c r="D4" s="16">
        <v>1885.0</v>
      </c>
      <c r="E4" s="17">
        <v>12.0</v>
      </c>
      <c r="F4" s="17">
        <v>3.0</v>
      </c>
      <c r="G4" s="17">
        <f t="shared" si="1"/>
        <v>1900</v>
      </c>
      <c r="H4" s="17">
        <f t="shared" si="2"/>
        <v>76000</v>
      </c>
    </row>
    <row r="5" ht="15.75" customHeight="1">
      <c r="A5" s="14" t="s">
        <v>3</v>
      </c>
      <c r="B5" s="14" t="s">
        <v>21</v>
      </c>
      <c r="C5" s="15">
        <v>40.0</v>
      </c>
      <c r="D5" s="16">
        <v>1685.0</v>
      </c>
      <c r="E5" s="17">
        <v>12.0</v>
      </c>
      <c r="F5" s="17">
        <v>3.0</v>
      </c>
      <c r="G5" s="17">
        <f t="shared" si="1"/>
        <v>1700</v>
      </c>
      <c r="H5" s="17">
        <f t="shared" si="2"/>
        <v>68000</v>
      </c>
    </row>
    <row r="6" ht="15.75" customHeight="1">
      <c r="A6" s="14" t="s">
        <v>4</v>
      </c>
      <c r="B6" s="14" t="s">
        <v>21</v>
      </c>
      <c r="C6" s="15">
        <v>50.0</v>
      </c>
      <c r="D6" s="16">
        <v>1285.0</v>
      </c>
      <c r="E6" s="17">
        <v>15.0</v>
      </c>
      <c r="F6" s="17">
        <v>5.0</v>
      </c>
      <c r="G6" s="17">
        <f t="shared" si="1"/>
        <v>1305</v>
      </c>
      <c r="H6" s="17">
        <f t="shared" si="2"/>
        <v>65250</v>
      </c>
    </row>
    <row r="7" ht="15.75" customHeight="1">
      <c r="A7" s="14" t="s">
        <v>5</v>
      </c>
      <c r="B7" s="14" t="s">
        <v>21</v>
      </c>
      <c r="C7" s="15">
        <v>15.0</v>
      </c>
      <c r="D7" s="16">
        <v>1515.0</v>
      </c>
      <c r="E7" s="17">
        <v>12.0</v>
      </c>
      <c r="F7" s="17">
        <v>3.0</v>
      </c>
      <c r="G7" s="17">
        <f t="shared" si="1"/>
        <v>1530</v>
      </c>
      <c r="H7" s="17">
        <f t="shared" si="2"/>
        <v>22950</v>
      </c>
    </row>
    <row r="8" ht="15.75" customHeight="1">
      <c r="H8" s="18">
        <f>SUM(H2:H7)</f>
        <v>874248</v>
      </c>
    </row>
    <row r="9" ht="15.75" customHeight="1">
      <c r="D9" s="19"/>
    </row>
    <row r="10" ht="15.75" customHeight="1">
      <c r="A10" s="11" t="s">
        <v>22</v>
      </c>
      <c r="D10" s="19"/>
    </row>
    <row r="11" ht="15.75" customHeight="1">
      <c r="A11" s="12" t="s">
        <v>12</v>
      </c>
      <c r="B11" s="12" t="s">
        <v>13</v>
      </c>
      <c r="C11" s="12" t="s">
        <v>14</v>
      </c>
      <c r="D11" s="12" t="s">
        <v>15</v>
      </c>
      <c r="E11" s="12" t="s">
        <v>16</v>
      </c>
      <c r="F11" s="12" t="s">
        <v>17</v>
      </c>
      <c r="G11" s="12" t="s">
        <v>18</v>
      </c>
      <c r="H11" s="12" t="s">
        <v>19</v>
      </c>
    </row>
    <row r="12" ht="15.75" customHeight="1">
      <c r="A12" s="14" t="s">
        <v>1</v>
      </c>
      <c r="B12" s="14" t="s">
        <v>20</v>
      </c>
      <c r="C12" s="15">
        <v>300.0</v>
      </c>
      <c r="D12" s="16">
        <v>1991.75</v>
      </c>
      <c r="E12" s="17">
        <v>116.66</v>
      </c>
      <c r="F12" s="17">
        <v>16.0</v>
      </c>
      <c r="G12" s="17">
        <f t="shared" ref="G12:G16" si="3">SUM(D12:F12)</f>
        <v>2124.41</v>
      </c>
      <c r="H12" s="17">
        <f t="shared" ref="H12:H16" si="4">MULTIPLY(G12,C12)</f>
        <v>637323</v>
      </c>
      <c r="I12" s="20"/>
    </row>
    <row r="13" ht="15.75" customHeight="1">
      <c r="A13" s="14" t="s">
        <v>2</v>
      </c>
      <c r="B13" s="14" t="s">
        <v>21</v>
      </c>
      <c r="C13" s="15">
        <v>40.0</v>
      </c>
      <c r="D13" s="16">
        <v>1905.0</v>
      </c>
      <c r="E13" s="17">
        <v>12.0</v>
      </c>
      <c r="F13" s="17">
        <v>3.0</v>
      </c>
      <c r="G13" s="17">
        <f t="shared" si="3"/>
        <v>1920</v>
      </c>
      <c r="H13" s="17">
        <f t="shared" si="4"/>
        <v>76800</v>
      </c>
      <c r="I13" s="20"/>
    </row>
    <row r="14" ht="15.75" customHeight="1">
      <c r="A14" s="14" t="s">
        <v>3</v>
      </c>
      <c r="B14" s="14" t="s">
        <v>21</v>
      </c>
      <c r="C14" s="15">
        <v>40.0</v>
      </c>
      <c r="D14" s="16">
        <v>1705.0</v>
      </c>
      <c r="E14" s="17">
        <v>12.0</v>
      </c>
      <c r="F14" s="17">
        <v>3.0</v>
      </c>
      <c r="G14" s="17">
        <f t="shared" si="3"/>
        <v>1720</v>
      </c>
      <c r="H14" s="17">
        <f t="shared" si="4"/>
        <v>68800</v>
      </c>
      <c r="I14" s="20"/>
    </row>
    <row r="15" ht="15.75" customHeight="1">
      <c r="A15" s="14" t="s">
        <v>4</v>
      </c>
      <c r="B15" s="14" t="s">
        <v>21</v>
      </c>
      <c r="C15" s="15">
        <v>50.0</v>
      </c>
      <c r="D15" s="16">
        <v>1185.0</v>
      </c>
      <c r="E15" s="17">
        <v>15.0</v>
      </c>
      <c r="F15" s="17">
        <v>5.0</v>
      </c>
      <c r="G15" s="17">
        <f t="shared" si="3"/>
        <v>1205</v>
      </c>
      <c r="H15" s="17">
        <f t="shared" si="4"/>
        <v>60250</v>
      </c>
      <c r="I15" s="20"/>
    </row>
    <row r="16" ht="15.75" customHeight="1">
      <c r="A16" s="14" t="s">
        <v>5</v>
      </c>
      <c r="B16" s="14" t="s">
        <v>21</v>
      </c>
      <c r="C16" s="15">
        <v>15.0</v>
      </c>
      <c r="D16" s="16">
        <v>1505.0</v>
      </c>
      <c r="E16" s="17">
        <v>12.0</v>
      </c>
      <c r="F16" s="17">
        <v>3.0</v>
      </c>
      <c r="G16" s="17">
        <f t="shared" si="3"/>
        <v>1520</v>
      </c>
      <c r="H16" s="17">
        <f t="shared" si="4"/>
        <v>22800</v>
      </c>
      <c r="I16" s="20"/>
    </row>
    <row r="17" ht="15.75" customHeight="1">
      <c r="H17" s="18">
        <f>SUM(H11:H16)</f>
        <v>865973</v>
      </c>
    </row>
    <row r="18" ht="15.75" customHeight="1">
      <c r="J18" s="21"/>
    </row>
    <row r="19" ht="15.75" customHeight="1">
      <c r="A19" s="11" t="s">
        <v>23</v>
      </c>
      <c r="J19" s="21"/>
    </row>
    <row r="20" ht="15.75" customHeight="1">
      <c r="A20" s="22" t="s">
        <v>12</v>
      </c>
      <c r="B20" s="12" t="s">
        <v>13</v>
      </c>
      <c r="C20" s="12" t="s">
        <v>14</v>
      </c>
      <c r="D20" s="12" t="s">
        <v>15</v>
      </c>
      <c r="E20" s="12" t="s">
        <v>16</v>
      </c>
      <c r="F20" s="12" t="s">
        <v>17</v>
      </c>
      <c r="G20" s="12" t="s">
        <v>18</v>
      </c>
      <c r="H20" s="12" t="s">
        <v>19</v>
      </c>
    </row>
    <row r="21" ht="15.75" customHeight="1">
      <c r="A21" s="14" t="s">
        <v>1</v>
      </c>
      <c r="B21" s="14" t="s">
        <v>20</v>
      </c>
      <c r="C21" s="15">
        <v>300.0</v>
      </c>
      <c r="D21" s="16">
        <v>2081.08</v>
      </c>
      <c r="E21" s="17">
        <v>120.0</v>
      </c>
      <c r="F21" s="17">
        <v>16.0</v>
      </c>
      <c r="G21" s="17">
        <f t="shared" ref="G21:G25" si="5">SUM(D21:F21)</f>
        <v>2217.08</v>
      </c>
      <c r="H21" s="17">
        <f t="shared" ref="H21:H25" si="6">MULTIPLY(G21,C21)</f>
        <v>665124</v>
      </c>
      <c r="I21" s="20"/>
    </row>
    <row r="22" ht="15.75" customHeight="1">
      <c r="A22" s="14" t="s">
        <v>2</v>
      </c>
      <c r="B22" s="14" t="s">
        <v>21</v>
      </c>
      <c r="C22" s="15">
        <v>40.0</v>
      </c>
      <c r="D22" s="16">
        <v>1885.0</v>
      </c>
      <c r="E22" s="17">
        <v>12.0</v>
      </c>
      <c r="F22" s="17">
        <v>3.0</v>
      </c>
      <c r="G22" s="17">
        <f t="shared" si="5"/>
        <v>1900</v>
      </c>
      <c r="H22" s="17">
        <f t="shared" si="6"/>
        <v>76000</v>
      </c>
    </row>
    <row r="23" ht="15.75" customHeight="1">
      <c r="A23" s="14" t="s">
        <v>3</v>
      </c>
      <c r="B23" s="14" t="s">
        <v>21</v>
      </c>
      <c r="C23" s="15">
        <v>40.0</v>
      </c>
      <c r="D23" s="16">
        <v>1705.0</v>
      </c>
      <c r="E23" s="17">
        <v>12.0</v>
      </c>
      <c r="F23" s="17">
        <v>3.0</v>
      </c>
      <c r="G23" s="17">
        <f t="shared" si="5"/>
        <v>1720</v>
      </c>
      <c r="H23" s="17">
        <f t="shared" si="6"/>
        <v>68800</v>
      </c>
    </row>
    <row r="24" ht="15.75" customHeight="1">
      <c r="A24" s="14" t="s">
        <v>4</v>
      </c>
      <c r="B24" s="14" t="s">
        <v>21</v>
      </c>
      <c r="C24" s="15">
        <v>50.0</v>
      </c>
      <c r="D24" s="16">
        <v>1185.0</v>
      </c>
      <c r="E24" s="17">
        <v>15.0</v>
      </c>
      <c r="F24" s="17">
        <v>5.0</v>
      </c>
      <c r="G24" s="17">
        <f t="shared" si="5"/>
        <v>1205</v>
      </c>
      <c r="H24" s="17">
        <f t="shared" si="6"/>
        <v>60250</v>
      </c>
    </row>
    <row r="25" ht="15.75" customHeight="1">
      <c r="A25" s="14" t="s">
        <v>5</v>
      </c>
      <c r="B25" s="14" t="s">
        <v>21</v>
      </c>
      <c r="C25" s="15">
        <v>15.0</v>
      </c>
      <c r="D25" s="16">
        <v>1505.0</v>
      </c>
      <c r="E25" s="17">
        <v>12.0</v>
      </c>
      <c r="F25" s="17">
        <v>3.0</v>
      </c>
      <c r="G25" s="17">
        <f t="shared" si="5"/>
        <v>1520</v>
      </c>
      <c r="H25" s="17">
        <f t="shared" si="6"/>
        <v>22800</v>
      </c>
    </row>
    <row r="26" ht="15.75" customHeight="1">
      <c r="H26" s="18">
        <f>SUM(H20:H25)</f>
        <v>892974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3.38"/>
    <col customWidth="1" min="3" max="3" width="15.13"/>
    <col customWidth="1" min="4" max="4" width="16.63"/>
    <col customWidth="1" min="5" max="6" width="12.63"/>
    <col customWidth="1" min="22" max="22" width="14.13"/>
    <col customWidth="1" hidden="1" min="31" max="31" width="12.63"/>
  </cols>
  <sheetData>
    <row r="1" ht="15.75" customHeight="1">
      <c r="A1" s="23" t="s">
        <v>24</v>
      </c>
      <c r="E1" s="24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W1" s="25"/>
      <c r="AB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</row>
    <row r="2" ht="15.75" customHeight="1">
      <c r="A2" s="1" t="s">
        <v>25</v>
      </c>
      <c r="B2" s="26" t="s">
        <v>26</v>
      </c>
      <c r="C2" s="26" t="s">
        <v>27</v>
      </c>
      <c r="D2" s="27" t="s">
        <v>28</v>
      </c>
      <c r="E2" s="26" t="s">
        <v>29</v>
      </c>
    </row>
    <row r="3" ht="15.75" customHeight="1">
      <c r="A3" s="1" t="s">
        <v>30</v>
      </c>
      <c r="B3" s="28">
        <v>2519960.0</v>
      </c>
      <c r="C3" s="28">
        <v>2519960.0</v>
      </c>
      <c r="D3" s="20">
        <f t="shared" ref="D3:D7" si="1">C3/$C$7</f>
        <v>0.4663630324</v>
      </c>
      <c r="E3" s="29">
        <v>0.4664</v>
      </c>
    </row>
    <row r="4" ht="15.75" customHeight="1">
      <c r="A4" s="1" t="s">
        <v>31</v>
      </c>
      <c r="B4" s="28">
        <v>1065700.0</v>
      </c>
      <c r="C4" s="28">
        <f t="shared" ref="C4:C7" si="2">sum(C3,B4)</f>
        <v>3585660</v>
      </c>
      <c r="D4" s="20">
        <f t="shared" si="1"/>
        <v>0.6635896088</v>
      </c>
      <c r="E4" s="20">
        <f t="shared" ref="E4:E7" si="3">D4-D3</f>
        <v>0.1972265765</v>
      </c>
    </row>
    <row r="5" ht="15.75" customHeight="1">
      <c r="A5" s="1" t="s">
        <v>32</v>
      </c>
      <c r="B5" s="28">
        <v>821470.0</v>
      </c>
      <c r="C5" s="28">
        <f t="shared" si="2"/>
        <v>4407130</v>
      </c>
      <c r="D5" s="20">
        <f t="shared" si="1"/>
        <v>0.8156171173</v>
      </c>
      <c r="E5" s="20">
        <f t="shared" si="3"/>
        <v>0.1520275085</v>
      </c>
    </row>
    <row r="6" ht="15.75" customHeight="1">
      <c r="A6" s="1" t="s">
        <v>33</v>
      </c>
      <c r="B6" s="28">
        <v>693400.0</v>
      </c>
      <c r="C6" s="28">
        <f t="shared" si="2"/>
        <v>5100530</v>
      </c>
      <c r="D6" s="20">
        <f t="shared" si="1"/>
        <v>0.943943014</v>
      </c>
      <c r="E6" s="20">
        <f t="shared" si="3"/>
        <v>0.1283258967</v>
      </c>
    </row>
    <row r="7" ht="15.75" customHeight="1">
      <c r="A7" s="1" t="s">
        <v>34</v>
      </c>
      <c r="B7" s="28">
        <v>302900.0</v>
      </c>
      <c r="C7" s="28">
        <f t="shared" si="2"/>
        <v>5403430</v>
      </c>
      <c r="D7" s="20">
        <f t="shared" si="1"/>
        <v>1</v>
      </c>
      <c r="E7" s="20">
        <f t="shared" si="3"/>
        <v>0.05605698603</v>
      </c>
      <c r="F7" s="5"/>
      <c r="I7" s="5"/>
    </row>
    <row r="8" ht="15.75" customHeight="1">
      <c r="C8" s="3"/>
      <c r="D8" s="30"/>
      <c r="E8" s="30"/>
      <c r="F8" s="30"/>
      <c r="G8" s="3"/>
      <c r="H8" s="3"/>
      <c r="I8" s="30"/>
      <c r="J8" s="3"/>
      <c r="K8" s="3"/>
      <c r="L8" s="3"/>
      <c r="M8" s="3"/>
      <c r="N8" s="3"/>
      <c r="O8" s="3"/>
      <c r="P8" s="3"/>
      <c r="Q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ht="15.75" customHeight="1">
      <c r="C9" s="8"/>
      <c r="D9" s="31"/>
      <c r="E9" s="31"/>
      <c r="F9" s="31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</row>
    <row r="10" ht="15.75" customHeight="1">
      <c r="A10" s="23" t="s">
        <v>35</v>
      </c>
      <c r="C10" s="8"/>
      <c r="D10" s="31"/>
      <c r="E10" s="31"/>
      <c r="F10" s="31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</row>
    <row r="11" ht="15.75" customHeight="1">
      <c r="A11" s="1" t="s">
        <v>36</v>
      </c>
      <c r="B11" s="1" t="s">
        <v>37</v>
      </c>
      <c r="C11" s="1" t="s">
        <v>38</v>
      </c>
      <c r="D11" s="1" t="s">
        <v>39</v>
      </c>
      <c r="E11" s="31"/>
      <c r="F11" s="31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</row>
    <row r="12" ht="15.75" customHeight="1">
      <c r="A12" s="1" t="s">
        <v>30</v>
      </c>
      <c r="B12" s="28">
        <v>1944495.0</v>
      </c>
      <c r="C12" s="28">
        <v>2519960.0</v>
      </c>
      <c r="D12" s="28">
        <f t="shared" ref="D12:D16" si="4">C12-B12</f>
        <v>575465</v>
      </c>
      <c r="E12" s="32"/>
      <c r="F12" s="32"/>
      <c r="G12" s="33"/>
      <c r="H12" s="8"/>
      <c r="I12" s="8"/>
      <c r="J12" s="8"/>
      <c r="K12" s="8"/>
      <c r="L12" s="8"/>
      <c r="M12" s="8"/>
      <c r="N12" s="8"/>
      <c r="O12" s="8"/>
      <c r="P12" s="8"/>
      <c r="Q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</row>
    <row r="13" ht="15.75" customHeight="1">
      <c r="A13" s="1" t="s">
        <v>31</v>
      </c>
      <c r="B13" s="28">
        <v>1053510.0</v>
      </c>
      <c r="C13" s="28">
        <v>1065700.0</v>
      </c>
      <c r="D13" s="28">
        <f t="shared" si="4"/>
        <v>12190</v>
      </c>
      <c r="E13" s="32"/>
      <c r="F13" s="32"/>
      <c r="G13" s="32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</row>
    <row r="14" ht="15.75" customHeight="1">
      <c r="A14" s="1" t="s">
        <v>32</v>
      </c>
      <c r="B14" s="28">
        <v>811855.0</v>
      </c>
      <c r="C14" s="28">
        <v>821470.0</v>
      </c>
      <c r="D14" s="28">
        <f t="shared" si="4"/>
        <v>9615</v>
      </c>
    </row>
    <row r="15" ht="15.75" customHeight="1">
      <c r="A15" s="1" t="s">
        <v>33</v>
      </c>
      <c r="B15" s="28">
        <v>686140.0</v>
      </c>
      <c r="C15" s="28">
        <v>693400.0</v>
      </c>
      <c r="D15" s="28">
        <f t="shared" si="4"/>
        <v>7260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ht="15.75" customHeight="1">
      <c r="A16" s="1" t="s">
        <v>34</v>
      </c>
      <c r="B16" s="28">
        <v>297060.0</v>
      </c>
      <c r="C16" s="28">
        <v>302900.0</v>
      </c>
      <c r="D16" s="28">
        <f t="shared" si="4"/>
        <v>5840</v>
      </c>
      <c r="E16" s="8"/>
      <c r="F16" s="8"/>
      <c r="G16" s="4"/>
      <c r="H16" s="5"/>
      <c r="I16" s="5"/>
      <c r="J16" s="5"/>
      <c r="K16" s="4"/>
      <c r="L16" s="8"/>
      <c r="M16" s="8"/>
      <c r="N16" s="8"/>
      <c r="O16" s="8"/>
      <c r="P16" s="8"/>
    </row>
    <row r="17" ht="15.75" customHeight="1">
      <c r="A17" s="3"/>
      <c r="B17" s="8"/>
      <c r="C17" s="8"/>
      <c r="D17" s="8"/>
      <c r="E17" s="8"/>
      <c r="F17" s="8"/>
      <c r="G17" s="4"/>
      <c r="H17" s="5"/>
      <c r="I17" s="5"/>
      <c r="J17" s="5"/>
      <c r="K17" s="4"/>
      <c r="L17" s="8"/>
      <c r="M17" s="8"/>
      <c r="N17" s="8"/>
      <c r="O17" s="8"/>
      <c r="P17" s="8"/>
    </row>
    <row r="18" ht="15.75" customHeight="1">
      <c r="A18" s="3"/>
      <c r="B18" s="8"/>
      <c r="C18" s="8"/>
      <c r="D18" s="8"/>
      <c r="E18" s="8"/>
      <c r="F18" s="8"/>
      <c r="G18" s="4"/>
      <c r="H18" s="5"/>
      <c r="I18" s="5"/>
      <c r="J18" s="5"/>
      <c r="K18" s="4"/>
      <c r="L18" s="8"/>
      <c r="M18" s="8"/>
      <c r="N18" s="8"/>
      <c r="O18" s="8"/>
      <c r="P18" s="8"/>
    </row>
    <row r="19" ht="15.75" customHeight="1">
      <c r="A19" s="23" t="s">
        <v>40</v>
      </c>
      <c r="F19" s="8"/>
      <c r="G19" s="4"/>
      <c r="H19" s="5"/>
      <c r="I19" s="5"/>
      <c r="J19" s="5"/>
      <c r="K19" s="4"/>
      <c r="L19" s="8"/>
      <c r="M19" s="8"/>
      <c r="N19" s="8"/>
      <c r="O19" s="8"/>
      <c r="P19" s="8"/>
    </row>
    <row r="20" ht="15.75" customHeight="1">
      <c r="A20" s="1" t="s">
        <v>25</v>
      </c>
      <c r="B20" s="1" t="s">
        <v>41</v>
      </c>
      <c r="C20" s="26" t="s">
        <v>42</v>
      </c>
      <c r="D20" s="1" t="s">
        <v>43</v>
      </c>
      <c r="E20" s="1" t="s">
        <v>29</v>
      </c>
      <c r="F20" s="8"/>
      <c r="G20" s="4"/>
      <c r="H20" s="5"/>
      <c r="I20" s="5"/>
      <c r="J20" s="5"/>
      <c r="K20" s="4"/>
      <c r="L20" s="8"/>
      <c r="M20" s="8"/>
      <c r="N20" s="8"/>
      <c r="O20" s="8"/>
      <c r="P20" s="8"/>
    </row>
    <row r="21" ht="15.75" customHeight="1">
      <c r="A21" s="1" t="s">
        <v>30</v>
      </c>
      <c r="B21" s="4">
        <v>1124.0</v>
      </c>
      <c r="C21" s="4">
        <v>1124.0</v>
      </c>
      <c r="D21" s="20">
        <f t="shared" ref="D21:D25" si="5">C21/$C$25</f>
        <v>0.3832253665</v>
      </c>
      <c r="E21" s="20">
        <v>0.3832</v>
      </c>
      <c r="F21" s="8"/>
      <c r="G21" s="4"/>
      <c r="H21" s="5"/>
      <c r="I21" s="5"/>
      <c r="J21" s="5"/>
      <c r="K21" s="4"/>
      <c r="L21" s="8"/>
      <c r="M21" s="8"/>
      <c r="N21" s="8"/>
      <c r="O21" s="8"/>
      <c r="P21" s="8"/>
    </row>
    <row r="22" ht="15.75" customHeight="1">
      <c r="A22" s="1" t="s">
        <v>31</v>
      </c>
      <c r="B22" s="4">
        <v>553.0</v>
      </c>
      <c r="C22" s="4">
        <f t="shared" ref="C22:C25" si="6">C21+B22</f>
        <v>1677</v>
      </c>
      <c r="D22" s="20">
        <f t="shared" si="5"/>
        <v>0.5717695193</v>
      </c>
      <c r="E22" s="20">
        <f t="shared" ref="E22:E25" si="7">D22-D21</f>
        <v>0.1885441527</v>
      </c>
      <c r="F22" s="8"/>
      <c r="G22" s="4"/>
      <c r="H22" s="5"/>
      <c r="I22" s="5"/>
      <c r="J22" s="5"/>
      <c r="K22" s="4"/>
      <c r="L22" s="8"/>
      <c r="M22" s="8"/>
      <c r="N22" s="8"/>
      <c r="O22" s="8"/>
      <c r="P22" s="8"/>
      <c r="R22" s="1"/>
      <c r="S22" s="1"/>
      <c r="T22" s="1"/>
    </row>
    <row r="23" ht="15.75" customHeight="1">
      <c r="A23" s="1" t="s">
        <v>32</v>
      </c>
      <c r="B23" s="4">
        <v>661.0</v>
      </c>
      <c r="C23" s="4">
        <f t="shared" si="6"/>
        <v>2338</v>
      </c>
      <c r="D23" s="20">
        <f t="shared" si="5"/>
        <v>0.7971360382</v>
      </c>
      <c r="E23" s="20">
        <f t="shared" si="7"/>
        <v>0.2253665189</v>
      </c>
      <c r="F23" s="8"/>
      <c r="G23" s="4"/>
      <c r="H23" s="5"/>
      <c r="I23" s="5"/>
      <c r="J23" s="5"/>
      <c r="K23" s="4"/>
      <c r="L23" s="8"/>
      <c r="M23" s="8"/>
      <c r="N23" s="8"/>
      <c r="O23" s="8"/>
      <c r="P23" s="8"/>
      <c r="S23" s="21"/>
    </row>
    <row r="24" ht="15.75" customHeight="1">
      <c r="A24" s="1" t="s">
        <v>33</v>
      </c>
      <c r="B24" s="4">
        <v>400.0</v>
      </c>
      <c r="C24" s="4">
        <f t="shared" si="6"/>
        <v>2738</v>
      </c>
      <c r="D24" s="20">
        <f t="shared" si="5"/>
        <v>0.9335151722</v>
      </c>
      <c r="E24" s="20">
        <f t="shared" si="7"/>
        <v>0.136379134</v>
      </c>
      <c r="F24" s="33"/>
      <c r="G24" s="34"/>
      <c r="H24" s="35"/>
      <c r="I24" s="35"/>
      <c r="J24" s="35"/>
      <c r="K24" s="34"/>
      <c r="L24" s="8"/>
      <c r="M24" s="8"/>
      <c r="N24" s="8"/>
      <c r="O24" s="8"/>
      <c r="P24" s="8"/>
    </row>
    <row r="25" ht="15.75" customHeight="1">
      <c r="A25" s="1" t="s">
        <v>34</v>
      </c>
      <c r="B25" s="4">
        <v>195.0</v>
      </c>
      <c r="C25" s="4">
        <f t="shared" si="6"/>
        <v>2933</v>
      </c>
      <c r="D25" s="20">
        <f t="shared" si="5"/>
        <v>1</v>
      </c>
      <c r="E25" s="20">
        <f t="shared" si="7"/>
        <v>0.06648482782</v>
      </c>
      <c r="F25" s="33"/>
      <c r="G25" s="34"/>
      <c r="H25" s="35"/>
      <c r="I25" s="35"/>
      <c r="J25" s="35"/>
      <c r="K25" s="34"/>
      <c r="L25" s="8"/>
      <c r="M25" s="8"/>
      <c r="N25" s="8"/>
      <c r="O25" s="8"/>
      <c r="P25" s="8"/>
    </row>
    <row r="26" ht="15.75" customHeight="1">
      <c r="A26" s="36"/>
      <c r="B26" s="33"/>
      <c r="C26" s="33"/>
      <c r="D26" s="33"/>
      <c r="E26" s="33"/>
      <c r="F26" s="33"/>
      <c r="G26" s="34"/>
      <c r="H26" s="35"/>
      <c r="I26" s="35"/>
      <c r="J26" s="35"/>
      <c r="K26" s="34"/>
      <c r="L26" s="8"/>
      <c r="M26" s="8"/>
      <c r="N26" s="8"/>
      <c r="O26" s="8"/>
      <c r="P26" s="8"/>
    </row>
    <row r="27" ht="15.75" customHeight="1">
      <c r="A27" s="36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4"/>
      <c r="M27" s="4"/>
      <c r="N27" s="4"/>
      <c r="O27" s="4"/>
      <c r="P27" s="4"/>
    </row>
    <row r="28" ht="15.75" customHeight="1">
      <c r="A28" s="36"/>
      <c r="B28" s="33"/>
      <c r="C28" s="33"/>
      <c r="D28" s="33"/>
      <c r="E28" s="33"/>
      <c r="F28" s="33"/>
      <c r="G28" s="34"/>
      <c r="H28" s="35"/>
      <c r="I28" s="35"/>
      <c r="J28" s="35"/>
      <c r="K28" s="34"/>
      <c r="L28" s="8"/>
      <c r="M28" s="8"/>
      <c r="N28" s="8"/>
      <c r="O28" s="8"/>
      <c r="P28" s="8"/>
    </row>
    <row r="29" ht="15.75" customHeight="1">
      <c r="A29" s="36"/>
      <c r="B29" s="33"/>
      <c r="C29" s="33"/>
      <c r="D29" s="33"/>
      <c r="E29" s="33"/>
      <c r="F29" s="33"/>
      <c r="G29" s="34"/>
      <c r="H29" s="35"/>
      <c r="I29" s="35"/>
      <c r="J29" s="35"/>
      <c r="K29" s="34"/>
      <c r="L29" s="8"/>
      <c r="M29" s="8"/>
      <c r="N29" s="8"/>
      <c r="O29" s="8"/>
      <c r="P29" s="8"/>
    </row>
    <row r="30" ht="15.75" customHeight="1">
      <c r="A30" s="36"/>
      <c r="B30" s="33"/>
      <c r="C30" s="33"/>
      <c r="D30" s="33"/>
      <c r="E30" s="33"/>
      <c r="F30" s="33"/>
      <c r="G30" s="34"/>
      <c r="H30" s="35"/>
      <c r="I30" s="35"/>
      <c r="J30" s="35"/>
      <c r="K30" s="34"/>
      <c r="L30" s="8"/>
      <c r="M30" s="8"/>
      <c r="N30" s="8"/>
      <c r="O30" s="8"/>
      <c r="P30" s="8"/>
    </row>
    <row r="31" ht="15.75" customHeight="1">
      <c r="A31" s="36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4"/>
      <c r="M31" s="4"/>
      <c r="N31" s="4"/>
      <c r="O31" s="4"/>
      <c r="P31" s="4"/>
    </row>
    <row r="32" ht="15.75" customHeight="1">
      <c r="A32" s="36"/>
      <c r="B32" s="33"/>
      <c r="C32" s="33"/>
      <c r="D32" s="33"/>
      <c r="E32" s="33"/>
      <c r="F32" s="33"/>
      <c r="G32" s="34"/>
      <c r="H32" s="35"/>
      <c r="I32" s="35"/>
      <c r="J32" s="35"/>
      <c r="K32" s="34"/>
      <c r="L32" s="8"/>
      <c r="M32" s="8"/>
      <c r="N32" s="8"/>
      <c r="O32" s="8"/>
      <c r="P32" s="8"/>
    </row>
    <row r="33" ht="15.75" customHeight="1">
      <c r="A33" s="36"/>
      <c r="B33" s="33"/>
      <c r="C33" s="33"/>
      <c r="D33" s="33"/>
      <c r="E33" s="33"/>
      <c r="F33" s="33"/>
      <c r="G33" s="34"/>
      <c r="H33" s="35"/>
      <c r="I33" s="35"/>
      <c r="J33" s="35"/>
      <c r="K33" s="34"/>
      <c r="L33" s="8"/>
      <c r="M33" s="8"/>
      <c r="N33" s="8"/>
      <c r="O33" s="8"/>
      <c r="P33" s="8"/>
    </row>
    <row r="34" ht="15.75" customHeight="1">
      <c r="A34" s="36"/>
      <c r="B34" s="33"/>
      <c r="C34" s="33"/>
      <c r="D34" s="33"/>
      <c r="E34" s="33"/>
      <c r="F34" s="33"/>
      <c r="G34" s="34"/>
      <c r="H34" s="35"/>
      <c r="I34" s="35"/>
      <c r="J34" s="35"/>
      <c r="K34" s="34"/>
      <c r="L34" s="8"/>
      <c r="M34" s="8"/>
      <c r="N34" s="8"/>
      <c r="O34" s="8"/>
      <c r="P34" s="8"/>
    </row>
    <row r="35" ht="15.75" customHeight="1">
      <c r="A35" s="36"/>
      <c r="B35" s="33"/>
      <c r="C35" s="33"/>
      <c r="D35" s="33"/>
      <c r="E35" s="33"/>
      <c r="F35" s="33"/>
      <c r="G35" s="34"/>
      <c r="H35" s="35"/>
      <c r="I35" s="35"/>
      <c r="J35" s="35"/>
      <c r="K35" s="34"/>
      <c r="L35" s="8"/>
      <c r="M35" s="8"/>
      <c r="N35" s="8"/>
      <c r="O35" s="8"/>
      <c r="P35" s="8"/>
    </row>
    <row r="36" ht="15.75" customHeight="1">
      <c r="A36" s="36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4"/>
      <c r="M36" s="4"/>
      <c r="N36" s="4"/>
      <c r="O36" s="4"/>
      <c r="P36" s="4"/>
    </row>
    <row r="37" ht="15.75" customHeight="1">
      <c r="A37" s="36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4"/>
      <c r="M37" s="4"/>
      <c r="N37" s="4"/>
      <c r="O37" s="4"/>
      <c r="P37" s="4"/>
    </row>
    <row r="38" ht="15.75" customHeight="1">
      <c r="A38" s="36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4"/>
      <c r="M38" s="4"/>
      <c r="N38" s="4"/>
      <c r="O38" s="4"/>
      <c r="P38" s="4"/>
    </row>
    <row r="39" ht="15.75" customHeight="1">
      <c r="A39" s="36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4"/>
      <c r="M39" s="4"/>
      <c r="N39" s="4"/>
      <c r="O39" s="4"/>
      <c r="P39" s="4"/>
    </row>
    <row r="40" ht="15.75" customHeight="1">
      <c r="A40" s="36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4"/>
      <c r="M40" s="4"/>
      <c r="N40" s="4"/>
      <c r="O40" s="4"/>
      <c r="P40" s="4"/>
    </row>
    <row r="41" ht="15.75" customHeight="1">
      <c r="A41" s="36"/>
      <c r="B41" s="33"/>
      <c r="C41" s="33"/>
      <c r="D41" s="33"/>
      <c r="E41" s="33"/>
      <c r="F41" s="33"/>
      <c r="G41" s="34"/>
      <c r="H41" s="35"/>
      <c r="I41" s="35"/>
      <c r="J41" s="35"/>
      <c r="K41" s="34"/>
      <c r="L41" s="8"/>
      <c r="M41" s="8"/>
      <c r="N41" s="8"/>
      <c r="O41" s="8"/>
      <c r="P41" s="8"/>
    </row>
    <row r="42" ht="15.75" customHeight="1">
      <c r="A42" s="36"/>
      <c r="B42" s="33"/>
      <c r="C42" s="33"/>
      <c r="D42" s="33"/>
      <c r="E42" s="33"/>
      <c r="F42" s="33"/>
      <c r="G42" s="34"/>
      <c r="H42" s="35"/>
      <c r="I42" s="35"/>
      <c r="J42" s="35"/>
      <c r="K42" s="34"/>
      <c r="L42" s="8"/>
      <c r="M42" s="8"/>
      <c r="N42" s="8"/>
      <c r="O42" s="8"/>
      <c r="P42" s="8"/>
    </row>
    <row r="43" ht="15.75" customHeight="1">
      <c r="A43" s="36"/>
      <c r="B43" s="33"/>
      <c r="C43" s="33"/>
      <c r="D43" s="33"/>
      <c r="E43" s="33"/>
      <c r="F43" s="33"/>
      <c r="G43" s="34"/>
      <c r="H43" s="35"/>
      <c r="I43" s="35"/>
      <c r="J43" s="35"/>
      <c r="K43" s="34"/>
      <c r="L43" s="8"/>
      <c r="M43" s="8"/>
      <c r="N43" s="8"/>
      <c r="O43" s="8"/>
      <c r="P43" s="8"/>
    </row>
    <row r="44" ht="15.75" customHeight="1">
      <c r="A44" s="36"/>
      <c r="B44" s="33"/>
      <c r="C44" s="33"/>
      <c r="D44" s="33"/>
      <c r="E44" s="33"/>
      <c r="F44" s="33"/>
      <c r="G44" s="34"/>
      <c r="H44" s="35"/>
      <c r="I44" s="35"/>
      <c r="J44" s="35"/>
      <c r="K44" s="34"/>
      <c r="L44" s="8"/>
      <c r="M44" s="8"/>
      <c r="N44" s="8"/>
      <c r="O44" s="8"/>
      <c r="P44" s="8"/>
    </row>
    <row r="45" ht="15.75" customHeight="1">
      <c r="A45" s="36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4"/>
      <c r="M45" s="4"/>
      <c r="N45" s="4"/>
      <c r="O45" s="4"/>
      <c r="P45" s="4"/>
    </row>
    <row r="46" ht="15.75" customHeight="1">
      <c r="A46" s="36"/>
      <c r="B46" s="33"/>
      <c r="C46" s="33"/>
      <c r="D46" s="33"/>
      <c r="E46" s="33"/>
      <c r="F46" s="33"/>
      <c r="G46" s="34"/>
      <c r="H46" s="35"/>
      <c r="I46" s="35"/>
      <c r="J46" s="35"/>
      <c r="K46" s="34"/>
      <c r="L46" s="8"/>
      <c r="M46" s="8"/>
      <c r="N46" s="8"/>
      <c r="O46" s="8"/>
      <c r="P46" s="8"/>
    </row>
    <row r="47" ht="15.75" customHeight="1">
      <c r="A47" s="36"/>
      <c r="B47" s="33"/>
      <c r="C47" s="33"/>
      <c r="D47" s="33"/>
      <c r="E47" s="33"/>
      <c r="F47" s="33"/>
      <c r="G47" s="34"/>
      <c r="H47" s="35"/>
      <c r="I47" s="35"/>
      <c r="J47" s="35"/>
      <c r="K47" s="34"/>
      <c r="L47" s="8"/>
      <c r="M47" s="8"/>
      <c r="N47" s="8"/>
      <c r="O47" s="8"/>
      <c r="P47" s="8"/>
    </row>
    <row r="48" ht="15.75" customHeight="1">
      <c r="A48" s="36"/>
      <c r="B48" s="33"/>
      <c r="C48" s="33"/>
      <c r="D48" s="33"/>
      <c r="E48" s="33"/>
      <c r="F48" s="33"/>
      <c r="G48" s="34"/>
      <c r="H48" s="35"/>
      <c r="I48" s="35"/>
      <c r="J48" s="35"/>
      <c r="K48" s="34"/>
      <c r="L48" s="8"/>
      <c r="M48" s="8"/>
      <c r="N48" s="8"/>
      <c r="O48" s="8"/>
      <c r="P48" s="8"/>
    </row>
    <row r="49" ht="15.75" customHeight="1">
      <c r="A49" s="36"/>
      <c r="B49" s="33"/>
      <c r="C49" s="33"/>
      <c r="D49" s="33"/>
      <c r="E49" s="33"/>
      <c r="F49" s="33"/>
      <c r="G49" s="34"/>
      <c r="H49" s="35"/>
      <c r="I49" s="35"/>
      <c r="J49" s="35"/>
      <c r="K49" s="34"/>
      <c r="L49" s="8"/>
      <c r="M49" s="8"/>
      <c r="N49" s="8"/>
      <c r="O49" s="8"/>
      <c r="P49" s="8"/>
    </row>
    <row r="50" ht="15.75" customHeight="1">
      <c r="A50" s="36"/>
      <c r="B50" s="33"/>
      <c r="C50" s="33"/>
      <c r="D50" s="33"/>
      <c r="E50" s="33"/>
      <c r="F50" s="33"/>
      <c r="G50" s="34"/>
      <c r="H50" s="35"/>
      <c r="I50" s="35"/>
      <c r="J50" s="35"/>
      <c r="K50" s="34"/>
      <c r="L50" s="8"/>
      <c r="M50" s="8"/>
      <c r="N50" s="8"/>
      <c r="O50" s="8"/>
      <c r="P50" s="8"/>
    </row>
    <row r="51" ht="15.75" customHeight="1">
      <c r="A51" s="36"/>
      <c r="B51" s="33"/>
      <c r="C51" s="33"/>
      <c r="D51" s="33"/>
      <c r="E51" s="33"/>
      <c r="F51" s="33"/>
      <c r="G51" s="34"/>
      <c r="H51" s="35"/>
      <c r="I51" s="35"/>
      <c r="J51" s="35"/>
      <c r="K51" s="34"/>
      <c r="L51" s="8"/>
      <c r="M51" s="8"/>
      <c r="N51" s="8"/>
      <c r="O51" s="8"/>
      <c r="P51" s="8"/>
    </row>
    <row r="52" ht="15.75" customHeight="1">
      <c r="A52" s="36"/>
      <c r="B52" s="33"/>
      <c r="C52" s="33"/>
      <c r="D52" s="33"/>
      <c r="E52" s="33"/>
      <c r="F52" s="33"/>
      <c r="G52" s="34"/>
      <c r="H52" s="35"/>
      <c r="I52" s="35"/>
      <c r="J52" s="35"/>
      <c r="K52" s="34"/>
      <c r="L52" s="8"/>
      <c r="M52" s="8"/>
      <c r="N52" s="8"/>
      <c r="O52" s="8"/>
      <c r="P52" s="8"/>
    </row>
    <row r="53" ht="15.75" customHeight="1">
      <c r="A53" s="36"/>
      <c r="B53" s="33"/>
      <c r="C53" s="33"/>
      <c r="D53" s="33"/>
      <c r="E53" s="33"/>
      <c r="F53" s="33"/>
      <c r="G53" s="34"/>
      <c r="H53" s="35"/>
      <c r="I53" s="35"/>
      <c r="J53" s="35"/>
      <c r="K53" s="34"/>
      <c r="L53" s="8"/>
      <c r="M53" s="8"/>
      <c r="N53" s="8"/>
      <c r="O53" s="8"/>
      <c r="P53" s="8"/>
    </row>
    <row r="54" ht="15.75" customHeight="1">
      <c r="A54" s="36"/>
      <c r="B54" s="33"/>
      <c r="C54" s="33"/>
      <c r="D54" s="33"/>
      <c r="E54" s="33"/>
      <c r="F54" s="33"/>
      <c r="G54" s="34"/>
      <c r="H54" s="35"/>
      <c r="I54" s="35"/>
      <c r="J54" s="35"/>
      <c r="K54" s="34"/>
      <c r="L54" s="8"/>
      <c r="M54" s="8"/>
      <c r="N54" s="8"/>
      <c r="O54" s="8"/>
      <c r="P54" s="8"/>
    </row>
    <row r="55" ht="15.75" customHeight="1">
      <c r="A55" s="36"/>
      <c r="B55" s="33"/>
      <c r="C55" s="33"/>
      <c r="D55" s="33"/>
      <c r="E55" s="33"/>
      <c r="F55" s="33"/>
      <c r="G55" s="34"/>
      <c r="H55" s="35"/>
      <c r="I55" s="35"/>
      <c r="J55" s="35"/>
      <c r="K55" s="34"/>
      <c r="L55" s="8"/>
      <c r="M55" s="8"/>
      <c r="N55" s="8"/>
      <c r="O55" s="8"/>
      <c r="P55" s="8"/>
    </row>
    <row r="56" ht="15.75" customHeight="1">
      <c r="A56" s="36"/>
      <c r="B56" s="33"/>
      <c r="C56" s="33"/>
      <c r="D56" s="33"/>
      <c r="E56" s="33"/>
      <c r="F56" s="33"/>
      <c r="G56" s="34"/>
      <c r="H56" s="35"/>
      <c r="I56" s="35"/>
      <c r="J56" s="35"/>
      <c r="K56" s="34"/>
      <c r="L56" s="8"/>
      <c r="M56" s="8"/>
      <c r="N56" s="8"/>
      <c r="O56" s="8"/>
      <c r="P56" s="8"/>
    </row>
    <row r="57" ht="15.75" customHeight="1">
      <c r="A57" s="36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4"/>
      <c r="M57" s="4"/>
      <c r="N57" s="4"/>
      <c r="O57" s="4"/>
      <c r="P57" s="4"/>
    </row>
    <row r="58" ht="15.75" customHeight="1">
      <c r="A58" s="36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4"/>
      <c r="M58" s="4"/>
      <c r="N58" s="4"/>
      <c r="O58" s="4"/>
      <c r="P58" s="4"/>
    </row>
    <row r="59" ht="15.75" customHeight="1">
      <c r="A59" s="36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4"/>
      <c r="M59" s="4"/>
      <c r="N59" s="4"/>
      <c r="O59" s="4"/>
      <c r="P59" s="4"/>
    </row>
    <row r="60" ht="15.75" customHeight="1">
      <c r="A60" s="36"/>
      <c r="B60" s="33"/>
      <c r="C60" s="33"/>
      <c r="D60" s="33"/>
      <c r="E60" s="33"/>
      <c r="F60" s="33"/>
      <c r="G60" s="34"/>
      <c r="H60" s="35"/>
      <c r="I60" s="35"/>
      <c r="J60" s="35"/>
      <c r="K60" s="34"/>
      <c r="L60" s="8"/>
      <c r="M60" s="8"/>
      <c r="N60" s="8"/>
      <c r="O60" s="8"/>
      <c r="P60" s="8"/>
    </row>
    <row r="61" ht="15.75" customHeight="1">
      <c r="A61" s="36"/>
      <c r="B61" s="33"/>
      <c r="C61" s="33"/>
      <c r="D61" s="33"/>
      <c r="E61" s="33"/>
      <c r="F61" s="33"/>
      <c r="G61" s="34"/>
      <c r="H61" s="35"/>
      <c r="I61" s="35"/>
      <c r="J61" s="35"/>
      <c r="K61" s="34"/>
      <c r="L61" s="8"/>
      <c r="M61" s="8"/>
      <c r="N61" s="8"/>
      <c r="O61" s="8"/>
      <c r="P61" s="8"/>
    </row>
    <row r="62" ht="15.75" customHeight="1">
      <c r="A62" s="36"/>
      <c r="B62" s="33"/>
      <c r="C62" s="33"/>
      <c r="D62" s="33"/>
      <c r="E62" s="33"/>
      <c r="F62" s="33"/>
      <c r="G62" s="34"/>
      <c r="H62" s="35"/>
      <c r="I62" s="35"/>
      <c r="J62" s="35"/>
      <c r="K62" s="34"/>
      <c r="L62" s="8"/>
      <c r="M62" s="8"/>
      <c r="N62" s="8"/>
      <c r="O62" s="8"/>
      <c r="P62" s="8"/>
    </row>
    <row r="63" ht="15.75" customHeight="1">
      <c r="A63" s="36"/>
      <c r="B63" s="33"/>
      <c r="C63" s="33"/>
      <c r="D63" s="33"/>
      <c r="E63" s="33"/>
      <c r="F63" s="33"/>
      <c r="G63" s="34"/>
      <c r="H63" s="35"/>
      <c r="I63" s="35"/>
      <c r="J63" s="35"/>
      <c r="K63" s="34"/>
      <c r="L63" s="8"/>
      <c r="M63" s="8"/>
      <c r="N63" s="8"/>
      <c r="O63" s="8"/>
      <c r="P63" s="8"/>
    </row>
    <row r="64" ht="15.75" customHeight="1">
      <c r="A64" s="36"/>
      <c r="B64" s="33"/>
      <c r="C64" s="33"/>
      <c r="D64" s="33"/>
      <c r="E64" s="33"/>
      <c r="F64" s="33"/>
      <c r="G64" s="34"/>
      <c r="H64" s="35"/>
      <c r="I64" s="35"/>
      <c r="J64" s="35"/>
      <c r="K64" s="34"/>
      <c r="L64" s="8"/>
      <c r="M64" s="8"/>
      <c r="N64" s="8"/>
      <c r="O64" s="8"/>
      <c r="P64" s="8"/>
    </row>
    <row r="65" ht="15.75" customHeight="1">
      <c r="A65" s="36"/>
      <c r="B65" s="33"/>
      <c r="C65" s="33"/>
      <c r="D65" s="33"/>
      <c r="E65" s="33"/>
      <c r="F65" s="33"/>
      <c r="G65" s="34"/>
      <c r="H65" s="35"/>
      <c r="I65" s="35"/>
      <c r="J65" s="35"/>
      <c r="K65" s="34"/>
      <c r="L65" s="8"/>
      <c r="M65" s="8"/>
      <c r="N65" s="8"/>
      <c r="O65" s="8"/>
      <c r="P65" s="8"/>
    </row>
    <row r="66" ht="15.75" customHeight="1">
      <c r="A66" s="36"/>
      <c r="B66" s="33"/>
      <c r="C66" s="33"/>
      <c r="D66" s="33"/>
      <c r="E66" s="33"/>
      <c r="F66" s="33"/>
      <c r="G66" s="34"/>
      <c r="H66" s="35"/>
      <c r="I66" s="35"/>
      <c r="J66" s="35"/>
      <c r="K66" s="34"/>
      <c r="L66" s="8"/>
      <c r="M66" s="8"/>
      <c r="N66" s="8"/>
      <c r="O66" s="8"/>
      <c r="P66" s="8"/>
    </row>
    <row r="67" ht="15.75" customHeight="1">
      <c r="A67" s="36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4"/>
      <c r="M67" s="4"/>
      <c r="N67" s="4"/>
      <c r="O67" s="4"/>
      <c r="P67" s="4"/>
    </row>
    <row r="68" ht="15.75" customHeight="1">
      <c r="A68" s="36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4"/>
      <c r="M68" s="4"/>
      <c r="N68" s="4"/>
      <c r="O68" s="4"/>
      <c r="P68" s="4"/>
    </row>
    <row r="69" ht="15.75" customHeight="1">
      <c r="A69" s="36"/>
      <c r="B69" s="33"/>
      <c r="C69" s="33"/>
      <c r="D69" s="33"/>
      <c r="E69" s="33"/>
      <c r="F69" s="33"/>
      <c r="G69" s="34"/>
      <c r="H69" s="35"/>
      <c r="I69" s="35"/>
      <c r="J69" s="35"/>
      <c r="K69" s="34"/>
      <c r="L69" s="8"/>
      <c r="M69" s="8"/>
      <c r="N69" s="8"/>
      <c r="O69" s="8"/>
      <c r="P69" s="8"/>
    </row>
    <row r="70" ht="15.75" customHeight="1">
      <c r="A70" s="36"/>
      <c r="B70" s="33"/>
      <c r="C70" s="33"/>
      <c r="D70" s="33"/>
      <c r="E70" s="33"/>
      <c r="F70" s="33"/>
      <c r="G70" s="34"/>
      <c r="H70" s="35"/>
      <c r="I70" s="35"/>
      <c r="J70" s="35"/>
      <c r="K70" s="34"/>
      <c r="L70" s="8"/>
      <c r="M70" s="8"/>
      <c r="N70" s="8"/>
      <c r="O70" s="8"/>
      <c r="P70" s="8"/>
    </row>
    <row r="71" ht="15.75" customHeight="1">
      <c r="A71" s="36"/>
      <c r="B71" s="33"/>
      <c r="C71" s="33"/>
      <c r="D71" s="33"/>
      <c r="E71" s="33"/>
      <c r="F71" s="33"/>
      <c r="G71" s="34"/>
      <c r="H71" s="35"/>
      <c r="I71" s="35"/>
      <c r="J71" s="35"/>
      <c r="K71" s="34"/>
      <c r="L71" s="8"/>
      <c r="M71" s="8"/>
      <c r="N71" s="8"/>
      <c r="O71" s="8"/>
      <c r="P71" s="8"/>
    </row>
    <row r="72" ht="15.75" customHeight="1">
      <c r="A72" s="36"/>
      <c r="B72" s="33"/>
      <c r="C72" s="33"/>
      <c r="D72" s="33"/>
      <c r="E72" s="33"/>
      <c r="F72" s="33"/>
      <c r="G72" s="34"/>
      <c r="H72" s="35"/>
      <c r="I72" s="35"/>
      <c r="J72" s="35"/>
      <c r="K72" s="34"/>
      <c r="L72" s="8"/>
      <c r="M72" s="8"/>
      <c r="N72" s="8"/>
      <c r="O72" s="8"/>
      <c r="P72" s="8"/>
    </row>
    <row r="73" ht="15.75" customHeight="1">
      <c r="A73" s="36"/>
      <c r="B73" s="33"/>
      <c r="C73" s="33"/>
      <c r="D73" s="33"/>
      <c r="E73" s="33"/>
      <c r="F73" s="33"/>
      <c r="G73" s="34"/>
      <c r="H73" s="35"/>
      <c r="I73" s="35"/>
      <c r="J73" s="35"/>
      <c r="K73" s="34"/>
      <c r="L73" s="8"/>
      <c r="M73" s="8"/>
      <c r="N73" s="8"/>
      <c r="O73" s="8"/>
      <c r="P73" s="8"/>
    </row>
    <row r="74" ht="15.75" customHeight="1">
      <c r="A74" s="36"/>
      <c r="B74" s="33"/>
      <c r="C74" s="33"/>
      <c r="D74" s="33"/>
      <c r="E74" s="33"/>
      <c r="F74" s="33"/>
      <c r="G74" s="34"/>
      <c r="H74" s="35"/>
      <c r="I74" s="35"/>
      <c r="J74" s="35"/>
      <c r="K74" s="34"/>
      <c r="L74" s="8"/>
      <c r="M74" s="8"/>
      <c r="N74" s="8"/>
      <c r="O74" s="8"/>
      <c r="P74" s="8"/>
    </row>
    <row r="75" ht="15.75" customHeight="1">
      <c r="A75" s="36"/>
      <c r="B75" s="33"/>
      <c r="C75" s="33"/>
      <c r="D75" s="33"/>
      <c r="E75" s="33"/>
      <c r="F75" s="33"/>
      <c r="G75" s="34"/>
      <c r="H75" s="35"/>
      <c r="I75" s="35"/>
      <c r="J75" s="35"/>
      <c r="K75" s="34"/>
      <c r="L75" s="8"/>
      <c r="M75" s="8"/>
      <c r="N75" s="8"/>
      <c r="O75" s="8"/>
      <c r="P75" s="8"/>
    </row>
    <row r="76" ht="15.75" customHeight="1">
      <c r="A76" s="36"/>
      <c r="B76" s="33"/>
      <c r="C76" s="33"/>
      <c r="D76" s="33"/>
      <c r="E76" s="33"/>
      <c r="F76" s="33"/>
      <c r="G76" s="34"/>
      <c r="H76" s="35"/>
      <c r="I76" s="35"/>
      <c r="J76" s="35"/>
      <c r="K76" s="34"/>
      <c r="L76" s="8"/>
      <c r="M76" s="8"/>
      <c r="N76" s="8"/>
      <c r="O76" s="8"/>
      <c r="P76" s="8"/>
    </row>
    <row r="77" ht="15.75" customHeight="1">
      <c r="A77" s="36"/>
      <c r="B77" s="33"/>
      <c r="C77" s="33"/>
      <c r="D77" s="33"/>
      <c r="E77" s="33"/>
      <c r="F77" s="33"/>
      <c r="G77" s="34"/>
      <c r="H77" s="35"/>
      <c r="I77" s="35"/>
      <c r="J77" s="35"/>
      <c r="K77" s="34"/>
      <c r="L77" s="8"/>
      <c r="M77" s="8"/>
      <c r="N77" s="8"/>
      <c r="O77" s="8"/>
      <c r="P77" s="8"/>
    </row>
    <row r="78" ht="15.75" customHeight="1">
      <c r="A78" s="36"/>
      <c r="B78" s="33"/>
      <c r="C78" s="33"/>
      <c r="D78" s="33"/>
      <c r="E78" s="33"/>
      <c r="F78" s="33"/>
      <c r="G78" s="34"/>
      <c r="H78" s="35"/>
      <c r="I78" s="35"/>
      <c r="J78" s="35"/>
      <c r="K78" s="34"/>
      <c r="L78" s="8"/>
      <c r="M78" s="8"/>
      <c r="N78" s="8"/>
      <c r="O78" s="8"/>
      <c r="P78" s="8"/>
    </row>
    <row r="79" ht="15.75" customHeight="1">
      <c r="A79" s="36"/>
      <c r="B79" s="33"/>
      <c r="C79" s="33"/>
      <c r="D79" s="33"/>
      <c r="E79" s="33"/>
      <c r="F79" s="33"/>
      <c r="G79" s="34"/>
      <c r="H79" s="35"/>
      <c r="I79" s="35"/>
      <c r="J79" s="35"/>
      <c r="K79" s="34"/>
      <c r="L79" s="8"/>
      <c r="M79" s="8"/>
      <c r="N79" s="8"/>
      <c r="O79" s="8"/>
      <c r="P79" s="8"/>
    </row>
    <row r="80" ht="15.75" customHeight="1">
      <c r="A80" s="36"/>
      <c r="B80" s="33"/>
      <c r="C80" s="33"/>
      <c r="D80" s="33"/>
      <c r="E80" s="33"/>
      <c r="F80" s="33"/>
      <c r="G80" s="34"/>
      <c r="H80" s="35"/>
      <c r="I80" s="35"/>
      <c r="J80" s="35"/>
      <c r="K80" s="34"/>
      <c r="L80" s="8"/>
      <c r="M80" s="8"/>
      <c r="N80" s="8"/>
      <c r="O80" s="8"/>
      <c r="P80" s="8"/>
    </row>
    <row r="81" ht="15.75" customHeight="1">
      <c r="A81" s="36"/>
      <c r="B81" s="33"/>
      <c r="C81" s="33"/>
      <c r="D81" s="33"/>
      <c r="E81" s="33"/>
      <c r="F81" s="33"/>
      <c r="G81" s="34"/>
      <c r="H81" s="35"/>
      <c r="I81" s="35"/>
      <c r="J81" s="35"/>
      <c r="K81" s="34"/>
      <c r="L81" s="8"/>
      <c r="M81" s="8"/>
      <c r="N81" s="8"/>
      <c r="O81" s="8"/>
      <c r="P81" s="8"/>
    </row>
    <row r="82" ht="15.75" customHeight="1">
      <c r="A82" s="36"/>
      <c r="B82" s="33"/>
      <c r="C82" s="33"/>
      <c r="D82" s="33"/>
      <c r="E82" s="33"/>
      <c r="F82" s="33"/>
      <c r="G82" s="34"/>
      <c r="H82" s="35"/>
      <c r="I82" s="35"/>
      <c r="J82" s="35"/>
      <c r="K82" s="34"/>
      <c r="L82" s="8"/>
      <c r="M82" s="8"/>
      <c r="N82" s="8"/>
      <c r="O82" s="8"/>
      <c r="P82" s="8"/>
    </row>
    <row r="83" ht="15.75" customHeight="1">
      <c r="A83" s="36"/>
      <c r="B83" s="33"/>
      <c r="C83" s="33"/>
      <c r="D83" s="33"/>
      <c r="E83" s="33"/>
      <c r="F83" s="33"/>
      <c r="G83" s="34"/>
      <c r="H83" s="35"/>
      <c r="I83" s="35"/>
      <c r="J83" s="35"/>
      <c r="K83" s="34"/>
      <c r="L83" s="8"/>
      <c r="M83" s="8"/>
      <c r="N83" s="8"/>
      <c r="O83" s="8"/>
      <c r="P83" s="8"/>
    </row>
    <row r="84" ht="15.75" customHeight="1">
      <c r="A84" s="36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4"/>
      <c r="M84" s="4"/>
      <c r="N84" s="4"/>
      <c r="O84" s="4"/>
      <c r="P84" s="4"/>
    </row>
    <row r="85" ht="15.75" customHeight="1">
      <c r="A85" s="36"/>
      <c r="B85" s="33"/>
      <c r="C85" s="33"/>
      <c r="D85" s="33"/>
      <c r="E85" s="33"/>
      <c r="F85" s="33"/>
      <c r="G85" s="34"/>
      <c r="H85" s="35"/>
      <c r="I85" s="35"/>
      <c r="J85" s="35"/>
      <c r="K85" s="34"/>
      <c r="L85" s="8"/>
      <c r="M85" s="8"/>
      <c r="N85" s="8"/>
      <c r="O85" s="8"/>
      <c r="P85" s="8"/>
    </row>
    <row r="86" ht="15.75" customHeight="1">
      <c r="A86" s="36"/>
      <c r="B86" s="33"/>
      <c r="C86" s="33"/>
      <c r="D86" s="33"/>
      <c r="E86" s="33"/>
      <c r="F86" s="33"/>
      <c r="G86" s="34"/>
      <c r="H86" s="35"/>
      <c r="I86" s="35"/>
      <c r="J86" s="35"/>
      <c r="K86" s="34"/>
      <c r="L86" s="8"/>
      <c r="M86" s="8"/>
      <c r="N86" s="8"/>
      <c r="O86" s="8"/>
      <c r="P86" s="8"/>
    </row>
    <row r="87" ht="15.75" customHeight="1">
      <c r="A87" s="36"/>
      <c r="B87" s="33"/>
      <c r="C87" s="33"/>
      <c r="D87" s="33"/>
      <c r="E87" s="33"/>
      <c r="F87" s="33"/>
      <c r="G87" s="34"/>
      <c r="H87" s="35"/>
      <c r="I87" s="35"/>
      <c r="J87" s="35"/>
      <c r="K87" s="34"/>
      <c r="L87" s="8"/>
      <c r="M87" s="8"/>
      <c r="N87" s="8"/>
      <c r="O87" s="8"/>
      <c r="P87" s="8"/>
    </row>
    <row r="88" ht="15.75" customHeight="1">
      <c r="A88" s="36"/>
      <c r="B88" s="33"/>
      <c r="C88" s="33"/>
      <c r="D88" s="33"/>
      <c r="E88" s="33"/>
      <c r="F88" s="33"/>
      <c r="G88" s="34"/>
      <c r="H88" s="35"/>
      <c r="I88" s="35"/>
      <c r="J88" s="35"/>
      <c r="K88" s="34"/>
      <c r="L88" s="8"/>
      <c r="M88" s="8"/>
      <c r="N88" s="8"/>
      <c r="O88" s="8"/>
      <c r="P88" s="8"/>
    </row>
    <row r="89" ht="15.75" customHeight="1">
      <c r="A89" s="36"/>
      <c r="B89" s="33"/>
      <c r="C89" s="33"/>
      <c r="D89" s="33"/>
      <c r="E89" s="33"/>
      <c r="F89" s="33"/>
      <c r="G89" s="34"/>
      <c r="H89" s="35"/>
      <c r="I89" s="35"/>
      <c r="J89" s="35"/>
      <c r="K89" s="34"/>
      <c r="L89" s="8"/>
      <c r="M89" s="8"/>
      <c r="N89" s="8"/>
      <c r="O89" s="8"/>
      <c r="P89" s="8"/>
    </row>
    <row r="90" ht="15.75" customHeight="1">
      <c r="A90" s="36"/>
      <c r="B90" s="33"/>
      <c r="C90" s="33"/>
      <c r="D90" s="33"/>
      <c r="E90" s="33"/>
      <c r="F90" s="33"/>
      <c r="G90" s="34"/>
      <c r="H90" s="35"/>
      <c r="I90" s="35"/>
      <c r="J90" s="35"/>
      <c r="K90" s="34"/>
      <c r="L90" s="8"/>
      <c r="M90" s="8"/>
      <c r="N90" s="8"/>
      <c r="O90" s="8"/>
      <c r="P90" s="8"/>
    </row>
    <row r="91" ht="15.75" customHeight="1">
      <c r="A91" s="36"/>
      <c r="B91" s="33"/>
      <c r="C91" s="33"/>
      <c r="D91" s="33"/>
      <c r="E91" s="33"/>
      <c r="F91" s="33"/>
      <c r="G91" s="34"/>
      <c r="H91" s="35"/>
      <c r="I91" s="35"/>
      <c r="J91" s="35"/>
      <c r="K91" s="34"/>
      <c r="L91" s="8"/>
      <c r="M91" s="8"/>
      <c r="N91" s="8"/>
      <c r="O91" s="8"/>
      <c r="P91" s="8"/>
    </row>
    <row r="92" ht="15.75" customHeight="1">
      <c r="A92" s="36"/>
      <c r="B92" s="33"/>
      <c r="C92" s="33"/>
      <c r="D92" s="33"/>
      <c r="E92" s="33"/>
      <c r="F92" s="33"/>
      <c r="G92" s="34"/>
      <c r="H92" s="35"/>
      <c r="I92" s="35"/>
      <c r="J92" s="35"/>
      <c r="K92" s="34"/>
      <c r="L92" s="8"/>
      <c r="M92" s="8"/>
      <c r="N92" s="8"/>
      <c r="O92" s="8"/>
      <c r="P92" s="8"/>
    </row>
    <row r="93" ht="15.75" customHeight="1">
      <c r="A93" s="36"/>
      <c r="B93" s="33"/>
      <c r="C93" s="33"/>
      <c r="D93" s="33"/>
      <c r="E93" s="33"/>
      <c r="F93" s="33"/>
      <c r="G93" s="34"/>
      <c r="H93" s="35"/>
      <c r="I93" s="35"/>
      <c r="J93" s="35"/>
      <c r="K93" s="34"/>
      <c r="L93" s="8"/>
      <c r="M93" s="8"/>
      <c r="N93" s="8"/>
      <c r="O93" s="8"/>
      <c r="P93" s="8"/>
    </row>
    <row r="94" ht="15.75" customHeight="1">
      <c r="A94" s="36"/>
      <c r="B94" s="33"/>
      <c r="C94" s="33"/>
      <c r="D94" s="33"/>
      <c r="E94" s="33"/>
      <c r="F94" s="33"/>
      <c r="G94" s="34"/>
      <c r="H94" s="35"/>
      <c r="I94" s="35"/>
      <c r="J94" s="35"/>
      <c r="K94" s="34"/>
      <c r="L94" s="8"/>
      <c r="M94" s="8"/>
      <c r="N94" s="8"/>
      <c r="O94" s="8"/>
      <c r="P94" s="8"/>
    </row>
    <row r="95" ht="15.75" customHeight="1">
      <c r="A95" s="36"/>
      <c r="B95" s="33"/>
      <c r="C95" s="33"/>
      <c r="D95" s="33"/>
      <c r="E95" s="33"/>
      <c r="F95" s="33"/>
      <c r="G95" s="34"/>
      <c r="H95" s="35"/>
      <c r="I95" s="35"/>
      <c r="J95" s="35"/>
      <c r="K95" s="34"/>
      <c r="L95" s="8"/>
      <c r="M95" s="8"/>
      <c r="N95" s="8"/>
      <c r="O95" s="8"/>
      <c r="P95" s="8"/>
    </row>
    <row r="96" ht="15.75" customHeight="1">
      <c r="A96" s="36"/>
      <c r="B96" s="33"/>
      <c r="C96" s="33"/>
      <c r="D96" s="33"/>
      <c r="E96" s="33"/>
      <c r="F96" s="33"/>
      <c r="G96" s="34"/>
      <c r="H96" s="35"/>
      <c r="I96" s="35"/>
      <c r="J96" s="35"/>
      <c r="K96" s="34"/>
      <c r="L96" s="8"/>
      <c r="M96" s="8"/>
      <c r="N96" s="8"/>
      <c r="O96" s="8"/>
      <c r="P96" s="8"/>
    </row>
    <row r="97" ht="15.75" customHeight="1">
      <c r="A97" s="36"/>
      <c r="B97" s="33"/>
      <c r="C97" s="33"/>
      <c r="D97" s="33"/>
      <c r="E97" s="33"/>
      <c r="F97" s="33"/>
      <c r="G97" s="34"/>
      <c r="H97" s="35"/>
      <c r="I97" s="35"/>
      <c r="J97" s="35"/>
      <c r="K97" s="34"/>
      <c r="L97" s="8"/>
      <c r="M97" s="8"/>
      <c r="N97" s="8"/>
      <c r="O97" s="8"/>
      <c r="P97" s="8"/>
    </row>
    <row r="98" ht="15.75" customHeight="1">
      <c r="A98" s="36"/>
      <c r="B98" s="33"/>
      <c r="C98" s="33"/>
      <c r="D98" s="33"/>
      <c r="E98" s="33"/>
      <c r="F98" s="33"/>
      <c r="G98" s="34"/>
      <c r="H98" s="35"/>
      <c r="I98" s="35"/>
      <c r="J98" s="35"/>
      <c r="K98" s="34"/>
      <c r="L98" s="8"/>
      <c r="M98" s="8"/>
      <c r="N98" s="8"/>
      <c r="O98" s="8"/>
      <c r="P98" s="8"/>
    </row>
    <row r="99" ht="15.75" customHeight="1">
      <c r="A99" s="36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4"/>
      <c r="M99" s="4"/>
      <c r="N99" s="4"/>
      <c r="O99" s="4"/>
      <c r="P99" s="4"/>
    </row>
    <row r="100" ht="15.75" customHeight="1">
      <c r="A100" s="36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4"/>
      <c r="M100" s="4"/>
      <c r="N100" s="4"/>
      <c r="O100" s="4"/>
      <c r="P100" s="4"/>
    </row>
    <row r="101" ht="15.75" customHeight="1">
      <c r="A101" s="36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4"/>
      <c r="M101" s="4"/>
      <c r="N101" s="4"/>
      <c r="O101" s="4"/>
      <c r="P101" s="4"/>
    </row>
    <row r="102" ht="15.75" customHeight="1">
      <c r="A102" s="36"/>
      <c r="B102" s="33"/>
      <c r="C102" s="33"/>
      <c r="D102" s="33"/>
      <c r="E102" s="33"/>
      <c r="F102" s="33"/>
      <c r="G102" s="34"/>
      <c r="H102" s="35"/>
      <c r="I102" s="35"/>
      <c r="J102" s="35"/>
      <c r="K102" s="34"/>
      <c r="L102" s="8"/>
      <c r="M102" s="8"/>
      <c r="N102" s="8"/>
      <c r="O102" s="8"/>
      <c r="P102" s="8"/>
    </row>
    <row r="103" ht="15.75" customHeight="1">
      <c r="A103" s="36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4"/>
      <c r="M103" s="4"/>
      <c r="N103" s="4"/>
      <c r="O103" s="4"/>
      <c r="P103" s="4"/>
    </row>
    <row r="104" ht="15.75" customHeight="1">
      <c r="A104" s="36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4"/>
      <c r="M104" s="4"/>
      <c r="N104" s="4"/>
      <c r="O104" s="4"/>
      <c r="P104" s="4"/>
    </row>
    <row r="105" ht="15.75" customHeight="1">
      <c r="A105" s="36"/>
      <c r="B105" s="33"/>
      <c r="C105" s="33"/>
      <c r="D105" s="33"/>
      <c r="E105" s="33"/>
      <c r="F105" s="33"/>
      <c r="G105" s="34"/>
      <c r="H105" s="35"/>
      <c r="I105" s="35"/>
      <c r="J105" s="35"/>
      <c r="K105" s="34"/>
      <c r="L105" s="8"/>
      <c r="M105" s="8"/>
      <c r="N105" s="8"/>
      <c r="O105" s="8"/>
      <c r="P105" s="8"/>
    </row>
    <row r="106" ht="15.75" customHeight="1">
      <c r="A106" s="36"/>
      <c r="B106" s="33"/>
      <c r="C106" s="33"/>
      <c r="D106" s="33"/>
      <c r="E106" s="33"/>
      <c r="F106" s="33"/>
      <c r="G106" s="34"/>
      <c r="H106" s="35"/>
      <c r="I106" s="35"/>
      <c r="J106" s="35"/>
      <c r="K106" s="34"/>
      <c r="L106" s="8"/>
      <c r="M106" s="8"/>
      <c r="N106" s="8"/>
      <c r="O106" s="8"/>
      <c r="P106" s="8"/>
    </row>
    <row r="107" ht="15.75" customHeight="1">
      <c r="A107" s="36"/>
      <c r="B107" s="33"/>
      <c r="C107" s="33"/>
      <c r="D107" s="33"/>
      <c r="E107" s="33"/>
      <c r="F107" s="33"/>
      <c r="G107" s="34"/>
      <c r="H107" s="35"/>
      <c r="I107" s="35"/>
      <c r="J107" s="35"/>
      <c r="K107" s="34"/>
      <c r="L107" s="8"/>
      <c r="M107" s="8"/>
      <c r="N107" s="8"/>
      <c r="O107" s="8"/>
      <c r="P107" s="8"/>
    </row>
    <row r="108" ht="15.75" customHeight="1">
      <c r="A108" s="36"/>
      <c r="B108" s="33"/>
      <c r="C108" s="33"/>
      <c r="D108" s="33"/>
      <c r="E108" s="33"/>
      <c r="F108" s="33"/>
      <c r="G108" s="34"/>
      <c r="H108" s="35"/>
      <c r="I108" s="35"/>
      <c r="J108" s="35"/>
      <c r="K108" s="34"/>
      <c r="L108" s="8"/>
      <c r="M108" s="8"/>
      <c r="N108" s="8"/>
      <c r="O108" s="8"/>
      <c r="P108" s="8"/>
    </row>
    <row r="109" ht="15.75" customHeight="1">
      <c r="A109" s="36"/>
      <c r="B109" s="33"/>
      <c r="C109" s="33"/>
      <c r="D109" s="33"/>
      <c r="E109" s="33"/>
      <c r="F109" s="33"/>
      <c r="G109" s="34"/>
      <c r="H109" s="35"/>
      <c r="I109" s="35"/>
      <c r="J109" s="35"/>
      <c r="K109" s="34"/>
      <c r="L109" s="8"/>
      <c r="M109" s="8"/>
      <c r="N109" s="8"/>
      <c r="O109" s="8"/>
      <c r="P109" s="8"/>
    </row>
    <row r="110" ht="15.75" customHeight="1">
      <c r="A110" s="36"/>
      <c r="B110" s="33"/>
      <c r="C110" s="33"/>
      <c r="D110" s="33"/>
      <c r="E110" s="33"/>
      <c r="F110" s="33"/>
      <c r="G110" s="34"/>
      <c r="H110" s="35"/>
      <c r="I110" s="35"/>
      <c r="J110" s="35"/>
      <c r="K110" s="34"/>
      <c r="L110" s="8"/>
      <c r="M110" s="8"/>
      <c r="N110" s="8"/>
      <c r="O110" s="8"/>
      <c r="P110" s="8"/>
    </row>
    <row r="111" ht="15.75" customHeight="1">
      <c r="A111" s="36"/>
      <c r="B111" s="33"/>
      <c r="C111" s="33"/>
      <c r="D111" s="33"/>
      <c r="E111" s="33"/>
      <c r="F111" s="33"/>
      <c r="G111" s="34"/>
      <c r="H111" s="34"/>
      <c r="I111" s="34"/>
      <c r="J111" s="34"/>
      <c r="K111" s="34"/>
      <c r="L111" s="8"/>
      <c r="M111" s="8"/>
      <c r="N111" s="8"/>
      <c r="O111" s="8"/>
      <c r="P111" s="8"/>
    </row>
    <row r="112" ht="15.75" customHeight="1">
      <c r="A112" s="36"/>
      <c r="B112" s="33"/>
      <c r="C112" s="33"/>
      <c r="D112" s="33"/>
      <c r="E112" s="33"/>
      <c r="F112" s="33"/>
      <c r="G112" s="34"/>
      <c r="H112" s="35"/>
      <c r="I112" s="35"/>
      <c r="J112" s="35"/>
      <c r="K112" s="34"/>
      <c r="L112" s="8"/>
      <c r="M112" s="8"/>
      <c r="N112" s="8"/>
      <c r="O112" s="8"/>
      <c r="P112" s="8"/>
    </row>
    <row r="113" ht="15.75" customHeight="1">
      <c r="A113" s="36"/>
      <c r="B113" s="33"/>
      <c r="C113" s="33"/>
      <c r="D113" s="33"/>
      <c r="E113" s="33"/>
      <c r="F113" s="33"/>
      <c r="G113" s="34"/>
      <c r="H113" s="35"/>
      <c r="I113" s="35"/>
      <c r="J113" s="35"/>
      <c r="K113" s="34"/>
      <c r="L113" s="8"/>
      <c r="M113" s="8"/>
      <c r="N113" s="8"/>
      <c r="O113" s="8"/>
      <c r="P113" s="8"/>
    </row>
    <row r="114" ht="15.75" customHeight="1">
      <c r="A114" s="36"/>
      <c r="B114" s="33"/>
      <c r="C114" s="33"/>
      <c r="D114" s="33"/>
      <c r="E114" s="33"/>
      <c r="F114" s="33"/>
      <c r="G114" s="34"/>
      <c r="H114" s="35"/>
      <c r="I114" s="35"/>
      <c r="J114" s="35"/>
      <c r="K114" s="34"/>
      <c r="L114" s="8"/>
      <c r="M114" s="8"/>
      <c r="N114" s="8"/>
      <c r="O114" s="8"/>
      <c r="P114" s="8"/>
    </row>
    <row r="115" ht="15.75" customHeight="1">
      <c r="A115" s="36"/>
      <c r="B115" s="33"/>
      <c r="C115" s="33"/>
      <c r="D115" s="33"/>
      <c r="E115" s="33"/>
      <c r="F115" s="33"/>
      <c r="G115" s="34"/>
      <c r="H115" s="35"/>
      <c r="I115" s="35"/>
      <c r="J115" s="35"/>
      <c r="K115" s="34"/>
      <c r="L115" s="8"/>
      <c r="M115" s="8"/>
      <c r="N115" s="8"/>
      <c r="O115" s="8"/>
      <c r="P115" s="8"/>
    </row>
    <row r="116" ht="15.75" customHeight="1">
      <c r="A116" s="36"/>
      <c r="B116" s="33"/>
      <c r="C116" s="33"/>
      <c r="D116" s="33"/>
      <c r="E116" s="33"/>
      <c r="F116" s="33"/>
      <c r="G116" s="34"/>
      <c r="H116" s="35"/>
      <c r="I116" s="35"/>
      <c r="J116" s="35"/>
      <c r="K116" s="34"/>
      <c r="L116" s="8"/>
      <c r="M116" s="8"/>
      <c r="N116" s="8"/>
      <c r="O116" s="8"/>
      <c r="P116" s="8"/>
    </row>
    <row r="117" ht="15.75" customHeight="1">
      <c r="A117" s="36"/>
      <c r="B117" s="33"/>
      <c r="C117" s="33"/>
      <c r="D117" s="33"/>
      <c r="E117" s="33"/>
      <c r="F117" s="33"/>
      <c r="G117" s="34"/>
      <c r="H117" s="35"/>
      <c r="I117" s="35"/>
      <c r="J117" s="35"/>
      <c r="K117" s="34"/>
      <c r="L117" s="8"/>
      <c r="M117" s="8"/>
      <c r="N117" s="8"/>
      <c r="O117" s="8"/>
      <c r="P117" s="8"/>
    </row>
    <row r="118" ht="15.75" customHeight="1">
      <c r="A118" s="36"/>
      <c r="B118" s="33"/>
      <c r="C118" s="33"/>
      <c r="D118" s="33"/>
      <c r="E118" s="33"/>
      <c r="F118" s="33"/>
      <c r="G118" s="34"/>
      <c r="H118" s="35"/>
      <c r="I118" s="35"/>
      <c r="J118" s="35"/>
      <c r="K118" s="34"/>
      <c r="L118" s="8"/>
      <c r="M118" s="8"/>
      <c r="N118" s="8"/>
      <c r="O118" s="8"/>
      <c r="P118" s="8"/>
    </row>
    <row r="119" ht="15.75" customHeight="1">
      <c r="A119" s="36"/>
      <c r="B119" s="33"/>
      <c r="C119" s="33"/>
      <c r="D119" s="33"/>
      <c r="E119" s="33"/>
      <c r="F119" s="33"/>
      <c r="G119" s="34"/>
      <c r="H119" s="34"/>
      <c r="I119" s="34"/>
      <c r="J119" s="34"/>
      <c r="K119" s="34"/>
      <c r="L119" s="8"/>
      <c r="M119" s="8"/>
      <c r="N119" s="8"/>
      <c r="O119" s="8"/>
      <c r="P119" s="8"/>
    </row>
    <row r="120" ht="15.75" customHeight="1">
      <c r="A120" s="36"/>
      <c r="B120" s="33"/>
      <c r="C120" s="33"/>
      <c r="D120" s="33"/>
      <c r="E120" s="33"/>
      <c r="F120" s="33"/>
      <c r="G120" s="34"/>
      <c r="H120" s="34"/>
      <c r="I120" s="34"/>
      <c r="J120" s="34"/>
      <c r="K120" s="34"/>
      <c r="L120" s="8"/>
      <c r="M120" s="8"/>
      <c r="N120" s="8"/>
      <c r="O120" s="8"/>
      <c r="P120" s="8"/>
    </row>
    <row r="121" ht="15.75" customHeight="1">
      <c r="A121" s="36"/>
      <c r="B121" s="33"/>
      <c r="C121" s="33"/>
      <c r="D121" s="33"/>
      <c r="E121" s="33"/>
      <c r="F121" s="33"/>
      <c r="G121" s="34"/>
      <c r="H121" s="34"/>
      <c r="I121" s="34"/>
      <c r="J121" s="34"/>
      <c r="K121" s="34"/>
      <c r="L121" s="8"/>
      <c r="M121" s="8"/>
      <c r="N121" s="8"/>
      <c r="O121" s="8"/>
      <c r="P121" s="8"/>
    </row>
    <row r="122" ht="15.75" customHeight="1">
      <c r="A122" s="36"/>
      <c r="B122" s="33"/>
      <c r="C122" s="33"/>
      <c r="D122" s="33"/>
      <c r="E122" s="33"/>
      <c r="F122" s="33"/>
      <c r="G122" s="34"/>
      <c r="H122" s="34"/>
      <c r="I122" s="34"/>
      <c r="J122" s="34"/>
      <c r="K122" s="34"/>
      <c r="L122" s="8"/>
      <c r="M122" s="8"/>
      <c r="N122" s="8"/>
      <c r="O122" s="8"/>
      <c r="P122" s="8"/>
    </row>
    <row r="123" ht="15.75" customHeight="1">
      <c r="A123" s="36"/>
      <c r="B123" s="33"/>
      <c r="C123" s="33"/>
      <c r="D123" s="33"/>
      <c r="E123" s="33"/>
      <c r="F123" s="33"/>
      <c r="G123" s="34"/>
      <c r="H123" s="34"/>
      <c r="I123" s="34"/>
      <c r="J123" s="34"/>
      <c r="K123" s="34"/>
      <c r="L123" s="8"/>
      <c r="M123" s="8"/>
      <c r="N123" s="8"/>
      <c r="O123" s="8"/>
      <c r="P123" s="8"/>
    </row>
    <row r="124" ht="15.75" customHeight="1">
      <c r="A124" s="36"/>
      <c r="B124" s="33"/>
      <c r="C124" s="33"/>
      <c r="D124" s="33"/>
      <c r="E124" s="33"/>
      <c r="F124" s="33"/>
      <c r="G124" s="34"/>
      <c r="H124" s="34"/>
      <c r="I124" s="34"/>
      <c r="J124" s="34"/>
      <c r="K124" s="34"/>
      <c r="L124" s="8"/>
      <c r="M124" s="8"/>
      <c r="N124" s="8"/>
      <c r="O124" s="8"/>
      <c r="P124" s="8"/>
    </row>
    <row r="125" ht="15.75" customHeight="1">
      <c r="A125" s="36"/>
      <c r="B125" s="33"/>
      <c r="C125" s="33"/>
      <c r="D125" s="33"/>
      <c r="E125" s="33"/>
      <c r="F125" s="33"/>
      <c r="G125" s="34"/>
      <c r="H125" s="34"/>
      <c r="I125" s="34"/>
      <c r="J125" s="34"/>
      <c r="K125" s="34"/>
      <c r="L125" s="8"/>
      <c r="M125" s="8"/>
      <c r="N125" s="8"/>
      <c r="O125" s="8"/>
      <c r="P125" s="8"/>
    </row>
    <row r="126" ht="15.75" customHeight="1">
      <c r="A126" s="36"/>
      <c r="B126" s="33"/>
      <c r="C126" s="33"/>
      <c r="D126" s="33"/>
      <c r="E126" s="33"/>
      <c r="F126" s="33"/>
      <c r="G126" s="34"/>
      <c r="H126" s="34"/>
      <c r="I126" s="34"/>
      <c r="J126" s="34"/>
      <c r="K126" s="34"/>
      <c r="L126" s="8"/>
      <c r="M126" s="8"/>
      <c r="N126" s="8"/>
      <c r="O126" s="8"/>
      <c r="P126" s="8"/>
    </row>
    <row r="127" ht="15.75" customHeight="1">
      <c r="L127" s="8"/>
      <c r="M127" s="8"/>
      <c r="N127" s="8"/>
      <c r="O127" s="8"/>
      <c r="P127" s="8"/>
      <c r="Q127" s="8"/>
    </row>
    <row r="128" ht="15.75" customHeight="1"/>
    <row r="129" ht="15.75" customHeight="1"/>
    <row r="130" ht="15.75" customHeight="1">
      <c r="L130" s="1"/>
      <c r="M130" s="1"/>
      <c r="N130" s="1"/>
      <c r="O130" s="1"/>
      <c r="P130" s="1"/>
    </row>
    <row r="131" ht="15.75" customHeight="1">
      <c r="L131" s="28"/>
      <c r="M131" s="37"/>
      <c r="N131" s="37"/>
      <c r="O131" s="37"/>
      <c r="P131" s="37"/>
    </row>
    <row r="132" ht="15.75" customHeight="1">
      <c r="L132" s="28"/>
    </row>
    <row r="133" ht="15.75" customHeight="1">
      <c r="L133" s="28"/>
    </row>
    <row r="134" ht="15.75" customHeight="1">
      <c r="L134" s="28"/>
    </row>
    <row r="135" ht="15.75" customHeight="1">
      <c r="L135" s="28"/>
    </row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38" t="s">
        <v>44</v>
      </c>
      <c r="B1" s="4"/>
    </row>
    <row r="2" ht="15.75" customHeight="1">
      <c r="A2" s="1" t="s">
        <v>45</v>
      </c>
      <c r="B2" s="1" t="s">
        <v>46</v>
      </c>
      <c r="C2" s="1" t="s">
        <v>47</v>
      </c>
      <c r="D2" s="1" t="s">
        <v>48</v>
      </c>
      <c r="E2" s="1" t="s">
        <v>49</v>
      </c>
      <c r="F2" s="1" t="s">
        <v>50</v>
      </c>
    </row>
    <row r="3" ht="15.75" customHeight="1">
      <c r="A3" s="1" t="s">
        <v>51</v>
      </c>
      <c r="B3" s="28">
        <v>323201.0</v>
      </c>
      <c r="C3" s="28">
        <v>618437.0</v>
      </c>
      <c r="D3" s="28">
        <v>339905.0</v>
      </c>
      <c r="E3" s="28">
        <v>509928.0</v>
      </c>
      <c r="F3" s="28">
        <v>155196.0</v>
      </c>
    </row>
    <row r="4" ht="15.75" customHeight="1">
      <c r="A4" s="1" t="s">
        <v>52</v>
      </c>
      <c r="B4" s="28">
        <v>207120.0</v>
      </c>
      <c r="C4" s="28">
        <v>400060.0</v>
      </c>
      <c r="D4" s="28">
        <v>732750.0</v>
      </c>
      <c r="E4" s="28">
        <v>894580.0</v>
      </c>
      <c r="F4" s="28">
        <v>285450.0</v>
      </c>
    </row>
    <row r="5" ht="15.75" customHeight="1">
      <c r="A5" s="1" t="s">
        <v>53</v>
      </c>
      <c r="B5" s="28">
        <f t="shared" ref="B5:F5" si="1">B4-B3</f>
        <v>-116081</v>
      </c>
      <c r="C5" s="28">
        <f t="shared" si="1"/>
        <v>-218377</v>
      </c>
      <c r="D5" s="28">
        <f t="shared" si="1"/>
        <v>392845</v>
      </c>
      <c r="E5" s="28">
        <f t="shared" si="1"/>
        <v>384652</v>
      </c>
      <c r="F5" s="28">
        <f t="shared" si="1"/>
        <v>130254</v>
      </c>
    </row>
    <row r="6" ht="15.75" customHeight="1">
      <c r="A6" s="1"/>
      <c r="B6" s="28"/>
      <c r="C6" s="28"/>
      <c r="D6" s="28"/>
      <c r="E6" s="28"/>
      <c r="F6" s="28"/>
    </row>
    <row r="7" ht="15.75" customHeight="1">
      <c r="A7" s="38" t="s">
        <v>31</v>
      </c>
      <c r="B7" s="28"/>
      <c r="C7" s="28"/>
      <c r="D7" s="28"/>
      <c r="E7" s="28"/>
      <c r="F7" s="28"/>
    </row>
    <row r="8" ht="15.75" customHeight="1">
      <c r="A8" s="1" t="s">
        <v>45</v>
      </c>
      <c r="B8" s="1" t="s">
        <v>46</v>
      </c>
      <c r="C8" s="1" t="s">
        <v>47</v>
      </c>
      <c r="D8" s="1" t="s">
        <v>48</v>
      </c>
      <c r="E8" s="1" t="s">
        <v>49</v>
      </c>
      <c r="F8" s="1" t="s">
        <v>50</v>
      </c>
    </row>
    <row r="9" ht="15.75" customHeight="1">
      <c r="A9" s="1" t="s">
        <v>51</v>
      </c>
      <c r="B9" s="28">
        <v>171000.0</v>
      </c>
      <c r="C9" s="28">
        <v>214700.0</v>
      </c>
      <c r="D9" s="28">
        <v>318210.0</v>
      </c>
      <c r="E9" s="28">
        <v>286900.0</v>
      </c>
      <c r="F9" s="28">
        <v>62700.0</v>
      </c>
    </row>
    <row r="10" ht="15.75" customHeight="1">
      <c r="A10" s="1" t="s">
        <v>52</v>
      </c>
      <c r="B10" s="28">
        <v>172920.0</v>
      </c>
      <c r="C10" s="28">
        <v>217660.0</v>
      </c>
      <c r="D10" s="28">
        <v>321530.0</v>
      </c>
      <c r="E10" s="28">
        <v>290230.0</v>
      </c>
      <c r="F10" s="28">
        <v>63360.0</v>
      </c>
    </row>
    <row r="11" ht="15.75" customHeight="1">
      <c r="A11" s="1" t="s">
        <v>53</v>
      </c>
      <c r="B11" s="28">
        <f t="shared" ref="B11:F11" si="2">B10-B9</f>
        <v>1920</v>
      </c>
      <c r="C11" s="28">
        <f t="shared" si="2"/>
        <v>2960</v>
      </c>
      <c r="D11" s="28">
        <f t="shared" si="2"/>
        <v>3320</v>
      </c>
      <c r="E11" s="28">
        <f t="shared" si="2"/>
        <v>3330</v>
      </c>
      <c r="F11" s="28">
        <f t="shared" si="2"/>
        <v>660</v>
      </c>
    </row>
    <row r="12" ht="15.75" customHeight="1">
      <c r="A12" s="1"/>
    </row>
    <row r="13" ht="15.75" customHeight="1">
      <c r="A13" s="38" t="s">
        <v>32</v>
      </c>
    </row>
    <row r="14" ht="15.75" customHeight="1">
      <c r="A14" s="1" t="s">
        <v>45</v>
      </c>
      <c r="B14" s="1" t="s">
        <v>46</v>
      </c>
      <c r="C14" s="1" t="s">
        <v>47</v>
      </c>
      <c r="D14" s="1" t="s">
        <v>48</v>
      </c>
      <c r="E14" s="1" t="s">
        <v>49</v>
      </c>
      <c r="F14" s="1" t="s">
        <v>50</v>
      </c>
      <c r="Q14" s="1"/>
    </row>
    <row r="15" ht="15.75" customHeight="1">
      <c r="A15" s="1" t="s">
        <v>51</v>
      </c>
      <c r="B15" s="28">
        <v>137025.0</v>
      </c>
      <c r="C15" s="28">
        <v>186805.0</v>
      </c>
      <c r="D15" s="28">
        <v>255460.0</v>
      </c>
      <c r="E15" s="28">
        <v>197620.0</v>
      </c>
      <c r="F15" s="28">
        <v>34945.0</v>
      </c>
    </row>
    <row r="16" ht="15.75" customHeight="1">
      <c r="A16" s="1" t="s">
        <v>52</v>
      </c>
      <c r="B16" s="28">
        <v>138300.0</v>
      </c>
      <c r="C16" s="28">
        <v>189070.0</v>
      </c>
      <c r="D16" s="28">
        <v>258640.0</v>
      </c>
      <c r="E16" s="28">
        <v>200080.0</v>
      </c>
      <c r="F16" s="28">
        <v>35380.0</v>
      </c>
    </row>
    <row r="17" ht="15.75" customHeight="1">
      <c r="A17" s="1" t="s">
        <v>53</v>
      </c>
      <c r="B17" s="28">
        <f t="shared" ref="B17:F17" si="3">B16-B15</f>
        <v>1275</v>
      </c>
      <c r="C17" s="28">
        <f t="shared" si="3"/>
        <v>2265</v>
      </c>
      <c r="D17" s="28">
        <f t="shared" si="3"/>
        <v>3180</v>
      </c>
      <c r="E17" s="28">
        <f t="shared" si="3"/>
        <v>2460</v>
      </c>
      <c r="F17" s="28">
        <f t="shared" si="3"/>
        <v>435</v>
      </c>
    </row>
    <row r="18" ht="15.75" customHeight="1">
      <c r="A18" s="1"/>
    </row>
    <row r="19" ht="15.75" customHeight="1">
      <c r="A19" s="38" t="s">
        <v>33</v>
      </c>
    </row>
    <row r="20" ht="15.75" customHeight="1">
      <c r="A20" s="1" t="s">
        <v>45</v>
      </c>
      <c r="B20" s="1" t="s">
        <v>46</v>
      </c>
      <c r="C20" s="1" t="s">
        <v>47</v>
      </c>
      <c r="D20" s="1" t="s">
        <v>48</v>
      </c>
      <c r="E20" s="1" t="s">
        <v>49</v>
      </c>
      <c r="F20" s="1" t="s">
        <v>50</v>
      </c>
    </row>
    <row r="21" ht="15.75" customHeight="1">
      <c r="A21" s="1" t="s">
        <v>51</v>
      </c>
      <c r="B21" s="28">
        <v>117300.0</v>
      </c>
      <c r="C21" s="28">
        <v>154800.0</v>
      </c>
      <c r="D21" s="28">
        <v>202960.0</v>
      </c>
      <c r="E21" s="28">
        <v>183880.0</v>
      </c>
      <c r="F21" s="28">
        <v>27200.0</v>
      </c>
    </row>
    <row r="22" ht="15.75" customHeight="1">
      <c r="A22" s="1" t="s">
        <v>52</v>
      </c>
      <c r="B22" s="28">
        <v>118680.0</v>
      </c>
      <c r="C22" s="28">
        <v>156360.0</v>
      </c>
      <c r="D22" s="28">
        <v>205320.0</v>
      </c>
      <c r="E22" s="28">
        <v>185520.0</v>
      </c>
      <c r="F22" s="28">
        <v>27520.0</v>
      </c>
    </row>
    <row r="23" ht="15.75" customHeight="1">
      <c r="A23" s="1" t="s">
        <v>53</v>
      </c>
      <c r="B23" s="28">
        <f t="shared" ref="B23:F23" si="4">B22-B21</f>
        <v>1380</v>
      </c>
      <c r="C23" s="28">
        <f t="shared" si="4"/>
        <v>1560</v>
      </c>
      <c r="D23" s="28">
        <f t="shared" si="4"/>
        <v>2360</v>
      </c>
      <c r="E23" s="28">
        <f t="shared" si="4"/>
        <v>1640</v>
      </c>
      <c r="F23" s="28">
        <f t="shared" si="4"/>
        <v>320</v>
      </c>
    </row>
    <row r="24" ht="15.75" customHeight="1">
      <c r="A24" s="1"/>
    </row>
    <row r="25" ht="15.75" customHeight="1">
      <c r="A25" s="38" t="s">
        <v>54</v>
      </c>
    </row>
    <row r="26" ht="15.75" customHeight="1">
      <c r="A26" s="1" t="s">
        <v>45</v>
      </c>
      <c r="B26" s="1" t="s">
        <v>46</v>
      </c>
      <c r="C26" s="1" t="s">
        <v>47</v>
      </c>
      <c r="D26" s="1" t="s">
        <v>48</v>
      </c>
      <c r="E26" s="1" t="s">
        <v>49</v>
      </c>
      <c r="F26" s="1" t="s">
        <v>50</v>
      </c>
    </row>
    <row r="27" ht="15.75" customHeight="1">
      <c r="A27" s="1" t="s">
        <v>51</v>
      </c>
      <c r="B27" s="28">
        <v>36720.0</v>
      </c>
      <c r="C27" s="28">
        <v>64260.0</v>
      </c>
      <c r="D27" s="28">
        <v>91200.0</v>
      </c>
      <c r="E27" s="28">
        <v>91200.0</v>
      </c>
      <c r="F27" s="28">
        <v>13680.0</v>
      </c>
    </row>
    <row r="28" ht="15.75" customHeight="1">
      <c r="A28" s="1" t="s">
        <v>52</v>
      </c>
      <c r="B28" s="28">
        <v>37440.0</v>
      </c>
      <c r="C28" s="28">
        <v>65510.0</v>
      </c>
      <c r="D28" s="28">
        <v>93000.0</v>
      </c>
      <c r="E28" s="28">
        <v>93000.0</v>
      </c>
      <c r="F28" s="28">
        <v>13950.0</v>
      </c>
    </row>
    <row r="29" ht="15.75" customHeight="1">
      <c r="A29" s="1" t="s">
        <v>53</v>
      </c>
      <c r="B29" s="28">
        <f t="shared" ref="B29:F29" si="5">B28-B27</f>
        <v>720</v>
      </c>
      <c r="C29" s="28">
        <f t="shared" si="5"/>
        <v>1250</v>
      </c>
      <c r="D29" s="28">
        <f t="shared" si="5"/>
        <v>1800</v>
      </c>
      <c r="E29" s="28">
        <f t="shared" si="5"/>
        <v>1800</v>
      </c>
      <c r="F29" s="28">
        <f t="shared" si="5"/>
        <v>270</v>
      </c>
    </row>
    <row r="30" ht="15.75" customHeight="1">
      <c r="A30" s="1"/>
    </row>
    <row r="31" ht="15.75" customHeight="1">
      <c r="A31" s="38" t="s">
        <v>55</v>
      </c>
    </row>
    <row r="32" ht="15.75" customHeight="1">
      <c r="A32" s="1" t="s">
        <v>45</v>
      </c>
      <c r="B32" s="1" t="s">
        <v>46</v>
      </c>
      <c r="C32" s="1" t="s">
        <v>47</v>
      </c>
      <c r="D32" s="1" t="s">
        <v>48</v>
      </c>
      <c r="E32" s="1" t="s">
        <v>49</v>
      </c>
      <c r="F32" s="1" t="s">
        <v>50</v>
      </c>
    </row>
    <row r="33" ht="15.75" customHeight="1">
      <c r="A33" s="1" t="s">
        <v>44</v>
      </c>
      <c r="B33" s="28">
        <v>-118081.0</v>
      </c>
      <c r="C33" s="28">
        <v>-218377.0</v>
      </c>
      <c r="D33" s="28">
        <v>392845.0</v>
      </c>
      <c r="E33" s="28">
        <v>384652.0</v>
      </c>
      <c r="F33" s="28">
        <v>130254.0</v>
      </c>
    </row>
    <row r="34" ht="15.75" customHeight="1">
      <c r="A34" s="1" t="s">
        <v>31</v>
      </c>
      <c r="B34" s="28">
        <v>1920.0</v>
      </c>
      <c r="C34" s="28">
        <v>2960.0</v>
      </c>
      <c r="D34" s="28">
        <v>3320.0</v>
      </c>
      <c r="E34" s="28">
        <v>3330.0</v>
      </c>
      <c r="F34" s="28">
        <v>660.0</v>
      </c>
    </row>
    <row r="35" ht="15.75" customHeight="1">
      <c r="A35" s="1" t="s">
        <v>32</v>
      </c>
      <c r="B35" s="28">
        <v>1275.0</v>
      </c>
      <c r="C35" s="28">
        <v>2265.0</v>
      </c>
      <c r="D35" s="28">
        <v>3180.0</v>
      </c>
      <c r="E35" s="28">
        <v>2460.0</v>
      </c>
      <c r="F35" s="28">
        <v>435.0</v>
      </c>
    </row>
    <row r="36" ht="15.75" customHeight="1">
      <c r="A36" s="1" t="s">
        <v>33</v>
      </c>
      <c r="B36" s="28">
        <v>1380.0</v>
      </c>
      <c r="C36" s="28">
        <v>1560.0</v>
      </c>
      <c r="D36" s="28">
        <v>2360.0</v>
      </c>
      <c r="E36" s="28">
        <v>1640.0</v>
      </c>
      <c r="F36" s="28">
        <v>320.0</v>
      </c>
    </row>
    <row r="37" ht="15.75" customHeight="1">
      <c r="A37" s="1" t="s">
        <v>54</v>
      </c>
      <c r="B37" s="28">
        <v>720.0</v>
      </c>
      <c r="C37" s="28">
        <v>1250.0</v>
      </c>
      <c r="D37" s="28">
        <v>1800.0</v>
      </c>
      <c r="E37" s="28">
        <v>1800.0</v>
      </c>
      <c r="F37" s="28">
        <v>270.0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