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REKAP ASET PANGKEP" sheetId="3" r:id="rId1"/>
    <sheet name="SUNGAI DAN DAS" sheetId="1" r:id="rId2"/>
  </sheets>
  <externalReferences>
    <externalReference r:id="rId3"/>
  </externalReferences>
  <definedNames>
    <definedName name="_xlnm.Print_Area" localSheetId="1">'SUNGAI DAN DAS'!$A$1:$E$29</definedName>
    <definedName name="_xlnm.Print_Titles" localSheetId="0">'REKAP ASET PANGKEP'!$7:$10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46" i="3" l="1"/>
  <c r="M145" i="3"/>
  <c r="K145" i="3"/>
  <c r="Q144" i="3"/>
  <c r="P144" i="3"/>
  <c r="O144" i="3"/>
  <c r="N144" i="3" s="1"/>
  <c r="L144" i="3"/>
  <c r="K144" i="3"/>
  <c r="J144" i="3"/>
  <c r="Q143" i="3"/>
  <c r="P143" i="3"/>
  <c r="O143" i="3"/>
  <c r="N143" i="3" s="1"/>
  <c r="L143" i="3"/>
  <c r="K143" i="3"/>
  <c r="J143" i="3"/>
  <c r="Q142" i="3"/>
  <c r="P142" i="3"/>
  <c r="O142" i="3"/>
  <c r="N142" i="3" s="1"/>
  <c r="L142" i="3"/>
  <c r="K142" i="3"/>
  <c r="J142" i="3"/>
  <c r="Q141" i="3"/>
  <c r="P141" i="3"/>
  <c r="O141" i="3"/>
  <c r="N141" i="3" s="1"/>
  <c r="L141" i="3"/>
  <c r="K141" i="3"/>
  <c r="J141" i="3"/>
  <c r="A141" i="3"/>
  <c r="A142" i="3" s="1"/>
  <c r="A143" i="3" s="1"/>
  <c r="A144" i="3" s="1"/>
  <c r="Q140" i="3"/>
  <c r="Q145" i="3" s="1"/>
  <c r="Q146" i="3" s="1"/>
  <c r="P140" i="3"/>
  <c r="P145" i="3" s="1"/>
  <c r="O140" i="3"/>
  <c r="O145" i="3" s="1"/>
  <c r="L140" i="3"/>
  <c r="L145" i="3" s="1"/>
  <c r="K140" i="3"/>
  <c r="J140" i="3"/>
  <c r="J145" i="3" s="1"/>
  <c r="M138" i="3"/>
  <c r="Q137" i="3"/>
  <c r="P137" i="3"/>
  <c r="O137" i="3"/>
  <c r="N137" i="3"/>
  <c r="L137" i="3"/>
  <c r="K137" i="3"/>
  <c r="J137" i="3"/>
  <c r="N136" i="3"/>
  <c r="Q135" i="3"/>
  <c r="P135" i="3"/>
  <c r="O135" i="3"/>
  <c r="N135" i="3" s="1"/>
  <c r="L135" i="3"/>
  <c r="K135" i="3"/>
  <c r="J135" i="3"/>
  <c r="Q134" i="3"/>
  <c r="P134" i="3"/>
  <c r="O134" i="3"/>
  <c r="N134" i="3" s="1"/>
  <c r="L134" i="3"/>
  <c r="K134" i="3"/>
  <c r="J134" i="3"/>
  <c r="Q133" i="3"/>
  <c r="P133" i="3"/>
  <c r="O133" i="3"/>
  <c r="N133" i="3" s="1"/>
  <c r="L133" i="3"/>
  <c r="K133" i="3"/>
  <c r="J133" i="3"/>
  <c r="Q132" i="3"/>
  <c r="P132" i="3"/>
  <c r="O132" i="3"/>
  <c r="N132" i="3" s="1"/>
  <c r="L132" i="3"/>
  <c r="K132" i="3"/>
  <c r="J132" i="3"/>
  <c r="Q131" i="3"/>
  <c r="P131" i="3"/>
  <c r="O131" i="3"/>
  <c r="N131" i="3" s="1"/>
  <c r="L131" i="3"/>
  <c r="K131" i="3"/>
  <c r="J131" i="3"/>
  <c r="Q130" i="3"/>
  <c r="P130" i="3"/>
  <c r="O130" i="3"/>
  <c r="N130" i="3" s="1"/>
  <c r="L130" i="3"/>
  <c r="K130" i="3"/>
  <c r="J130" i="3"/>
  <c r="Q129" i="3"/>
  <c r="P129" i="3"/>
  <c r="O129" i="3"/>
  <c r="N129" i="3" s="1"/>
  <c r="L129" i="3"/>
  <c r="K129" i="3"/>
  <c r="J129" i="3"/>
  <c r="Q128" i="3"/>
  <c r="P128" i="3"/>
  <c r="O128" i="3"/>
  <c r="N128" i="3" s="1"/>
  <c r="L128" i="3"/>
  <c r="K128" i="3"/>
  <c r="J128" i="3"/>
  <c r="Q127" i="3"/>
  <c r="P127" i="3"/>
  <c r="O127" i="3"/>
  <c r="N127" i="3" s="1"/>
  <c r="L127" i="3"/>
  <c r="K127" i="3"/>
  <c r="J127" i="3"/>
  <c r="Q126" i="3"/>
  <c r="P126" i="3"/>
  <c r="O126" i="3"/>
  <c r="N126" i="3" s="1"/>
  <c r="L126" i="3"/>
  <c r="K126" i="3"/>
  <c r="J126" i="3"/>
  <c r="Q125" i="3"/>
  <c r="P125" i="3"/>
  <c r="O125" i="3"/>
  <c r="N125" i="3" s="1"/>
  <c r="L125" i="3"/>
  <c r="K125" i="3"/>
  <c r="J125" i="3"/>
  <c r="Q124" i="3"/>
  <c r="P124" i="3"/>
  <c r="O124" i="3"/>
  <c r="N124" i="3" s="1"/>
  <c r="L124" i="3"/>
  <c r="K124" i="3"/>
  <c r="J124" i="3"/>
  <c r="Q123" i="3"/>
  <c r="P123" i="3"/>
  <c r="O123" i="3"/>
  <c r="N123" i="3" s="1"/>
  <c r="L123" i="3"/>
  <c r="K123" i="3"/>
  <c r="J123" i="3"/>
  <c r="Q122" i="3"/>
  <c r="P122" i="3"/>
  <c r="O122" i="3"/>
  <c r="N122" i="3" s="1"/>
  <c r="L122" i="3"/>
  <c r="K122" i="3"/>
  <c r="J122" i="3"/>
  <c r="Q121" i="3"/>
  <c r="P121" i="3"/>
  <c r="O121" i="3"/>
  <c r="N121" i="3" s="1"/>
  <c r="L121" i="3"/>
  <c r="K121" i="3"/>
  <c r="J121" i="3"/>
  <c r="Q120" i="3"/>
  <c r="P120" i="3"/>
  <c r="O120" i="3"/>
  <c r="N120" i="3" s="1"/>
  <c r="L120" i="3"/>
  <c r="K120" i="3"/>
  <c r="J120" i="3"/>
  <c r="Q119" i="3"/>
  <c r="P119" i="3"/>
  <c r="O119" i="3"/>
  <c r="N119" i="3" s="1"/>
  <c r="L119" i="3"/>
  <c r="K119" i="3"/>
  <c r="J119" i="3"/>
  <c r="A119" i="3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Q118" i="3"/>
  <c r="Q138" i="3" s="1"/>
  <c r="P118" i="3"/>
  <c r="P138" i="3" s="1"/>
  <c r="O118" i="3"/>
  <c r="O138" i="3" s="1"/>
  <c r="L118" i="3"/>
  <c r="L138" i="3" s="1"/>
  <c r="K118" i="3"/>
  <c r="K138" i="3" s="1"/>
  <c r="J118" i="3"/>
  <c r="J138" i="3" s="1"/>
  <c r="Q116" i="3"/>
  <c r="P116" i="3"/>
  <c r="O116" i="3"/>
  <c r="N116" i="3"/>
  <c r="M116" i="3"/>
  <c r="L116" i="3"/>
  <c r="N115" i="3"/>
  <c r="L115" i="3"/>
  <c r="K115" i="3"/>
  <c r="K116" i="3" s="1"/>
  <c r="J115" i="3"/>
  <c r="M113" i="3"/>
  <c r="Q112" i="3"/>
  <c r="Q113" i="3" s="1"/>
  <c r="P112" i="3"/>
  <c r="O112" i="3"/>
  <c r="N112" i="3" s="1"/>
  <c r="L112" i="3"/>
  <c r="K112" i="3"/>
  <c r="J112" i="3"/>
  <c r="Q111" i="3"/>
  <c r="P111" i="3"/>
  <c r="P113" i="3" s="1"/>
  <c r="O111" i="3"/>
  <c r="N111" i="3"/>
  <c r="L111" i="3"/>
  <c r="K111" i="3"/>
  <c r="J111" i="3"/>
  <c r="Q110" i="3"/>
  <c r="P110" i="3"/>
  <c r="O110" i="3"/>
  <c r="N110" i="3" s="1"/>
  <c r="L110" i="3"/>
  <c r="K110" i="3"/>
  <c r="J110" i="3"/>
  <c r="Q109" i="3"/>
  <c r="P109" i="3"/>
  <c r="O109" i="3"/>
  <c r="N109" i="3"/>
  <c r="L109" i="3"/>
  <c r="K109" i="3"/>
  <c r="J109" i="3"/>
  <c r="Q108" i="3"/>
  <c r="P108" i="3"/>
  <c r="O108" i="3"/>
  <c r="N108" i="3"/>
  <c r="L108" i="3"/>
  <c r="K108" i="3"/>
  <c r="J108" i="3"/>
  <c r="Q107" i="3"/>
  <c r="P107" i="3"/>
  <c r="O107" i="3"/>
  <c r="N107" i="3"/>
  <c r="L107" i="3"/>
  <c r="K107" i="3"/>
  <c r="J107" i="3"/>
  <c r="Q106" i="3"/>
  <c r="P106" i="3"/>
  <c r="O106" i="3"/>
  <c r="N106" i="3"/>
  <c r="L106" i="3"/>
  <c r="K106" i="3"/>
  <c r="J106" i="3"/>
  <c r="Q105" i="3"/>
  <c r="P105" i="3"/>
  <c r="O105" i="3"/>
  <c r="N105" i="3"/>
  <c r="L105" i="3"/>
  <c r="K105" i="3"/>
  <c r="J105" i="3"/>
  <c r="A105" i="3"/>
  <c r="A106" i="3" s="1"/>
  <c r="A107" i="3" s="1"/>
  <c r="A108" i="3" s="1"/>
  <c r="A109" i="3" s="1"/>
  <c r="Q104" i="3"/>
  <c r="P104" i="3"/>
  <c r="O104" i="3"/>
  <c r="N104" i="3"/>
  <c r="L104" i="3"/>
  <c r="L113" i="3" s="1"/>
  <c r="K104" i="3"/>
  <c r="K113" i="3" s="1"/>
  <c r="J104" i="3"/>
  <c r="J113" i="3" s="1"/>
  <c r="M102" i="3"/>
  <c r="K102" i="3"/>
  <c r="Q101" i="3"/>
  <c r="P101" i="3"/>
  <c r="O101" i="3"/>
  <c r="N101" i="3" s="1"/>
  <c r="L101" i="3"/>
  <c r="K101" i="3"/>
  <c r="J101" i="3"/>
  <c r="Q100" i="3"/>
  <c r="P100" i="3"/>
  <c r="O100" i="3"/>
  <c r="N100" i="3" s="1"/>
  <c r="L100" i="3"/>
  <c r="K100" i="3"/>
  <c r="J100" i="3"/>
  <c r="Q99" i="3"/>
  <c r="P99" i="3"/>
  <c r="O99" i="3"/>
  <c r="N99" i="3" s="1"/>
  <c r="L99" i="3"/>
  <c r="K99" i="3"/>
  <c r="J99" i="3"/>
  <c r="Q98" i="3"/>
  <c r="P98" i="3"/>
  <c r="O98" i="3"/>
  <c r="N98" i="3" s="1"/>
  <c r="L98" i="3"/>
  <c r="K98" i="3"/>
  <c r="J98" i="3"/>
  <c r="Q97" i="3"/>
  <c r="P97" i="3"/>
  <c r="O97" i="3"/>
  <c r="N97" i="3" s="1"/>
  <c r="L97" i="3"/>
  <c r="K97" i="3"/>
  <c r="J97" i="3"/>
  <c r="Q96" i="3"/>
  <c r="P96" i="3"/>
  <c r="O96" i="3"/>
  <c r="N96" i="3" s="1"/>
  <c r="L96" i="3"/>
  <c r="K96" i="3"/>
  <c r="J96" i="3"/>
  <c r="Q95" i="3"/>
  <c r="P95" i="3"/>
  <c r="O95" i="3"/>
  <c r="N95" i="3" s="1"/>
  <c r="L95" i="3"/>
  <c r="K95" i="3"/>
  <c r="J95" i="3"/>
  <c r="Q94" i="3"/>
  <c r="P94" i="3"/>
  <c r="O94" i="3"/>
  <c r="N94" i="3" s="1"/>
  <c r="L94" i="3"/>
  <c r="K94" i="3"/>
  <c r="J94" i="3"/>
  <c r="Q93" i="3"/>
  <c r="P93" i="3"/>
  <c r="O93" i="3"/>
  <c r="N93" i="3" s="1"/>
  <c r="L93" i="3"/>
  <c r="K93" i="3"/>
  <c r="J93" i="3"/>
  <c r="Q92" i="3"/>
  <c r="P92" i="3"/>
  <c r="O92" i="3"/>
  <c r="N92" i="3" s="1"/>
  <c r="L92" i="3"/>
  <c r="K92" i="3"/>
  <c r="J92" i="3"/>
  <c r="A92" i="3"/>
  <c r="A93" i="3" s="1"/>
  <c r="A94" i="3" s="1"/>
  <c r="A95" i="3" s="1"/>
  <c r="A96" i="3" s="1"/>
  <c r="A97" i="3" s="1"/>
  <c r="A98" i="3" s="1"/>
  <c r="A99" i="3" s="1"/>
  <c r="A100" i="3" s="1"/>
  <c r="A101" i="3" s="1"/>
  <c r="Q91" i="3"/>
  <c r="Q102" i="3" s="1"/>
  <c r="P91" i="3"/>
  <c r="P102" i="3" s="1"/>
  <c r="O91" i="3"/>
  <c r="O102" i="3" s="1"/>
  <c r="L91" i="3"/>
  <c r="L102" i="3" s="1"/>
  <c r="K91" i="3"/>
  <c r="J91" i="3"/>
  <c r="J102" i="3" s="1"/>
  <c r="M89" i="3"/>
  <c r="L89" i="3"/>
  <c r="J89" i="3"/>
  <c r="Q88" i="3"/>
  <c r="P88" i="3"/>
  <c r="N88" i="3" s="1"/>
  <c r="O88" i="3"/>
  <c r="L88" i="3"/>
  <c r="K88" i="3"/>
  <c r="J88" i="3"/>
  <c r="Q87" i="3"/>
  <c r="P87" i="3"/>
  <c r="N87" i="3" s="1"/>
  <c r="O87" i="3"/>
  <c r="L87" i="3"/>
  <c r="K87" i="3"/>
  <c r="J87" i="3"/>
  <c r="Q86" i="3"/>
  <c r="P86" i="3"/>
  <c r="N86" i="3" s="1"/>
  <c r="O86" i="3"/>
  <c r="L86" i="3"/>
  <c r="K86" i="3"/>
  <c r="J86" i="3"/>
  <c r="Q85" i="3"/>
  <c r="P85" i="3"/>
  <c r="N85" i="3" s="1"/>
  <c r="O85" i="3"/>
  <c r="L85" i="3"/>
  <c r="K85" i="3"/>
  <c r="J85" i="3"/>
  <c r="Q84" i="3"/>
  <c r="P84" i="3"/>
  <c r="N84" i="3" s="1"/>
  <c r="O84" i="3"/>
  <c r="L84" i="3"/>
  <c r="K84" i="3"/>
  <c r="J84" i="3"/>
  <c r="Q83" i="3"/>
  <c r="P83" i="3"/>
  <c r="N83" i="3" s="1"/>
  <c r="O83" i="3"/>
  <c r="L83" i="3"/>
  <c r="K83" i="3"/>
  <c r="J83" i="3"/>
  <c r="Q82" i="3"/>
  <c r="P82" i="3"/>
  <c r="N82" i="3" s="1"/>
  <c r="O82" i="3"/>
  <c r="L82" i="3"/>
  <c r="K82" i="3"/>
  <c r="J82" i="3"/>
  <c r="Q81" i="3"/>
  <c r="P81" i="3"/>
  <c r="N81" i="3" s="1"/>
  <c r="O81" i="3"/>
  <c r="L81" i="3"/>
  <c r="K81" i="3"/>
  <c r="J81" i="3"/>
  <c r="Q80" i="3"/>
  <c r="P80" i="3"/>
  <c r="N80" i="3" s="1"/>
  <c r="O80" i="3"/>
  <c r="L80" i="3"/>
  <c r="K80" i="3"/>
  <c r="J80" i="3"/>
  <c r="Q79" i="3"/>
  <c r="P79" i="3"/>
  <c r="N79" i="3" s="1"/>
  <c r="O79" i="3"/>
  <c r="L79" i="3"/>
  <c r="K79" i="3"/>
  <c r="J79" i="3"/>
  <c r="Q78" i="3"/>
  <c r="P78" i="3"/>
  <c r="N78" i="3" s="1"/>
  <c r="O78" i="3"/>
  <c r="L78" i="3"/>
  <c r="K78" i="3"/>
  <c r="J78" i="3"/>
  <c r="Q77" i="3"/>
  <c r="P77" i="3"/>
  <c r="N77" i="3" s="1"/>
  <c r="O77" i="3"/>
  <c r="L77" i="3"/>
  <c r="K77" i="3"/>
  <c r="J77" i="3"/>
  <c r="Q76" i="3"/>
  <c r="P76" i="3"/>
  <c r="N76" i="3" s="1"/>
  <c r="O76" i="3"/>
  <c r="L76" i="3"/>
  <c r="K76" i="3"/>
  <c r="J76" i="3"/>
  <c r="Q75" i="3"/>
  <c r="P75" i="3"/>
  <c r="N75" i="3" s="1"/>
  <c r="O75" i="3"/>
  <c r="L75" i="3"/>
  <c r="K75" i="3"/>
  <c r="J75" i="3"/>
  <c r="Q74" i="3"/>
  <c r="P74" i="3"/>
  <c r="N74" i="3" s="1"/>
  <c r="O74" i="3"/>
  <c r="L74" i="3"/>
  <c r="K74" i="3"/>
  <c r="J74" i="3"/>
  <c r="Q73" i="3"/>
  <c r="P73" i="3"/>
  <c r="N73" i="3" s="1"/>
  <c r="O73" i="3"/>
  <c r="L73" i="3"/>
  <c r="K73" i="3"/>
  <c r="J73" i="3"/>
  <c r="Q72" i="3"/>
  <c r="P72" i="3"/>
  <c r="N72" i="3" s="1"/>
  <c r="O72" i="3"/>
  <c r="L72" i="3"/>
  <c r="K72" i="3"/>
  <c r="J72" i="3"/>
  <c r="Q71" i="3"/>
  <c r="P71" i="3"/>
  <c r="N71" i="3" s="1"/>
  <c r="O71" i="3"/>
  <c r="L71" i="3"/>
  <c r="K71" i="3"/>
  <c r="J71" i="3"/>
  <c r="Q70" i="3"/>
  <c r="P70" i="3"/>
  <c r="N70" i="3" s="1"/>
  <c r="O70" i="3"/>
  <c r="L70" i="3"/>
  <c r="K70" i="3"/>
  <c r="J70" i="3"/>
  <c r="Q69" i="3"/>
  <c r="P69" i="3"/>
  <c r="N69" i="3" s="1"/>
  <c r="O69" i="3"/>
  <c r="L69" i="3"/>
  <c r="K69" i="3"/>
  <c r="J69" i="3"/>
  <c r="Q68" i="3"/>
  <c r="P68" i="3"/>
  <c r="N68" i="3" s="1"/>
  <c r="O68" i="3"/>
  <c r="L68" i="3"/>
  <c r="K68" i="3"/>
  <c r="J68" i="3"/>
  <c r="Q67" i="3"/>
  <c r="P67" i="3"/>
  <c r="N67" i="3" s="1"/>
  <c r="O67" i="3"/>
  <c r="L67" i="3"/>
  <c r="K67" i="3"/>
  <c r="J67" i="3"/>
  <c r="Q66" i="3"/>
  <c r="P66" i="3"/>
  <c r="N66" i="3" s="1"/>
  <c r="O66" i="3"/>
  <c r="L66" i="3"/>
  <c r="K66" i="3"/>
  <c r="J66" i="3"/>
  <c r="Q65" i="3"/>
  <c r="P65" i="3"/>
  <c r="N65" i="3" s="1"/>
  <c r="O65" i="3"/>
  <c r="L65" i="3"/>
  <c r="K65" i="3"/>
  <c r="J65" i="3"/>
  <c r="Q64" i="3"/>
  <c r="P64" i="3"/>
  <c r="N64" i="3" s="1"/>
  <c r="O64" i="3"/>
  <c r="L64" i="3"/>
  <c r="K64" i="3"/>
  <c r="J64" i="3"/>
  <c r="Q63" i="3"/>
  <c r="P63" i="3"/>
  <c r="N63" i="3" s="1"/>
  <c r="O63" i="3"/>
  <c r="L63" i="3"/>
  <c r="K63" i="3"/>
  <c r="J63" i="3"/>
  <c r="Q62" i="3"/>
  <c r="P62" i="3"/>
  <c r="N62" i="3" s="1"/>
  <c r="O62" i="3"/>
  <c r="L62" i="3"/>
  <c r="K62" i="3"/>
  <c r="J62" i="3"/>
  <c r="Q61" i="3"/>
  <c r="P61" i="3"/>
  <c r="N61" i="3" s="1"/>
  <c r="O61" i="3"/>
  <c r="L61" i="3"/>
  <c r="K61" i="3"/>
  <c r="J61" i="3"/>
  <c r="Q60" i="3"/>
  <c r="P60" i="3"/>
  <c r="N60" i="3" s="1"/>
  <c r="O60" i="3"/>
  <c r="L60" i="3"/>
  <c r="K60" i="3"/>
  <c r="J60" i="3"/>
  <c r="Q59" i="3"/>
  <c r="P59" i="3"/>
  <c r="N59" i="3" s="1"/>
  <c r="O59" i="3"/>
  <c r="L59" i="3"/>
  <c r="K59" i="3"/>
  <c r="J59" i="3"/>
  <c r="Q58" i="3"/>
  <c r="P58" i="3"/>
  <c r="N58" i="3" s="1"/>
  <c r="O58" i="3"/>
  <c r="L58" i="3"/>
  <c r="K58" i="3"/>
  <c r="J58" i="3"/>
  <c r="Q57" i="3"/>
  <c r="P57" i="3"/>
  <c r="N57" i="3" s="1"/>
  <c r="O57" i="3"/>
  <c r="L57" i="3"/>
  <c r="K57" i="3"/>
  <c r="J57" i="3"/>
  <c r="Q56" i="3"/>
  <c r="P56" i="3"/>
  <c r="N56" i="3" s="1"/>
  <c r="O56" i="3"/>
  <c r="L56" i="3"/>
  <c r="K56" i="3"/>
  <c r="J56" i="3"/>
  <c r="A56" i="3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Q55" i="3"/>
  <c r="Q89" i="3" s="1"/>
  <c r="P55" i="3"/>
  <c r="N55" i="3" s="1"/>
  <c r="O55" i="3"/>
  <c r="O89" i="3" s="1"/>
  <c r="L55" i="3"/>
  <c r="K55" i="3"/>
  <c r="K89" i="3" s="1"/>
  <c r="J55" i="3"/>
  <c r="M53" i="3"/>
  <c r="K53" i="3"/>
  <c r="Q52" i="3"/>
  <c r="P52" i="3"/>
  <c r="O52" i="3"/>
  <c r="N52" i="3" s="1"/>
  <c r="L52" i="3"/>
  <c r="K52" i="3"/>
  <c r="J52" i="3"/>
  <c r="Q51" i="3"/>
  <c r="P51" i="3"/>
  <c r="O51" i="3"/>
  <c r="N51" i="3" s="1"/>
  <c r="L51" i="3"/>
  <c r="K51" i="3"/>
  <c r="J51" i="3"/>
  <c r="Q50" i="3"/>
  <c r="P50" i="3"/>
  <c r="O50" i="3"/>
  <c r="N50" i="3" s="1"/>
  <c r="L50" i="3"/>
  <c r="K50" i="3"/>
  <c r="J50" i="3"/>
  <c r="Q49" i="3"/>
  <c r="P49" i="3"/>
  <c r="O49" i="3"/>
  <c r="N49" i="3" s="1"/>
  <c r="L49" i="3"/>
  <c r="K49" i="3"/>
  <c r="J49" i="3"/>
  <c r="Q48" i="3"/>
  <c r="P48" i="3"/>
  <c r="O48" i="3"/>
  <c r="N48" i="3" s="1"/>
  <c r="L48" i="3"/>
  <c r="K48" i="3"/>
  <c r="J48" i="3"/>
  <c r="Q47" i="3"/>
  <c r="P47" i="3"/>
  <c r="O47" i="3"/>
  <c r="N47" i="3" s="1"/>
  <c r="L47" i="3"/>
  <c r="K47" i="3"/>
  <c r="J47" i="3"/>
  <c r="Q46" i="3"/>
  <c r="P46" i="3"/>
  <c r="O46" i="3"/>
  <c r="N46" i="3" s="1"/>
  <c r="L46" i="3"/>
  <c r="K46" i="3"/>
  <c r="J46" i="3"/>
  <c r="Q45" i="3"/>
  <c r="P45" i="3"/>
  <c r="O45" i="3"/>
  <c r="N45" i="3" s="1"/>
  <c r="L45" i="3"/>
  <c r="K45" i="3"/>
  <c r="J45" i="3"/>
  <c r="Q44" i="3"/>
  <c r="P44" i="3"/>
  <c r="O44" i="3"/>
  <c r="N44" i="3" s="1"/>
  <c r="L44" i="3"/>
  <c r="K44" i="3"/>
  <c r="J44" i="3"/>
  <c r="Q43" i="3"/>
  <c r="P43" i="3"/>
  <c r="O43" i="3"/>
  <c r="N43" i="3" s="1"/>
  <c r="L43" i="3"/>
  <c r="K43" i="3"/>
  <c r="J43" i="3"/>
  <c r="A43" i="3"/>
  <c r="A44" i="3" s="1"/>
  <c r="A45" i="3" s="1"/>
  <c r="A46" i="3" s="1"/>
  <c r="A47" i="3" s="1"/>
  <c r="A48" i="3" s="1"/>
  <c r="A49" i="3" s="1"/>
  <c r="A50" i="3" s="1"/>
  <c r="A51" i="3" s="1"/>
  <c r="A52" i="3" s="1"/>
  <c r="Q42" i="3"/>
  <c r="Q53" i="3" s="1"/>
  <c r="P42" i="3"/>
  <c r="P53" i="3" s="1"/>
  <c r="O42" i="3"/>
  <c r="O53" i="3" s="1"/>
  <c r="L42" i="3"/>
  <c r="L53" i="3" s="1"/>
  <c r="K42" i="3"/>
  <c r="J42" i="3"/>
  <c r="J53" i="3" s="1"/>
  <c r="M40" i="3"/>
  <c r="J40" i="3"/>
  <c r="Q39" i="3"/>
  <c r="P39" i="3"/>
  <c r="N39" i="3" s="1"/>
  <c r="O39" i="3"/>
  <c r="L39" i="3"/>
  <c r="K39" i="3"/>
  <c r="J39" i="3"/>
  <c r="Q38" i="3"/>
  <c r="P38" i="3"/>
  <c r="N38" i="3" s="1"/>
  <c r="O38" i="3"/>
  <c r="L38" i="3"/>
  <c r="K38" i="3"/>
  <c r="J38" i="3"/>
  <c r="Q37" i="3"/>
  <c r="P37" i="3"/>
  <c r="N37" i="3" s="1"/>
  <c r="O37" i="3"/>
  <c r="L37" i="3"/>
  <c r="K37" i="3"/>
  <c r="J37" i="3"/>
  <c r="Q36" i="3"/>
  <c r="P36" i="3"/>
  <c r="N36" i="3" s="1"/>
  <c r="O36" i="3"/>
  <c r="L36" i="3"/>
  <c r="K36" i="3"/>
  <c r="J36" i="3"/>
  <c r="Q35" i="3"/>
  <c r="P35" i="3"/>
  <c r="N35" i="3" s="1"/>
  <c r="O35" i="3"/>
  <c r="L35" i="3"/>
  <c r="K35" i="3"/>
  <c r="J35" i="3"/>
  <c r="Q34" i="3"/>
  <c r="P34" i="3"/>
  <c r="N34" i="3" s="1"/>
  <c r="O34" i="3"/>
  <c r="L34" i="3"/>
  <c r="K34" i="3"/>
  <c r="J34" i="3"/>
  <c r="Q33" i="3"/>
  <c r="P33" i="3"/>
  <c r="N33" i="3" s="1"/>
  <c r="O33" i="3"/>
  <c r="L33" i="3"/>
  <c r="K33" i="3"/>
  <c r="J33" i="3"/>
  <c r="Q32" i="3"/>
  <c r="P32" i="3"/>
  <c r="N32" i="3" s="1"/>
  <c r="O32" i="3"/>
  <c r="L32" i="3"/>
  <c r="K32" i="3"/>
  <c r="J32" i="3"/>
  <c r="Q31" i="3"/>
  <c r="P31" i="3"/>
  <c r="N31" i="3" s="1"/>
  <c r="O31" i="3"/>
  <c r="L31" i="3"/>
  <c r="K31" i="3"/>
  <c r="J31" i="3"/>
  <c r="Q30" i="3"/>
  <c r="P30" i="3"/>
  <c r="N30" i="3" s="1"/>
  <c r="O30" i="3"/>
  <c r="L30" i="3"/>
  <c r="K30" i="3"/>
  <c r="J30" i="3"/>
  <c r="Q29" i="3"/>
  <c r="P29" i="3"/>
  <c r="N29" i="3" s="1"/>
  <c r="O29" i="3"/>
  <c r="L29" i="3"/>
  <c r="K29" i="3"/>
  <c r="J29" i="3"/>
  <c r="Q28" i="3"/>
  <c r="P28" i="3"/>
  <c r="N28" i="3" s="1"/>
  <c r="O28" i="3"/>
  <c r="L28" i="3"/>
  <c r="K28" i="3"/>
  <c r="J28" i="3"/>
  <c r="Q27" i="3"/>
  <c r="P27" i="3"/>
  <c r="N27" i="3" s="1"/>
  <c r="O27" i="3"/>
  <c r="L27" i="3"/>
  <c r="K27" i="3"/>
  <c r="J27" i="3"/>
  <c r="Q26" i="3"/>
  <c r="P26" i="3"/>
  <c r="N26" i="3" s="1"/>
  <c r="O26" i="3"/>
  <c r="L26" i="3"/>
  <c r="K26" i="3"/>
  <c r="J26" i="3"/>
  <c r="Q25" i="3"/>
  <c r="P25" i="3"/>
  <c r="N25" i="3" s="1"/>
  <c r="O25" i="3"/>
  <c r="L25" i="3"/>
  <c r="K25" i="3"/>
  <c r="J25" i="3"/>
  <c r="Q24" i="3"/>
  <c r="P24" i="3"/>
  <c r="N24" i="3" s="1"/>
  <c r="O24" i="3"/>
  <c r="L24" i="3"/>
  <c r="K24" i="3"/>
  <c r="J24" i="3"/>
  <c r="Q23" i="3"/>
  <c r="P23" i="3"/>
  <c r="N23" i="3" s="1"/>
  <c r="O23" i="3"/>
  <c r="L23" i="3"/>
  <c r="K23" i="3"/>
  <c r="J23" i="3"/>
  <c r="Q22" i="3"/>
  <c r="P22" i="3"/>
  <c r="N22" i="3" s="1"/>
  <c r="O22" i="3"/>
  <c r="L22" i="3"/>
  <c r="K22" i="3"/>
  <c r="J22" i="3"/>
  <c r="Q21" i="3"/>
  <c r="P21" i="3"/>
  <c r="N21" i="3" s="1"/>
  <c r="O21" i="3"/>
  <c r="L21" i="3"/>
  <c r="K21" i="3"/>
  <c r="J21" i="3"/>
  <c r="Q20" i="3"/>
  <c r="P20" i="3"/>
  <c r="N20" i="3" s="1"/>
  <c r="O20" i="3"/>
  <c r="L20" i="3"/>
  <c r="K20" i="3"/>
  <c r="J20" i="3"/>
  <c r="Q19" i="3"/>
  <c r="P19" i="3"/>
  <c r="N19" i="3" s="1"/>
  <c r="O19" i="3"/>
  <c r="L19" i="3"/>
  <c r="K19" i="3"/>
  <c r="J19" i="3"/>
  <c r="Q18" i="3"/>
  <c r="P18" i="3"/>
  <c r="N18" i="3" s="1"/>
  <c r="O18" i="3"/>
  <c r="L18" i="3"/>
  <c r="K18" i="3"/>
  <c r="J18" i="3"/>
  <c r="Q17" i="3"/>
  <c r="P17" i="3"/>
  <c r="N17" i="3" s="1"/>
  <c r="O17" i="3"/>
  <c r="L17" i="3"/>
  <c r="K17" i="3"/>
  <c r="J17" i="3"/>
  <c r="Q16" i="3"/>
  <c r="P16" i="3"/>
  <c r="N16" i="3" s="1"/>
  <c r="O16" i="3"/>
  <c r="L16" i="3"/>
  <c r="K16" i="3"/>
  <c r="J16" i="3"/>
  <c r="Q15" i="3"/>
  <c r="P15" i="3"/>
  <c r="N15" i="3" s="1"/>
  <c r="O15" i="3"/>
  <c r="L15" i="3"/>
  <c r="K15" i="3"/>
  <c r="J15" i="3"/>
  <c r="Q14" i="3"/>
  <c r="P14" i="3"/>
  <c r="N14" i="3" s="1"/>
  <c r="O14" i="3"/>
  <c r="L14" i="3"/>
  <c r="K14" i="3"/>
  <c r="J14" i="3"/>
  <c r="Q13" i="3"/>
  <c r="P13" i="3"/>
  <c r="N13" i="3" s="1"/>
  <c r="O13" i="3"/>
  <c r="L13" i="3"/>
  <c r="K13" i="3"/>
  <c r="J13" i="3"/>
  <c r="A13" i="3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Q12" i="3"/>
  <c r="Q40" i="3" s="1"/>
  <c r="P12" i="3"/>
  <c r="N12" i="3" s="1"/>
  <c r="O12" i="3"/>
  <c r="O40" i="3" s="1"/>
  <c r="L12" i="3"/>
  <c r="L40" i="3" s="1"/>
  <c r="K12" i="3"/>
  <c r="K40" i="3" s="1"/>
  <c r="J12" i="3"/>
  <c r="L146" i="3" l="1"/>
  <c r="N113" i="3"/>
  <c r="P146" i="3"/>
  <c r="K146" i="3"/>
  <c r="N40" i="3"/>
  <c r="N89" i="3"/>
  <c r="J146" i="3"/>
  <c r="P40" i="3"/>
  <c r="N42" i="3"/>
  <c r="N53" i="3" s="1"/>
  <c r="P89" i="3"/>
  <c r="O113" i="3"/>
  <c r="O146" i="3" s="1"/>
  <c r="N118" i="3"/>
  <c r="N138" i="3" s="1"/>
  <c r="N140" i="3"/>
  <c r="N145" i="3" s="1"/>
  <c r="N146" i="3" s="1"/>
  <c r="N91" i="3"/>
  <c r="N102" i="3" s="1"/>
</calcChain>
</file>

<file path=xl/sharedStrings.xml><?xml version="1.0" encoding="utf-8"?>
<sst xmlns="http://schemas.openxmlformats.org/spreadsheetml/2006/main" count="664" uniqueCount="206">
  <si>
    <t xml:space="preserve">PANJANG SUNGAI DAN LUAS DAS </t>
  </si>
  <si>
    <t>Nama Sungai</t>
  </si>
  <si>
    <t>Panjang Sungai (km)</t>
  </si>
  <si>
    <t>Luas DAS (Km2)</t>
  </si>
  <si>
    <t>Segeri</t>
  </si>
  <si>
    <t>No</t>
  </si>
  <si>
    <t>Data dibawah ini adalah Jumlah Sungai Dirinci Menurut Panjang Dan DAS di Kabupaten Pangkajene dan Kepulauan</t>
  </si>
  <si>
    <t xml:space="preserve">DARWIS A. </t>
  </si>
  <si>
    <t>NIP. 19641410 198603 1 030</t>
  </si>
  <si>
    <t>Lokasi /Kecamatan</t>
  </si>
  <si>
    <t>Bungoro</t>
  </si>
  <si>
    <t>Balocci</t>
  </si>
  <si>
    <t>Tondong Tallasa</t>
  </si>
  <si>
    <t>Pangkajene</t>
  </si>
  <si>
    <t>Sungai Tabo-Tabo/pangkajene</t>
  </si>
  <si>
    <t>Bungoro - Pangkajene</t>
  </si>
  <si>
    <t>Sungai Segeri</t>
  </si>
  <si>
    <t>Sungai Leang Lonrong</t>
  </si>
  <si>
    <t>Sungai Bantimala</t>
  </si>
  <si>
    <t>Sungai Sangkara</t>
  </si>
  <si>
    <t>DAFTAR USULAN PENETAPAN STATUS DAERAH IRIGASI</t>
  </si>
  <si>
    <t>KEWENANGAN PEMERINTAH DAERAH KABUPATEN / KOTA</t>
  </si>
  <si>
    <t>KABUPATEN</t>
  </si>
  <si>
    <t>: PANGKAJENE DAN KEPULAUAN</t>
  </si>
  <si>
    <t>PROVINSI</t>
  </si>
  <si>
    <t>: SULAWESI SELATAN</t>
  </si>
  <si>
    <t>NO</t>
  </si>
  <si>
    <t>NAMA DAERAH IRIGASI</t>
  </si>
  <si>
    <t>JENIS IRIGASI (Ha)</t>
  </si>
  <si>
    <t>LOKASI BANGUNAN UTAMA</t>
  </si>
  <si>
    <t>TAHUN SELESAI PEMBANGUNAN</t>
  </si>
  <si>
    <t>LUAS AREAL (Ha)</t>
  </si>
  <si>
    <t>LUAS AREAL SEMULA (Ha)</t>
  </si>
  <si>
    <t>PANJANG SALURAN SEMULA (M)</t>
  </si>
  <si>
    <t>PANJANG SALURAN (M)</t>
  </si>
  <si>
    <t>KETERANGAN</t>
  </si>
  <si>
    <t>KECAMATAN</t>
  </si>
  <si>
    <t>DESA</t>
  </si>
  <si>
    <t>TITIK KOORDINAT</t>
  </si>
  <si>
    <t>SALURAN PRIMER</t>
  </si>
  <si>
    <t>SALURAN SEKUNDER</t>
  </si>
  <si>
    <t>SALURAN TERSIER</t>
  </si>
  <si>
    <t>BUJUR (X)</t>
  </si>
  <si>
    <t>LINTANG (Y)</t>
  </si>
  <si>
    <t>BAKU</t>
  </si>
  <si>
    <t>POTENSIAL</t>
  </si>
  <si>
    <t>FUNGSIONAL</t>
  </si>
  <si>
    <t>KECAMATAN BALOCCI</t>
  </si>
  <si>
    <t>Balleangin Toa I</t>
  </si>
  <si>
    <t>Permukaan</t>
  </si>
  <si>
    <t>Pangkajene dan Kepulauan</t>
  </si>
  <si>
    <t>Balleangin</t>
  </si>
  <si>
    <t>Balleangin Toa II</t>
  </si>
  <si>
    <t>Terbaru</t>
  </si>
  <si>
    <t>Balleangin Toa III</t>
  </si>
  <si>
    <t xml:space="preserve">Massere </t>
  </si>
  <si>
    <t>Tumbue</t>
  </si>
  <si>
    <t>Ulu Ere</t>
  </si>
  <si>
    <t>Bonto - Bonto</t>
  </si>
  <si>
    <t>Borong Inrue</t>
  </si>
  <si>
    <t>Jaramele</t>
  </si>
  <si>
    <t>Palang</t>
  </si>
  <si>
    <t>Tinggi Mae</t>
  </si>
  <si>
    <t>Tulu Are (Kec. Balocci)</t>
  </si>
  <si>
    <t>Batto</t>
  </si>
  <si>
    <t>Balocci Baru</t>
  </si>
  <si>
    <t>Batu Napara</t>
  </si>
  <si>
    <t>Bulu Are (Kec. Balocci)</t>
  </si>
  <si>
    <t>Bunnea</t>
  </si>
  <si>
    <t>Maccellaeng</t>
  </si>
  <si>
    <t>Pampang (Kec. Ballocci)</t>
  </si>
  <si>
    <t>Banti Mala</t>
  </si>
  <si>
    <t>Gancie</t>
  </si>
  <si>
    <t>Kassi</t>
  </si>
  <si>
    <t>Jennae</t>
  </si>
  <si>
    <t>Bangkeng Sakeang</t>
  </si>
  <si>
    <t>Polong Bangkeng</t>
  </si>
  <si>
    <t>Lompo Borong Bua Tanete</t>
  </si>
  <si>
    <t>Tompo Bulu</t>
  </si>
  <si>
    <t>Minggi</t>
  </si>
  <si>
    <t>Majennang</t>
  </si>
  <si>
    <t>Tonasa</t>
  </si>
  <si>
    <t>Tonasa I</t>
  </si>
  <si>
    <t>KECAMATAN BUNGORO</t>
  </si>
  <si>
    <t>Padakki I</t>
  </si>
  <si>
    <t>Tabo - Tabo</t>
  </si>
  <si>
    <t>Padakki II</t>
  </si>
  <si>
    <t>Tinjo Bali I</t>
  </si>
  <si>
    <t>Tinjo Bali II</t>
  </si>
  <si>
    <t>Barajogoe</t>
  </si>
  <si>
    <t>Mangilu</t>
  </si>
  <si>
    <t>Lampo Juara</t>
  </si>
  <si>
    <t>Mangilu Dalam</t>
  </si>
  <si>
    <t>Tabo - Tabo Selatan</t>
  </si>
  <si>
    <t>Ulu Sipi</t>
  </si>
  <si>
    <t>Ulu Sipi I</t>
  </si>
  <si>
    <t>KECAMATAN TONDONG TALLASA</t>
  </si>
  <si>
    <t>Bonto Manai</t>
  </si>
  <si>
    <t>Tondong Kura</t>
  </si>
  <si>
    <t>Gallang</t>
  </si>
  <si>
    <t>Ganele</t>
  </si>
  <si>
    <t>Gollae</t>
  </si>
  <si>
    <t>Libureng / Bulan</t>
  </si>
  <si>
    <t>Bulu Tellue</t>
  </si>
  <si>
    <t>Pani</t>
  </si>
  <si>
    <t>Bantimurung</t>
  </si>
  <si>
    <t>Tabemba</t>
  </si>
  <si>
    <t>Lanne</t>
  </si>
  <si>
    <t>Tagari</t>
  </si>
  <si>
    <t>Tallang</t>
  </si>
  <si>
    <t>Ulu Malino</t>
  </si>
  <si>
    <t>Bonto Birau</t>
  </si>
  <si>
    <t>Allu Ballangan</t>
  </si>
  <si>
    <t>Bakke</t>
  </si>
  <si>
    <t>Bangkangae</t>
  </si>
  <si>
    <t>Bulu Are (Kec. Tondong Tallasa)</t>
  </si>
  <si>
    <t>Malaka</t>
  </si>
  <si>
    <t>Cendaa Billuang</t>
  </si>
  <si>
    <t>Dengena</t>
  </si>
  <si>
    <t>Kaloa</t>
  </si>
  <si>
    <t>Langoting</t>
  </si>
  <si>
    <t>Lompo Kelong</t>
  </si>
  <si>
    <t>Pabicarae</t>
  </si>
  <si>
    <t>Pampang (Kec. Tondong Tallasa)</t>
  </si>
  <si>
    <t>Batimurung</t>
  </si>
  <si>
    <t>Panga</t>
  </si>
  <si>
    <t>Parang Luara</t>
  </si>
  <si>
    <t>Ponddere</t>
  </si>
  <si>
    <t>Puca</t>
  </si>
  <si>
    <t>Reyaa Lanne</t>
  </si>
  <si>
    <t>Sangie (Kec. Tondong Tallasa)</t>
  </si>
  <si>
    <t>Talamao</t>
  </si>
  <si>
    <t>Tempe Kassi</t>
  </si>
  <si>
    <t>Tui Pallabuang</t>
  </si>
  <si>
    <t>Tulu Are (Kec. Tondong Tallasa)</t>
  </si>
  <si>
    <t>Ulu Parang</t>
  </si>
  <si>
    <t>KECAMATAN SEGERI</t>
  </si>
  <si>
    <t>Baruttung</t>
  </si>
  <si>
    <t xml:space="preserve">Segeri </t>
  </si>
  <si>
    <t>Baring</t>
  </si>
  <si>
    <t>Mangempang Amung</t>
  </si>
  <si>
    <t>Parang Loang</t>
  </si>
  <si>
    <t>Parenreng</t>
  </si>
  <si>
    <t>Sitiung</t>
  </si>
  <si>
    <t>Sumpang leang</t>
  </si>
  <si>
    <t>Amung</t>
  </si>
  <si>
    <t>Baruttung Dalam</t>
  </si>
  <si>
    <t>Massere (Kec. Segeri)</t>
  </si>
  <si>
    <t>Palleo</t>
  </si>
  <si>
    <t>Panritae</t>
  </si>
  <si>
    <t>KECAMATAN MINASATENE</t>
  </si>
  <si>
    <t>Batang Lamara</t>
  </si>
  <si>
    <t>Minasatene</t>
  </si>
  <si>
    <t>Bonto Kio</t>
  </si>
  <si>
    <t>Kajuara</t>
  </si>
  <si>
    <t>Kalabbirang</t>
  </si>
  <si>
    <t>Leang Kassi</t>
  </si>
  <si>
    <t>Biraeng</t>
  </si>
  <si>
    <t xml:space="preserve">Limbua </t>
  </si>
  <si>
    <t>Lompo Kassi</t>
  </si>
  <si>
    <t>Rea</t>
  </si>
  <si>
    <t>Batu Lappara</t>
  </si>
  <si>
    <t>Panaikang</t>
  </si>
  <si>
    <t>Biring Ere</t>
  </si>
  <si>
    <t>Kabba</t>
  </si>
  <si>
    <t>Leang Lompoa</t>
  </si>
  <si>
    <t>KECAMATAN MARANG</t>
  </si>
  <si>
    <t>Tombolo</t>
  </si>
  <si>
    <t xml:space="preserve">Ma'rang </t>
  </si>
  <si>
    <t>Padang Lampe</t>
  </si>
  <si>
    <t>KECAMATAN LABAKKANG</t>
  </si>
  <si>
    <t>Bara Batu</t>
  </si>
  <si>
    <t>Labakkang</t>
  </si>
  <si>
    <t>Taraweang</t>
  </si>
  <si>
    <t>Tanggo - Tanggo</t>
  </si>
  <si>
    <t>Jatie</t>
  </si>
  <si>
    <t>Kassi Loe</t>
  </si>
  <si>
    <t>Lamadingin</t>
  </si>
  <si>
    <t>Kanaungan</t>
  </si>
  <si>
    <t>Alosie</t>
  </si>
  <si>
    <t>Boddie</t>
  </si>
  <si>
    <t>Bonto Sunggu</t>
  </si>
  <si>
    <t>Mangalekana</t>
  </si>
  <si>
    <t>Borong - Borong</t>
  </si>
  <si>
    <t>Gentung</t>
  </si>
  <si>
    <t>Kayu Mate</t>
  </si>
  <si>
    <t>Borimasunggu</t>
  </si>
  <si>
    <t>Leonting</t>
  </si>
  <si>
    <t>Lerang - Lerang</t>
  </si>
  <si>
    <t>Limbua (Kec. Labakkang)</t>
  </si>
  <si>
    <t>Mangemu</t>
  </si>
  <si>
    <t>Patallassang</t>
  </si>
  <si>
    <t>Patekkeng</t>
  </si>
  <si>
    <t>Sangie (Kec. Labakkang)</t>
  </si>
  <si>
    <t>Ulu Batu</t>
  </si>
  <si>
    <t>KECAMATAN MANDALLE</t>
  </si>
  <si>
    <t>Manggalung</t>
  </si>
  <si>
    <t>Mandalle</t>
  </si>
  <si>
    <t>Ulu Salo Lokae</t>
  </si>
  <si>
    <t>Ulu Salo Manggalung</t>
  </si>
  <si>
    <t>Bujung Tompong</t>
  </si>
  <si>
    <t>Libboe</t>
  </si>
  <si>
    <t>TOTAL</t>
  </si>
  <si>
    <t>TOTAL KESELURUHAN</t>
  </si>
  <si>
    <t>Minasate'ne,    Maret 2022</t>
  </si>
  <si>
    <t>KEPALA BIDANG SUMBER DAYA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</si>
</sst>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0.0000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double">
        <color auto="1"/>
      </top>
      <bottom style="medium">
        <color indexed="64"/>
      </bottom>
      <diagonal/>
    </border>
    <border>
      <left/>
      <right/>
      <top style="double">
        <color auto="1"/>
      </top>
      <bottom style="medium">
        <color indexed="64"/>
      </bottom>
      <diagonal/>
    </border>
    <border>
      <left/>
      <right style="medium">
        <color indexed="64"/>
      </right>
      <top style="double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4">
    <xf numFmtId="0" fontId="0" fillId="0" borderId="0"/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2" borderId="0" xfId="1" applyFont="1" applyFill="1"/>
    <xf numFmtId="0" fontId="4" fillId="0" borderId="14" xfId="1" applyFont="1" applyBorder="1" applyAlignment="1">
      <alignment horizontal="center" vertical="center"/>
    </xf>
    <xf numFmtId="0" fontId="6" fillId="0" borderId="14" xfId="1" applyFont="1" applyBorder="1" applyAlignment="1">
      <alignment vertical="center"/>
    </xf>
    <xf numFmtId="0" fontId="4" fillId="0" borderId="14" xfId="1" applyFont="1" applyBorder="1" applyAlignment="1" applyProtection="1">
      <alignment horizontal="center" vertical="center" wrapText="1"/>
      <protection locked="0"/>
    </xf>
    <xf numFmtId="0" fontId="4" fillId="0" borderId="14" xfId="1" applyFont="1" applyBorder="1" applyAlignment="1" applyProtection="1">
      <alignment horizontal="center" vertical="center"/>
      <protection locked="0"/>
    </xf>
    <xf numFmtId="164" fontId="4" fillId="0" borderId="14" xfId="1" applyNumberFormat="1" applyFont="1" applyBorder="1" applyAlignment="1">
      <alignment vertical="center"/>
    </xf>
    <xf numFmtId="41" fontId="6" fillId="0" borderId="14" xfId="2" applyFont="1" applyFill="1" applyBorder="1" applyAlignment="1">
      <alignment horizontal="center" vertical="center"/>
    </xf>
    <xf numFmtId="165" fontId="6" fillId="0" borderId="14" xfId="3" applyNumberFormat="1" applyFont="1" applyFill="1" applyBorder="1" applyAlignment="1">
      <alignment horizontal="center" vertical="center"/>
    </xf>
    <xf numFmtId="41" fontId="6" fillId="0" borderId="14" xfId="2" applyFont="1" applyFill="1" applyBorder="1" applyAlignment="1">
      <alignment vertical="center"/>
    </xf>
    <xf numFmtId="0" fontId="4" fillId="0" borderId="14" xfId="1" applyFont="1" applyBorder="1"/>
    <xf numFmtId="0" fontId="4" fillId="0" borderId="15" xfId="1" applyFont="1" applyBorder="1" applyAlignment="1">
      <alignment horizontal="center" vertical="center"/>
    </xf>
    <xf numFmtId="0" fontId="6" fillId="0" borderId="15" xfId="1" applyFont="1" applyBorder="1" applyAlignment="1">
      <alignment vertical="center"/>
    </xf>
    <xf numFmtId="0" fontId="4" fillId="0" borderId="15" xfId="1" applyFont="1" applyBorder="1" applyAlignment="1" applyProtection="1">
      <alignment horizontal="center" vertical="center" wrapText="1"/>
      <protection locked="0"/>
    </xf>
    <xf numFmtId="0" fontId="4" fillId="0" borderId="15" xfId="1" applyFont="1" applyBorder="1" applyAlignment="1" applyProtection="1">
      <alignment horizontal="center" vertical="center"/>
      <protection locked="0"/>
    </xf>
    <xf numFmtId="164" fontId="4" fillId="0" borderId="15" xfId="1" applyNumberFormat="1" applyFont="1" applyBorder="1" applyAlignment="1">
      <alignment vertical="center"/>
    </xf>
    <xf numFmtId="41" fontId="6" fillId="0" borderId="15" xfId="2" applyFont="1" applyFill="1" applyBorder="1" applyAlignment="1">
      <alignment horizontal="center" vertical="center"/>
    </xf>
    <xf numFmtId="165" fontId="6" fillId="0" borderId="15" xfId="3" applyNumberFormat="1" applyFont="1" applyFill="1" applyBorder="1" applyAlignment="1">
      <alignment horizontal="center" vertical="center"/>
    </xf>
    <xf numFmtId="0" fontId="4" fillId="0" borderId="15" xfId="1" applyFont="1" applyBorder="1"/>
    <xf numFmtId="0" fontId="6" fillId="0" borderId="15" xfId="1" applyFont="1" applyBorder="1" applyAlignment="1" applyProtection="1">
      <alignment horizontal="center" vertical="center"/>
      <protection locked="0"/>
    </xf>
    <xf numFmtId="0" fontId="6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6" fillId="0" borderId="16" xfId="1" applyFont="1" applyBorder="1" applyAlignment="1">
      <alignment vertical="center"/>
    </xf>
    <xf numFmtId="0" fontId="4" fillId="0" borderId="16" xfId="1" applyFont="1" applyBorder="1" applyAlignment="1" applyProtection="1">
      <alignment horizontal="center" vertical="center" wrapText="1"/>
      <protection locked="0"/>
    </xf>
    <xf numFmtId="0" fontId="6" fillId="0" borderId="16" xfId="1" applyFont="1" applyBorder="1" applyAlignment="1" applyProtection="1">
      <alignment horizontal="center" vertical="center"/>
      <protection locked="0"/>
    </xf>
    <xf numFmtId="164" fontId="4" fillId="0" borderId="16" xfId="1" applyNumberFormat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41" fontId="6" fillId="0" borderId="16" xfId="2" applyFont="1" applyFill="1" applyBorder="1" applyAlignment="1">
      <alignment horizontal="center" vertical="center"/>
    </xf>
    <xf numFmtId="0" fontId="4" fillId="0" borderId="16" xfId="1" applyFont="1" applyBorder="1"/>
    <xf numFmtId="0" fontId="4" fillId="0" borderId="17" xfId="1" applyFont="1" applyBorder="1" applyAlignment="1">
      <alignment horizontal="center" vertical="center"/>
    </xf>
    <xf numFmtId="0" fontId="6" fillId="0" borderId="17" xfId="1" applyFont="1" applyBorder="1" applyAlignment="1">
      <alignment vertical="center"/>
    </xf>
    <xf numFmtId="0" fontId="4" fillId="0" borderId="17" xfId="1" applyFont="1" applyBorder="1" applyAlignment="1" applyProtection="1">
      <alignment horizontal="center" vertical="center" wrapText="1"/>
      <protection locked="0"/>
    </xf>
    <xf numFmtId="0" fontId="6" fillId="0" borderId="17" xfId="1" applyFont="1" applyBorder="1" applyAlignment="1" applyProtection="1">
      <alignment horizontal="center" vertical="center"/>
      <protection locked="0"/>
    </xf>
    <xf numFmtId="164" fontId="4" fillId="0" borderId="17" xfId="1" applyNumberFormat="1" applyFont="1" applyBorder="1" applyAlignment="1">
      <alignment vertical="center"/>
    </xf>
    <xf numFmtId="0" fontId="6" fillId="0" borderId="17" xfId="1" applyFont="1" applyBorder="1" applyAlignment="1">
      <alignment horizontal="center" vertical="center"/>
    </xf>
    <xf numFmtId="41" fontId="6" fillId="0" borderId="17" xfId="2" applyFont="1" applyFill="1" applyBorder="1" applyAlignment="1">
      <alignment horizontal="center" vertical="center"/>
    </xf>
    <xf numFmtId="41" fontId="6" fillId="0" borderId="17" xfId="2" applyFont="1" applyFill="1" applyBorder="1" applyAlignment="1">
      <alignment vertical="center"/>
    </xf>
    <xf numFmtId="0" fontId="4" fillId="0" borderId="17" xfId="1" applyFont="1" applyBorder="1"/>
    <xf numFmtId="0" fontId="4" fillId="3" borderId="0" xfId="1" applyFont="1" applyFill="1"/>
    <xf numFmtId="41" fontId="6" fillId="0" borderId="15" xfId="2" applyFont="1" applyFill="1" applyBorder="1" applyAlignment="1">
      <alignment vertical="center"/>
    </xf>
    <xf numFmtId="0" fontId="6" fillId="0" borderId="15" xfId="1" applyFont="1" applyBorder="1" applyAlignment="1" applyProtection="1">
      <alignment horizontal="center" vertical="center" wrapText="1"/>
      <protection locked="0"/>
    </xf>
    <xf numFmtId="41" fontId="6" fillId="0" borderId="17" xfId="2" applyFont="1" applyFill="1" applyBorder="1" applyAlignment="1">
      <alignment horizontal="right" vertical="center"/>
    </xf>
    <xf numFmtId="0" fontId="4" fillId="4" borderId="0" xfId="1" applyFont="1" applyFill="1"/>
    <xf numFmtId="0" fontId="4" fillId="5" borderId="0" xfId="1" applyFont="1" applyFill="1"/>
    <xf numFmtId="41" fontId="6" fillId="0" borderId="11" xfId="2" applyFont="1" applyFill="1" applyBorder="1" applyAlignment="1">
      <alignment horizontal="center" vertical="center"/>
    </xf>
    <xf numFmtId="0" fontId="4" fillId="0" borderId="11" xfId="1" applyFont="1" applyBorder="1"/>
    <xf numFmtId="0" fontId="4" fillId="6" borderId="0" xfId="1" applyFont="1" applyFill="1"/>
    <xf numFmtId="0" fontId="4" fillId="0" borderId="18" xfId="1" applyFont="1" applyBorder="1" applyAlignment="1">
      <alignment horizontal="center" vertical="center"/>
    </xf>
    <xf numFmtId="0" fontId="6" fillId="0" borderId="18" xfId="1" applyFont="1" applyBorder="1" applyAlignment="1">
      <alignment vertical="center"/>
    </xf>
    <xf numFmtId="0" fontId="4" fillId="0" borderId="18" xfId="1" applyFont="1" applyBorder="1" applyAlignment="1" applyProtection="1">
      <alignment horizontal="center" vertical="center" wrapText="1"/>
      <protection locked="0"/>
    </xf>
    <xf numFmtId="0" fontId="6" fillId="0" borderId="18" xfId="1" applyFont="1" applyBorder="1" applyAlignment="1" applyProtection="1">
      <alignment horizontal="center" vertical="center"/>
      <protection locked="0"/>
    </xf>
    <xf numFmtId="164" fontId="4" fillId="0" borderId="18" xfId="1" applyNumberFormat="1" applyFont="1" applyBorder="1" applyAlignment="1">
      <alignment vertical="center"/>
    </xf>
    <xf numFmtId="0" fontId="6" fillId="0" borderId="18" xfId="1" applyFont="1" applyBorder="1" applyAlignment="1">
      <alignment horizontal="center" vertical="center"/>
    </xf>
    <xf numFmtId="41" fontId="6" fillId="0" borderId="18" xfId="2" applyFont="1" applyFill="1" applyBorder="1" applyAlignment="1">
      <alignment horizontal="center" vertical="center"/>
    </xf>
    <xf numFmtId="41" fontId="6" fillId="0" borderId="7" xfId="2" applyFont="1" applyFill="1" applyBorder="1" applyAlignment="1">
      <alignment vertical="center"/>
    </xf>
    <xf numFmtId="0" fontId="6" fillId="0" borderId="15" xfId="1" applyFont="1" applyBorder="1" applyAlignment="1">
      <alignment horizontal="right" vertical="center"/>
    </xf>
    <xf numFmtId="0" fontId="4" fillId="0" borderId="18" xfId="1" applyFont="1" applyBorder="1"/>
    <xf numFmtId="0" fontId="4" fillId="7" borderId="0" xfId="1" applyFont="1" applyFill="1"/>
    <xf numFmtId="41" fontId="6" fillId="0" borderId="15" xfId="2" applyFont="1" applyFill="1" applyBorder="1" applyAlignment="1">
      <alignment horizontal="right" vertical="center"/>
    </xf>
    <xf numFmtId="41" fontId="6" fillId="0" borderId="19" xfId="2" applyFont="1" applyFill="1" applyBorder="1" applyAlignment="1">
      <alignment vertical="center"/>
    </xf>
    <xf numFmtId="0" fontId="4" fillId="8" borderId="20" xfId="1" applyFont="1" applyFill="1" applyBorder="1" applyAlignment="1">
      <alignment horizontal="center" vertical="center"/>
    </xf>
    <xf numFmtId="0" fontId="6" fillId="8" borderId="21" xfId="1" applyFont="1" applyFill="1" applyBorder="1" applyAlignment="1">
      <alignment vertical="center"/>
    </xf>
    <xf numFmtId="0" fontId="4" fillId="8" borderId="21" xfId="1" applyFont="1" applyFill="1" applyBorder="1" applyAlignment="1">
      <alignment horizontal="center" vertical="center"/>
    </xf>
    <xf numFmtId="0" fontId="4" fillId="8" borderId="21" xfId="1" applyFont="1" applyFill="1" applyBorder="1" applyAlignment="1" applyProtection="1">
      <alignment horizontal="center" vertical="center" wrapText="1"/>
      <protection locked="0"/>
    </xf>
    <xf numFmtId="0" fontId="6" fillId="8" borderId="21" xfId="1" applyFont="1" applyFill="1" applyBorder="1" applyAlignment="1" applyProtection="1">
      <alignment horizontal="center" vertical="center"/>
      <protection locked="0"/>
    </xf>
    <xf numFmtId="164" fontId="4" fillId="8" borderId="21" xfId="1" applyNumberFormat="1" applyFont="1" applyFill="1" applyBorder="1" applyAlignment="1">
      <alignment vertical="center"/>
    </xf>
    <xf numFmtId="0" fontId="6" fillId="8" borderId="21" xfId="1" applyFont="1" applyFill="1" applyBorder="1" applyAlignment="1">
      <alignment horizontal="center" vertical="center"/>
    </xf>
    <xf numFmtId="41" fontId="6" fillId="8" borderId="21" xfId="2" applyFont="1" applyFill="1" applyBorder="1" applyAlignment="1">
      <alignment horizontal="center" vertical="center"/>
    </xf>
    <xf numFmtId="41" fontId="6" fillId="8" borderId="21" xfId="2" applyFont="1" applyFill="1" applyBorder="1" applyAlignment="1">
      <alignment vertical="center"/>
    </xf>
    <xf numFmtId="0" fontId="4" fillId="8" borderId="22" xfId="1" applyFont="1" applyFill="1" applyBorder="1"/>
    <xf numFmtId="0" fontId="4" fillId="8" borderId="0" xfId="1" applyFont="1" applyFill="1"/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vertical="center"/>
    </xf>
    <xf numFmtId="0" fontId="4" fillId="0" borderId="23" xfId="1" applyFont="1" applyBorder="1" applyAlignment="1" applyProtection="1">
      <alignment horizontal="center" vertical="center" wrapText="1"/>
      <protection locked="0"/>
    </xf>
    <xf numFmtId="0" fontId="6" fillId="0" borderId="23" xfId="1" applyFont="1" applyBorder="1" applyAlignment="1" applyProtection="1">
      <alignment horizontal="center" vertical="center"/>
      <protection locked="0"/>
    </xf>
    <xf numFmtId="164" fontId="4" fillId="0" borderId="23" xfId="1" applyNumberFormat="1" applyFont="1" applyBorder="1" applyAlignment="1">
      <alignment vertical="center"/>
    </xf>
    <xf numFmtId="0" fontId="6" fillId="0" borderId="23" xfId="1" applyFont="1" applyBorder="1" applyAlignment="1">
      <alignment horizontal="center" vertical="center"/>
    </xf>
    <xf numFmtId="41" fontId="6" fillId="0" borderId="23" xfId="2" applyFont="1" applyFill="1" applyBorder="1" applyAlignment="1">
      <alignment horizontal="center" vertical="center"/>
    </xf>
    <xf numFmtId="41" fontId="6" fillId="0" borderId="24" xfId="2" applyFont="1" applyFill="1" applyBorder="1" applyAlignment="1">
      <alignment vertical="center"/>
    </xf>
    <xf numFmtId="0" fontId="4" fillId="0" borderId="23" xfId="1" applyFont="1" applyBorder="1"/>
    <xf numFmtId="0" fontId="7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7" borderId="7" xfId="1" applyFont="1" applyFill="1" applyBorder="1" applyAlignment="1">
      <alignment horizontal="left" vertical="center"/>
    </xf>
    <xf numFmtId="0" fontId="5" fillId="7" borderId="8" xfId="1" applyFont="1" applyFill="1" applyBorder="1" applyAlignment="1">
      <alignment horizontal="left" vertical="center"/>
    </xf>
    <xf numFmtId="0" fontId="5" fillId="7" borderId="9" xfId="1" applyFont="1" applyFill="1" applyBorder="1" applyAlignment="1">
      <alignment horizontal="left" vertical="center"/>
    </xf>
    <xf numFmtId="0" fontId="5" fillId="0" borderId="2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left" vertical="center"/>
    </xf>
    <xf numFmtId="0" fontId="5" fillId="3" borderId="7" xfId="1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0" fontId="5" fillId="3" borderId="9" xfId="1" applyFont="1" applyFill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4" borderId="7" xfId="1" applyFont="1" applyFill="1" applyBorder="1" applyAlignment="1">
      <alignment horizontal="left" vertical="center"/>
    </xf>
    <xf numFmtId="0" fontId="5" fillId="4" borderId="8" xfId="1" applyFont="1" applyFill="1" applyBorder="1" applyAlignment="1">
      <alignment horizontal="left" vertical="center"/>
    </xf>
    <xf numFmtId="0" fontId="5" fillId="4" borderId="9" xfId="1" applyFont="1" applyFill="1" applyBorder="1" applyAlignment="1">
      <alignment horizontal="left" vertical="center"/>
    </xf>
    <xf numFmtId="0" fontId="5" fillId="5" borderId="7" xfId="1" applyFont="1" applyFill="1" applyBorder="1" applyAlignment="1">
      <alignment horizontal="left" vertical="center"/>
    </xf>
    <xf numFmtId="0" fontId="5" fillId="5" borderId="8" xfId="1" applyFont="1" applyFill="1" applyBorder="1" applyAlignment="1">
      <alignment horizontal="left" vertical="center"/>
    </xf>
    <xf numFmtId="0" fontId="5" fillId="5" borderId="9" xfId="1" applyFont="1" applyFill="1" applyBorder="1" applyAlignment="1">
      <alignment horizontal="left" vertical="center"/>
    </xf>
    <xf numFmtId="0" fontId="5" fillId="6" borderId="7" xfId="1" applyFont="1" applyFill="1" applyBorder="1" applyAlignment="1">
      <alignment horizontal="left" vertical="center"/>
    </xf>
    <xf numFmtId="0" fontId="5" fillId="6" borderId="8" xfId="1" applyFont="1" applyFill="1" applyBorder="1" applyAlignment="1">
      <alignment horizontal="left" vertical="center"/>
    </xf>
    <xf numFmtId="0" fontId="5" fillId="6" borderId="9" xfId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wrapText="1"/>
    </xf>
  </cellXfs>
  <cellStyles count="4">
    <cellStyle name="Comma [0] 2" xfId="2"/>
    <cellStyle name="Comma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35752</xdr:colOff>
      <xdr:row>147</xdr:row>
      <xdr:rowOff>163528</xdr:rowOff>
    </xdr:from>
    <xdr:to>
      <xdr:col>16</xdr:col>
      <xdr:colOff>662791</xdr:colOff>
      <xdr:row>156</xdr:row>
      <xdr:rowOff>178391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FE194633-372A-4CE8-B021-85545D183C84}"/>
            </a:ext>
          </a:extLst>
        </xdr:cNvPr>
        <xdr:cNvSpPr/>
      </xdr:nvSpPr>
      <xdr:spPr>
        <a:xfrm>
          <a:off x="13692221" y="28881403"/>
          <a:ext cx="4782320" cy="183651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Kepala</a:t>
          </a:r>
          <a:r>
            <a:rPr lang="en-US" sz="1200" b="1" baseline="0">
              <a:solidFill>
                <a:sysClr val="windowText" lastClr="000000"/>
              </a:solidFill>
            </a:rPr>
            <a:t> Dinas P</a:t>
          </a:r>
          <a:r>
            <a:rPr lang="id-ID" sz="1200" b="1" baseline="0">
              <a:solidFill>
                <a:sysClr val="windowText" lastClr="000000"/>
              </a:solidFill>
            </a:rPr>
            <a:t>ekerjaan Umum</a:t>
          </a:r>
          <a:r>
            <a:rPr lang="en-US" sz="1200" b="1" baseline="0">
              <a:solidFill>
                <a:sysClr val="windowText" lastClr="000000"/>
              </a:solidFill>
            </a:rPr>
            <a:t> dan Tata Ruang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Kabupaten Pa</a:t>
          </a:r>
          <a:r>
            <a:rPr lang="id-ID" sz="1200" b="1" baseline="0">
              <a:solidFill>
                <a:sysClr val="windowText" lastClr="000000"/>
              </a:solidFill>
            </a:rPr>
            <a:t>ngkajene &amp; Kepulauan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id-ID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u="sng" baseline="0">
              <a:solidFill>
                <a:sysClr val="windowText" lastClr="000000"/>
              </a:solidFill>
            </a:rPr>
            <a:t>H.  ANDI IRWAN, S.T., M.T.</a:t>
          </a:r>
        </a:p>
        <a:p>
          <a:pPr algn="ctr"/>
          <a:r>
            <a:rPr lang="en-US" sz="1200" baseline="0">
              <a:solidFill>
                <a:sysClr val="windowText" lastClr="000000"/>
              </a:solidFill>
            </a:rPr>
            <a:t>Nip. 19721013  200312 1 005</a:t>
          </a:r>
        </a:p>
      </xdr:txBody>
    </xdr:sp>
    <xdr:clientData/>
  </xdr:twoCellAnchor>
  <xdr:twoCellAnchor>
    <xdr:from>
      <xdr:col>1</xdr:col>
      <xdr:colOff>617403</xdr:colOff>
      <xdr:row>147</xdr:row>
      <xdr:rowOff>187354</xdr:rowOff>
    </xdr:from>
    <xdr:to>
      <xdr:col>3</xdr:col>
      <xdr:colOff>831743</xdr:colOff>
      <xdr:row>156</xdr:row>
      <xdr:rowOff>139378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90FFD7B2-C0DE-4544-9504-20EE347E15C5}"/>
            </a:ext>
          </a:extLst>
        </xdr:cNvPr>
        <xdr:cNvSpPr/>
      </xdr:nvSpPr>
      <xdr:spPr>
        <a:xfrm>
          <a:off x="1165091" y="28905229"/>
          <a:ext cx="4333902" cy="177368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Kepala</a:t>
          </a:r>
          <a:r>
            <a:rPr lang="en-US" sz="1200" b="1" baseline="0">
              <a:solidFill>
                <a:sysClr val="windowText" lastClr="000000"/>
              </a:solidFill>
            </a:rPr>
            <a:t> Bidang Sumber Daya Air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id-ID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u="sng" baseline="0">
              <a:solidFill>
                <a:sysClr val="windowText" lastClr="000000"/>
              </a:solidFill>
            </a:rPr>
            <a:t>DARWIS A</a:t>
          </a:r>
        </a:p>
        <a:p>
          <a:pPr algn="ctr"/>
          <a:r>
            <a:rPr lang="en-US" sz="1200" baseline="0">
              <a:solidFill>
                <a:sysClr val="windowText" lastClr="000000"/>
              </a:solidFill>
            </a:rPr>
            <a:t>Nip. 19641410  198603  1 030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115047</xdr:colOff>
      <xdr:row>0</xdr:row>
      <xdr:rowOff>98611</xdr:rowOff>
    </xdr:from>
    <xdr:to>
      <xdr:col>1</xdr:col>
      <xdr:colOff>631264</xdr:colOff>
      <xdr:row>5</xdr:row>
      <xdr:rowOff>141854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9DBACDFA-607B-4876-8AA0-33F23A8C7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47" y="98611"/>
          <a:ext cx="833717" cy="932243"/>
        </a:xfrm>
        <a:prstGeom prst="rect">
          <a:avLst/>
        </a:prstGeom>
      </xdr:spPr>
    </xdr:pic>
    <xdr:clientData/>
  </xdr:twoCellAnchor>
  <xdr:twoCellAnchor>
    <xdr:from>
      <xdr:col>1</xdr:col>
      <xdr:colOff>504824</xdr:colOff>
      <xdr:row>0</xdr:row>
      <xdr:rowOff>19050</xdr:rowOff>
    </xdr:from>
    <xdr:to>
      <xdr:col>5</xdr:col>
      <xdr:colOff>602314</xdr:colOff>
      <xdr:row>6</xdr:row>
      <xdr:rowOff>56104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D24F3B53-6F2A-4721-881A-3D68DE18E4EF}"/>
            </a:ext>
          </a:extLst>
        </xdr:cNvPr>
        <xdr:cNvSpPr txBox="1"/>
      </xdr:nvSpPr>
      <xdr:spPr>
        <a:xfrm>
          <a:off x="828674" y="19050"/>
          <a:ext cx="5060015" cy="1122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PEMERINTAH KABUPATEN PANGKAJENE DAN KEPULAUAN</a:t>
          </a:r>
        </a:p>
        <a:p>
          <a:pPr algn="ctr"/>
          <a:r>
            <a:rPr lang="en-US" sz="1800" b="1"/>
            <a:t>DINAS PEKERJAAN UMUM DAN TATA RUANG</a:t>
          </a:r>
        </a:p>
        <a:p>
          <a:pPr algn="ctr"/>
          <a:r>
            <a:rPr lang="en-US" sz="1400"/>
            <a:t>BIDANG SUMBER DAYA AIR</a:t>
          </a:r>
        </a:p>
        <a:p>
          <a:pPr algn="ctr"/>
          <a:r>
            <a:rPr lang="en-US" sz="1100" i="1"/>
            <a:t>Jl.</a:t>
          </a:r>
          <a:r>
            <a:rPr lang="en-US" sz="1100" i="1" baseline="0"/>
            <a:t> Wirakarya, No. 15 Kecamatan Minasatene, Kabupaten Pangkajene dan Kepulauan</a:t>
          </a:r>
          <a:endParaRPr lang="en-US" sz="1100" i="1"/>
        </a:p>
      </xdr:txBody>
    </xdr:sp>
    <xdr:clientData/>
  </xdr:twoCellAnchor>
  <xdr:twoCellAnchor>
    <xdr:from>
      <xdr:col>0</xdr:col>
      <xdr:colOff>219075</xdr:colOff>
      <xdr:row>6</xdr:row>
      <xdr:rowOff>9525</xdr:rowOff>
    </xdr:from>
    <xdr:to>
      <xdr:col>5</xdr:col>
      <xdr:colOff>409575</xdr:colOff>
      <xdr:row>6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7B3D67CC-C11A-4924-AD2D-E99A6148C731}"/>
            </a:ext>
          </a:extLst>
        </xdr:cNvPr>
        <xdr:cNvCxnSpPr/>
      </xdr:nvCxnSpPr>
      <xdr:spPr>
        <a:xfrm flipV="1">
          <a:off x="219075" y="1095375"/>
          <a:ext cx="54768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SET%20IRIGA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JMD (13.04.2020) (2)"/>
      <sheetName val="1A - Aset D.I"/>
      <sheetName val="4A - IKSI D.I"/>
      <sheetName val="REKAP ASET PANGKEP"/>
      <sheetName val="Tabel T-C.28 PU"/>
      <sheetName val="REALISASI 2021"/>
      <sheetName val="2020"/>
      <sheetName val="2021"/>
      <sheetName val="IKK"/>
    </sheetNames>
    <sheetDataSet>
      <sheetData sheetId="0"/>
      <sheetData sheetId="1">
        <row r="9">
          <cell r="F9">
            <v>15.090199999999999</v>
          </cell>
          <cell r="G9">
            <v>15.090199999999999</v>
          </cell>
          <cell r="H9">
            <v>15.090199999999999</v>
          </cell>
          <cell r="P9">
            <v>370</v>
          </cell>
          <cell r="Q9">
            <v>880</v>
          </cell>
          <cell r="R9">
            <v>420</v>
          </cell>
        </row>
        <row r="10">
          <cell r="F10">
            <v>40.609949</v>
          </cell>
          <cell r="G10">
            <v>40.609949</v>
          </cell>
          <cell r="H10">
            <v>40.609949</v>
          </cell>
          <cell r="P10">
            <v>325</v>
          </cell>
          <cell r="Q10">
            <v>300</v>
          </cell>
          <cell r="R10">
            <v>168</v>
          </cell>
        </row>
        <row r="11">
          <cell r="F11">
            <v>38.056572000000003</v>
          </cell>
          <cell r="G11">
            <v>38.056572000000003</v>
          </cell>
          <cell r="H11">
            <v>38.056572000000003</v>
          </cell>
          <cell r="P11">
            <v>248</v>
          </cell>
          <cell r="Q11">
            <v>865</v>
          </cell>
          <cell r="R11">
            <v>558</v>
          </cell>
        </row>
        <row r="12">
          <cell r="F12">
            <v>44.598232000000003</v>
          </cell>
          <cell r="G12">
            <v>44.598232000000003</v>
          </cell>
          <cell r="H12">
            <v>44.598232000000003</v>
          </cell>
          <cell r="P12">
            <v>400</v>
          </cell>
          <cell r="Q12">
            <v>200</v>
          </cell>
          <cell r="R12">
            <v>0</v>
          </cell>
        </row>
        <row r="13">
          <cell r="F13">
            <v>148.974288</v>
          </cell>
          <cell r="G13">
            <v>148.974288</v>
          </cell>
          <cell r="H13">
            <v>148.974288</v>
          </cell>
          <cell r="P13">
            <v>663</v>
          </cell>
          <cell r="Q13">
            <v>0</v>
          </cell>
          <cell r="R13">
            <v>0</v>
          </cell>
        </row>
        <row r="14">
          <cell r="F14">
            <v>34.453567999999997</v>
          </cell>
          <cell r="G14">
            <v>34.453567999999997</v>
          </cell>
          <cell r="H14">
            <v>34.453567999999997</v>
          </cell>
          <cell r="P14">
            <v>130</v>
          </cell>
          <cell r="Q14">
            <v>225</v>
          </cell>
          <cell r="R14">
            <v>0</v>
          </cell>
        </row>
        <row r="15">
          <cell r="F15">
            <v>14.018596000000001</v>
          </cell>
          <cell r="G15">
            <v>14.018596000000001</v>
          </cell>
          <cell r="H15">
            <v>14.018596000000001</v>
          </cell>
          <cell r="P15">
            <v>450</v>
          </cell>
          <cell r="Q15">
            <v>0</v>
          </cell>
          <cell r="R15">
            <v>0</v>
          </cell>
        </row>
        <row r="16">
          <cell r="F16">
            <v>9.0992169999999994</v>
          </cell>
          <cell r="G16">
            <v>9.0992169999999994</v>
          </cell>
          <cell r="H16">
            <v>9.0992169999999994</v>
          </cell>
          <cell r="P16">
            <v>477</v>
          </cell>
          <cell r="Q16">
            <v>0</v>
          </cell>
          <cell r="R16">
            <v>0</v>
          </cell>
        </row>
        <row r="17">
          <cell r="F17">
            <v>8.9156089999999999</v>
          </cell>
          <cell r="G17">
            <v>8.9156089999999999</v>
          </cell>
          <cell r="H17">
            <v>8.9156089999999999</v>
          </cell>
          <cell r="P17">
            <v>413</v>
          </cell>
          <cell r="Q17">
            <v>0</v>
          </cell>
          <cell r="R17">
            <v>0</v>
          </cell>
        </row>
        <row r="18">
          <cell r="F18">
            <v>2.0164010000000001</v>
          </cell>
          <cell r="G18">
            <v>2.0164010000000001</v>
          </cell>
          <cell r="H18">
            <v>2.0164010000000001</v>
          </cell>
          <cell r="P18">
            <v>195</v>
          </cell>
          <cell r="Q18">
            <v>0</v>
          </cell>
          <cell r="R18">
            <v>0</v>
          </cell>
        </row>
        <row r="19">
          <cell r="F19">
            <v>22.794523000000002</v>
          </cell>
          <cell r="G19">
            <v>22.794523000000002</v>
          </cell>
          <cell r="H19">
            <v>22.794523000000002</v>
          </cell>
          <cell r="P19">
            <v>435</v>
          </cell>
          <cell r="Q19">
            <v>372</v>
          </cell>
          <cell r="R19">
            <v>0</v>
          </cell>
        </row>
        <row r="20">
          <cell r="F20">
            <v>8.1470719999999996</v>
          </cell>
          <cell r="G20">
            <v>8.1470719999999996</v>
          </cell>
          <cell r="H20">
            <v>8.1470719999999996</v>
          </cell>
          <cell r="P20">
            <v>300</v>
          </cell>
          <cell r="Q20">
            <v>200</v>
          </cell>
          <cell r="R20">
            <v>50</v>
          </cell>
        </row>
        <row r="21">
          <cell r="F21">
            <v>25.736815</v>
          </cell>
          <cell r="G21">
            <v>25.736815</v>
          </cell>
          <cell r="H21">
            <v>25.736815</v>
          </cell>
          <cell r="P21">
            <v>465</v>
          </cell>
          <cell r="Q21">
            <v>2495</v>
          </cell>
          <cell r="R21">
            <v>70</v>
          </cell>
        </row>
        <row r="22">
          <cell r="F22">
            <v>29.77394</v>
          </cell>
          <cell r="G22">
            <v>29.77394</v>
          </cell>
          <cell r="H22">
            <v>29.77394</v>
          </cell>
          <cell r="P22">
            <v>368</v>
          </cell>
          <cell r="Q22">
            <v>715</v>
          </cell>
          <cell r="R22">
            <v>0</v>
          </cell>
        </row>
        <row r="23">
          <cell r="F23">
            <v>84.399648999999997</v>
          </cell>
          <cell r="G23">
            <v>84.399648999999997</v>
          </cell>
          <cell r="H23">
            <v>84.399648999999997</v>
          </cell>
          <cell r="P23">
            <v>400</v>
          </cell>
          <cell r="Q23">
            <v>100</v>
          </cell>
          <cell r="R23">
            <v>30</v>
          </cell>
        </row>
        <row r="24">
          <cell r="F24">
            <v>63.414690999999998</v>
          </cell>
          <cell r="G24">
            <v>63.414690999999998</v>
          </cell>
          <cell r="H24">
            <v>63.414690999999998</v>
          </cell>
          <cell r="P24">
            <v>1750</v>
          </cell>
          <cell r="Q24">
            <v>1270</v>
          </cell>
          <cell r="R24">
            <v>510</v>
          </cell>
        </row>
        <row r="25">
          <cell r="F25">
            <v>31.647938</v>
          </cell>
          <cell r="G25">
            <v>31.647938</v>
          </cell>
          <cell r="H25">
            <v>31.647938</v>
          </cell>
          <cell r="P25">
            <v>331</v>
          </cell>
          <cell r="Q25">
            <v>564</v>
          </cell>
          <cell r="R25">
            <v>0</v>
          </cell>
        </row>
        <row r="26">
          <cell r="F26">
            <v>12.443458</v>
          </cell>
          <cell r="G26">
            <v>12.443458</v>
          </cell>
          <cell r="H26">
            <v>12.443458</v>
          </cell>
          <cell r="P26">
            <v>326</v>
          </cell>
          <cell r="Q26">
            <v>517</v>
          </cell>
          <cell r="R26">
            <v>0</v>
          </cell>
        </row>
        <row r="27">
          <cell r="F27">
            <v>9.3799320000000002</v>
          </cell>
          <cell r="G27">
            <v>9.3799320000000002</v>
          </cell>
          <cell r="H27">
            <v>9.3799320000000002</v>
          </cell>
          <cell r="P27">
            <v>154</v>
          </cell>
          <cell r="Q27">
            <v>0</v>
          </cell>
          <cell r="R27">
            <v>0</v>
          </cell>
        </row>
        <row r="28">
          <cell r="F28">
            <v>41.832569999999997</v>
          </cell>
          <cell r="G28">
            <v>41.832569999999997</v>
          </cell>
          <cell r="H28">
            <v>41.832569999999997</v>
          </cell>
          <cell r="P28">
            <v>200</v>
          </cell>
          <cell r="Q28">
            <v>748</v>
          </cell>
          <cell r="R28">
            <v>0</v>
          </cell>
        </row>
        <row r="29">
          <cell r="F29">
            <v>4.610633</v>
          </cell>
          <cell r="G29">
            <v>4.610633</v>
          </cell>
          <cell r="H29">
            <v>4.610633</v>
          </cell>
          <cell r="P29">
            <v>150</v>
          </cell>
          <cell r="Q29">
            <v>0</v>
          </cell>
          <cell r="R29">
            <v>0</v>
          </cell>
        </row>
        <row r="30">
          <cell r="F30">
            <v>12.954991</v>
          </cell>
          <cell r="G30">
            <v>12.954991</v>
          </cell>
          <cell r="H30">
            <v>12.954991</v>
          </cell>
          <cell r="P30">
            <v>300</v>
          </cell>
          <cell r="Q30">
            <v>100</v>
          </cell>
          <cell r="R30">
            <v>200</v>
          </cell>
        </row>
        <row r="31">
          <cell r="F31">
            <v>7.5072479999999997</v>
          </cell>
          <cell r="G31">
            <v>7.5072479999999997</v>
          </cell>
          <cell r="H31">
            <v>7.5072479999999997</v>
          </cell>
          <cell r="P31">
            <v>155</v>
          </cell>
          <cell r="Q31">
            <v>0</v>
          </cell>
          <cell r="R31">
            <v>0</v>
          </cell>
        </row>
        <row r="32">
          <cell r="E32">
            <v>80</v>
          </cell>
          <cell r="F32">
            <v>17.975304000000001</v>
          </cell>
          <cell r="G32">
            <v>17.975304000000001</v>
          </cell>
          <cell r="P32">
            <v>834</v>
          </cell>
          <cell r="Q32">
            <v>1250</v>
          </cell>
          <cell r="R32">
            <v>0</v>
          </cell>
        </row>
        <row r="33">
          <cell r="F33">
            <v>11.970433</v>
          </cell>
          <cell r="G33">
            <v>11.970433</v>
          </cell>
          <cell r="H33">
            <v>11.970433</v>
          </cell>
          <cell r="P33">
            <v>560</v>
          </cell>
          <cell r="Q33">
            <v>340</v>
          </cell>
          <cell r="R33">
            <v>0</v>
          </cell>
        </row>
        <row r="34">
          <cell r="F34">
            <v>22.09901</v>
          </cell>
          <cell r="G34">
            <v>22.09901</v>
          </cell>
          <cell r="H34">
            <v>22.09901</v>
          </cell>
          <cell r="P34">
            <v>120</v>
          </cell>
          <cell r="Q34">
            <v>440</v>
          </cell>
          <cell r="R34">
            <v>0</v>
          </cell>
        </row>
        <row r="35">
          <cell r="F35">
            <v>284.91047900000001</v>
          </cell>
          <cell r="G35">
            <v>284.91047900000001</v>
          </cell>
          <cell r="H35">
            <v>284.91047900000001</v>
          </cell>
          <cell r="P35">
            <v>950</v>
          </cell>
          <cell r="Q35">
            <v>1150</v>
          </cell>
          <cell r="R35">
            <v>0</v>
          </cell>
        </row>
        <row r="36">
          <cell r="F36">
            <v>6.3234300000000001</v>
          </cell>
          <cell r="G36">
            <v>6.3234300000000001</v>
          </cell>
          <cell r="H36">
            <v>6.3234300000000001</v>
          </cell>
          <cell r="P36">
            <v>135</v>
          </cell>
          <cell r="Q36">
            <v>1400</v>
          </cell>
          <cell r="R36">
            <v>0</v>
          </cell>
        </row>
        <row r="37">
          <cell r="F37">
            <v>18.142264999999998</v>
          </cell>
          <cell r="G37">
            <v>18.142264999999998</v>
          </cell>
          <cell r="H37">
            <v>18.142264999999998</v>
          </cell>
          <cell r="P37">
            <v>300</v>
          </cell>
          <cell r="Q37">
            <v>420</v>
          </cell>
          <cell r="R37">
            <v>0</v>
          </cell>
        </row>
        <row r="38">
          <cell r="F38">
            <v>294.50810000000001</v>
          </cell>
          <cell r="G38">
            <v>294.50810000000001</v>
          </cell>
          <cell r="H38">
            <v>294.50810000000001</v>
          </cell>
          <cell r="P38">
            <v>741</v>
          </cell>
          <cell r="Q38">
            <v>1143</v>
          </cell>
          <cell r="R38">
            <v>1150</v>
          </cell>
        </row>
        <row r="39">
          <cell r="F39">
            <v>56.140479999999997</v>
          </cell>
          <cell r="G39">
            <v>56.140479999999997</v>
          </cell>
          <cell r="H39">
            <v>56.140479999999997</v>
          </cell>
          <cell r="P39">
            <v>1000</v>
          </cell>
          <cell r="Q39">
            <v>600</v>
          </cell>
          <cell r="R39">
            <v>1000</v>
          </cell>
        </row>
        <row r="40">
          <cell r="F40">
            <v>39.113174000000001</v>
          </cell>
          <cell r="G40">
            <v>39.113174000000001</v>
          </cell>
          <cell r="H40">
            <v>39.113174000000001</v>
          </cell>
          <cell r="P40">
            <v>400</v>
          </cell>
          <cell r="Q40">
            <v>300</v>
          </cell>
          <cell r="R40">
            <v>0</v>
          </cell>
        </row>
        <row r="41">
          <cell r="F41">
            <v>29.089753000000002</v>
          </cell>
          <cell r="G41">
            <v>29.089753000000002</v>
          </cell>
          <cell r="H41">
            <v>29.089753000000002</v>
          </cell>
          <cell r="P41">
            <v>500</v>
          </cell>
          <cell r="Q41">
            <v>700</v>
          </cell>
          <cell r="R41">
            <v>0</v>
          </cell>
        </row>
        <row r="42">
          <cell r="F42">
            <v>10.577800999999999</v>
          </cell>
          <cell r="G42">
            <v>10.577800999999999</v>
          </cell>
          <cell r="H42">
            <v>10.577800999999999</v>
          </cell>
          <cell r="P42">
            <v>700</v>
          </cell>
          <cell r="Q42">
            <v>0</v>
          </cell>
          <cell r="R42">
            <v>0</v>
          </cell>
        </row>
        <row r="43">
          <cell r="F43">
            <v>12.739350999999999</v>
          </cell>
          <cell r="G43">
            <v>12.739350999999999</v>
          </cell>
          <cell r="H43">
            <v>12.739350999999999</v>
          </cell>
          <cell r="P43">
            <v>100</v>
          </cell>
          <cell r="Q43">
            <v>250</v>
          </cell>
          <cell r="R43">
            <v>300</v>
          </cell>
        </row>
        <row r="44">
          <cell r="F44">
            <v>27.87114</v>
          </cell>
          <cell r="G44">
            <v>27.87114</v>
          </cell>
          <cell r="H44">
            <v>27.87114</v>
          </cell>
          <cell r="P44">
            <v>500</v>
          </cell>
          <cell r="Q44">
            <v>1200</v>
          </cell>
          <cell r="R44">
            <v>0</v>
          </cell>
        </row>
        <row r="45">
          <cell r="F45">
            <v>2.3077649999999998</v>
          </cell>
          <cell r="G45">
            <v>2.3077649999999998</v>
          </cell>
          <cell r="H45">
            <v>2.3077649999999998</v>
          </cell>
          <cell r="P45">
            <v>110</v>
          </cell>
          <cell r="Q45">
            <v>0</v>
          </cell>
          <cell r="R45">
            <v>0</v>
          </cell>
        </row>
        <row r="46">
          <cell r="F46">
            <v>32.645327000000002</v>
          </cell>
          <cell r="G46">
            <v>32.645327000000002</v>
          </cell>
          <cell r="H46">
            <v>32.645327000000002</v>
          </cell>
          <cell r="P46">
            <v>1050</v>
          </cell>
          <cell r="Q46">
            <v>355</v>
          </cell>
          <cell r="R46">
            <v>200</v>
          </cell>
        </row>
        <row r="47">
          <cell r="F47">
            <v>45.694704999999999</v>
          </cell>
          <cell r="G47">
            <v>45.694704999999999</v>
          </cell>
          <cell r="H47">
            <v>45.694704999999999</v>
          </cell>
          <cell r="P47">
            <v>1000</v>
          </cell>
          <cell r="Q47">
            <v>1200</v>
          </cell>
          <cell r="R47">
            <v>0</v>
          </cell>
        </row>
        <row r="48">
          <cell r="F48">
            <v>11.438954000000001</v>
          </cell>
          <cell r="G48">
            <v>11.438954000000001</v>
          </cell>
          <cell r="H48">
            <v>11.438954000000001</v>
          </cell>
          <cell r="P48">
            <v>400</v>
          </cell>
          <cell r="Q48">
            <v>0</v>
          </cell>
          <cell r="R48">
            <v>0</v>
          </cell>
        </row>
        <row r="49">
          <cell r="F49">
            <v>5.6760640000000002</v>
          </cell>
          <cell r="G49">
            <v>5.6760640000000002</v>
          </cell>
          <cell r="H49">
            <v>5.6760640000000002</v>
          </cell>
          <cell r="P49">
            <v>100</v>
          </cell>
          <cell r="Q49">
            <v>300</v>
          </cell>
          <cell r="R49">
            <v>0</v>
          </cell>
        </row>
        <row r="50">
          <cell r="F50">
            <v>29.215895</v>
          </cell>
          <cell r="G50">
            <v>29.215895</v>
          </cell>
          <cell r="H50">
            <v>29.215895</v>
          </cell>
          <cell r="P50">
            <v>600</v>
          </cell>
          <cell r="Q50">
            <v>250</v>
          </cell>
          <cell r="R50">
            <v>0</v>
          </cell>
        </row>
        <row r="51">
          <cell r="F51">
            <v>10.489424</v>
          </cell>
          <cell r="G51">
            <v>10.489424</v>
          </cell>
          <cell r="H51">
            <v>10.489424</v>
          </cell>
          <cell r="P51">
            <v>400</v>
          </cell>
          <cell r="Q51">
            <v>500</v>
          </cell>
          <cell r="R51">
            <v>0</v>
          </cell>
        </row>
        <row r="52">
          <cell r="F52">
            <v>20.055958</v>
          </cell>
          <cell r="G52">
            <v>20.055958</v>
          </cell>
          <cell r="H52">
            <v>20.055958</v>
          </cell>
          <cell r="P52">
            <v>200</v>
          </cell>
          <cell r="Q52">
            <v>500</v>
          </cell>
          <cell r="R52">
            <v>0</v>
          </cell>
        </row>
        <row r="53">
          <cell r="F53">
            <v>2.1095739999999998</v>
          </cell>
          <cell r="G53">
            <v>2.1095739999999998</v>
          </cell>
          <cell r="H53">
            <v>2.1095739999999998</v>
          </cell>
          <cell r="P53">
            <v>350</v>
          </cell>
          <cell r="Q53">
            <v>0</v>
          </cell>
          <cell r="R53">
            <v>0</v>
          </cell>
        </row>
        <row r="54">
          <cell r="F54">
            <v>21.076868000000001</v>
          </cell>
          <cell r="G54">
            <v>21.076868000000001</v>
          </cell>
          <cell r="H54">
            <v>21.076868000000001</v>
          </cell>
          <cell r="P54">
            <v>300</v>
          </cell>
          <cell r="Q54">
            <v>750</v>
          </cell>
          <cell r="R54">
            <v>0</v>
          </cell>
        </row>
        <row r="55">
          <cell r="F55">
            <v>45.368434999999998</v>
          </cell>
          <cell r="G55">
            <v>45.368434999999998</v>
          </cell>
          <cell r="H55">
            <v>45.368434999999998</v>
          </cell>
          <cell r="P55">
            <v>450</v>
          </cell>
          <cell r="Q55">
            <v>0</v>
          </cell>
          <cell r="R55">
            <v>0</v>
          </cell>
        </row>
        <row r="56">
          <cell r="F56">
            <v>34.704664999999999</v>
          </cell>
          <cell r="G56">
            <v>34.704664999999999</v>
          </cell>
          <cell r="H56">
            <v>34.704664999999999</v>
          </cell>
          <cell r="P56">
            <v>250</v>
          </cell>
          <cell r="Q56">
            <v>350</v>
          </cell>
          <cell r="R56">
            <v>550</v>
          </cell>
        </row>
        <row r="57">
          <cell r="F57">
            <v>2.5981329999999998</v>
          </cell>
          <cell r="G57">
            <v>2.5981329999999998</v>
          </cell>
          <cell r="H57">
            <v>2.5981329999999998</v>
          </cell>
          <cell r="P57">
            <v>250</v>
          </cell>
          <cell r="Q57">
            <v>0</v>
          </cell>
          <cell r="R57">
            <v>0</v>
          </cell>
        </row>
        <row r="58">
          <cell r="F58">
            <v>78.525698000000006</v>
          </cell>
          <cell r="G58">
            <v>78.525698000000006</v>
          </cell>
          <cell r="H58">
            <v>78.525698000000006</v>
          </cell>
          <cell r="P58">
            <v>400</v>
          </cell>
          <cell r="Q58">
            <v>200</v>
          </cell>
          <cell r="R58">
            <v>0</v>
          </cell>
        </row>
        <row r="59">
          <cell r="F59">
            <v>20.626664000000002</v>
          </cell>
          <cell r="G59">
            <v>20.626664000000002</v>
          </cell>
          <cell r="H59">
            <v>20.626664000000002</v>
          </cell>
          <cell r="P59">
            <v>650</v>
          </cell>
          <cell r="Q59">
            <v>0</v>
          </cell>
          <cell r="R59">
            <v>0</v>
          </cell>
        </row>
        <row r="60">
          <cell r="F60">
            <v>82.651027999999997</v>
          </cell>
          <cell r="G60">
            <v>82.651027999999997</v>
          </cell>
          <cell r="H60">
            <v>82.651027999999997</v>
          </cell>
          <cell r="P60">
            <v>500</v>
          </cell>
          <cell r="Q60">
            <v>200</v>
          </cell>
          <cell r="R60">
            <v>0</v>
          </cell>
        </row>
        <row r="61">
          <cell r="F61">
            <v>64.144999999999996</v>
          </cell>
          <cell r="G61">
            <v>64.144999999999996</v>
          </cell>
          <cell r="H61">
            <v>64.144999999999996</v>
          </cell>
          <cell r="P61">
            <v>400</v>
          </cell>
          <cell r="Q61">
            <v>100</v>
          </cell>
          <cell r="R61">
            <v>0</v>
          </cell>
        </row>
        <row r="62">
          <cell r="F62">
            <v>21.497799000000001</v>
          </cell>
          <cell r="G62">
            <v>21.497799000000001</v>
          </cell>
          <cell r="H62">
            <v>21.497799000000001</v>
          </cell>
          <cell r="P62">
            <v>150</v>
          </cell>
          <cell r="Q62">
            <v>250</v>
          </cell>
          <cell r="R62">
            <v>0</v>
          </cell>
        </row>
        <row r="63">
          <cell r="F63">
            <v>34.721558000000002</v>
          </cell>
          <cell r="G63">
            <v>34.721558000000002</v>
          </cell>
          <cell r="H63">
            <v>34.721558000000002</v>
          </cell>
          <cell r="P63">
            <v>200</v>
          </cell>
          <cell r="Q63">
            <v>50</v>
          </cell>
          <cell r="R63">
            <v>0</v>
          </cell>
        </row>
        <row r="64">
          <cell r="F64">
            <v>31.436104</v>
          </cell>
          <cell r="G64">
            <v>31.436104</v>
          </cell>
          <cell r="H64">
            <v>31.436104</v>
          </cell>
          <cell r="P64">
            <v>600</v>
          </cell>
          <cell r="Q64">
            <v>300</v>
          </cell>
          <cell r="R64">
            <v>0</v>
          </cell>
        </row>
        <row r="65">
          <cell r="F65">
            <v>4.1026400000000001</v>
          </cell>
          <cell r="G65">
            <v>4.1026400000000001</v>
          </cell>
          <cell r="H65">
            <v>4.1026400000000001</v>
          </cell>
          <cell r="P65">
            <v>200</v>
          </cell>
          <cell r="Q65">
            <v>0</v>
          </cell>
          <cell r="R65">
            <v>0</v>
          </cell>
        </row>
        <row r="66">
          <cell r="F66">
            <v>19.876667999999999</v>
          </cell>
          <cell r="G66">
            <v>19.876667999999999</v>
          </cell>
          <cell r="H66">
            <v>19.876667999999999</v>
          </cell>
          <cell r="P66">
            <v>500</v>
          </cell>
          <cell r="Q66">
            <v>0</v>
          </cell>
          <cell r="R66">
            <v>0</v>
          </cell>
        </row>
        <row r="67">
          <cell r="F67">
            <v>10.572619</v>
          </cell>
          <cell r="G67">
            <v>10.572619</v>
          </cell>
          <cell r="H67">
            <v>10.572619</v>
          </cell>
          <cell r="P67">
            <v>500</v>
          </cell>
          <cell r="Q67">
            <v>300</v>
          </cell>
          <cell r="R67">
            <v>0</v>
          </cell>
        </row>
        <row r="68">
          <cell r="F68">
            <v>7.0961090000000002</v>
          </cell>
          <cell r="G68">
            <v>7.0961090000000002</v>
          </cell>
          <cell r="H68">
            <v>7.0961090000000002</v>
          </cell>
          <cell r="P68">
            <v>150</v>
          </cell>
          <cell r="Q68">
            <v>350</v>
          </cell>
          <cell r="R68">
            <v>0</v>
          </cell>
        </row>
        <row r="69">
          <cell r="F69">
            <v>25.150113000000001</v>
          </cell>
          <cell r="G69">
            <v>25.150113000000001</v>
          </cell>
          <cell r="H69">
            <v>25.150113000000001</v>
          </cell>
          <cell r="P69">
            <v>500</v>
          </cell>
          <cell r="Q69">
            <v>1150</v>
          </cell>
          <cell r="R69">
            <v>0</v>
          </cell>
        </row>
        <row r="70">
          <cell r="F70">
            <v>15.713737</v>
          </cell>
          <cell r="G70">
            <v>15.713737</v>
          </cell>
          <cell r="H70">
            <v>15.713737</v>
          </cell>
          <cell r="P70">
            <v>400</v>
          </cell>
          <cell r="Q70">
            <v>300</v>
          </cell>
          <cell r="R70">
            <v>0</v>
          </cell>
        </row>
        <row r="71">
          <cell r="F71">
            <v>15.631392999999999</v>
          </cell>
          <cell r="G71">
            <v>15.631392999999999</v>
          </cell>
          <cell r="H71">
            <v>15.631392999999999</v>
          </cell>
          <cell r="P71">
            <v>500</v>
          </cell>
          <cell r="Q71">
            <v>500</v>
          </cell>
          <cell r="R71">
            <v>0</v>
          </cell>
        </row>
        <row r="72">
          <cell r="F72">
            <v>17.601254000000001</v>
          </cell>
          <cell r="G72">
            <v>17.601254000000001</v>
          </cell>
          <cell r="H72">
            <v>17.601254000000001</v>
          </cell>
          <cell r="P72">
            <v>600</v>
          </cell>
          <cell r="Q72">
            <v>200</v>
          </cell>
          <cell r="R72">
            <v>0</v>
          </cell>
        </row>
        <row r="73">
          <cell r="F73">
            <v>18.987962</v>
          </cell>
          <cell r="G73">
            <v>18.987962</v>
          </cell>
          <cell r="H73">
            <v>18.987962</v>
          </cell>
          <cell r="P73">
            <v>400</v>
          </cell>
          <cell r="Q73">
            <v>850</v>
          </cell>
          <cell r="R73">
            <v>0</v>
          </cell>
        </row>
        <row r="74">
          <cell r="F74">
            <v>19.316314999999999</v>
          </cell>
          <cell r="G74">
            <v>19.316314999999999</v>
          </cell>
          <cell r="H74">
            <v>19.316314999999999</v>
          </cell>
          <cell r="P74">
            <v>300</v>
          </cell>
          <cell r="Q74">
            <v>400</v>
          </cell>
          <cell r="R74">
            <v>0</v>
          </cell>
        </row>
        <row r="75">
          <cell r="F75">
            <v>5.1765650000000001</v>
          </cell>
          <cell r="G75">
            <v>5.1765650000000001</v>
          </cell>
          <cell r="H75">
            <v>5.1765650000000001</v>
          </cell>
          <cell r="P75">
            <v>700</v>
          </cell>
          <cell r="Q75">
            <v>150</v>
          </cell>
          <cell r="R75">
            <v>0</v>
          </cell>
        </row>
        <row r="76">
          <cell r="F76">
            <v>28.204422999999998</v>
          </cell>
          <cell r="G76">
            <v>28.204422999999998</v>
          </cell>
          <cell r="H76">
            <v>28.204422999999998</v>
          </cell>
          <cell r="P76">
            <v>290</v>
          </cell>
          <cell r="Q76">
            <v>0</v>
          </cell>
          <cell r="R76">
            <v>0</v>
          </cell>
        </row>
        <row r="77">
          <cell r="F77">
            <v>33.573698</v>
          </cell>
          <cell r="G77">
            <v>33.573698</v>
          </cell>
          <cell r="H77">
            <v>33.573698</v>
          </cell>
          <cell r="P77">
            <v>600</v>
          </cell>
          <cell r="Q77">
            <v>200</v>
          </cell>
          <cell r="R77">
            <v>0</v>
          </cell>
        </row>
        <row r="78">
          <cell r="F78">
            <v>27.127102000000001</v>
          </cell>
          <cell r="G78">
            <v>27.127102000000001</v>
          </cell>
          <cell r="H78">
            <v>27.127102000000001</v>
          </cell>
          <cell r="P78">
            <v>590</v>
          </cell>
          <cell r="Q78">
            <v>844</v>
          </cell>
          <cell r="R78">
            <v>23</v>
          </cell>
        </row>
        <row r="79">
          <cell r="F79">
            <v>72.726793999999998</v>
          </cell>
          <cell r="G79">
            <v>72.726793999999998</v>
          </cell>
          <cell r="H79">
            <v>72.726793999999998</v>
          </cell>
          <cell r="P79">
            <v>500</v>
          </cell>
          <cell r="Q79">
            <v>200</v>
          </cell>
          <cell r="R79">
            <v>0</v>
          </cell>
        </row>
        <row r="80">
          <cell r="F80">
            <v>5.068587</v>
          </cell>
          <cell r="G80">
            <v>5.068587</v>
          </cell>
          <cell r="H80">
            <v>5.068587</v>
          </cell>
          <cell r="P80">
            <v>700</v>
          </cell>
          <cell r="Q80">
            <v>0</v>
          </cell>
          <cell r="R80">
            <v>0</v>
          </cell>
        </row>
        <row r="81">
          <cell r="F81">
            <v>145.31216800000001</v>
          </cell>
          <cell r="G81">
            <v>145.31216800000001</v>
          </cell>
          <cell r="H81">
            <v>145.31216800000001</v>
          </cell>
          <cell r="P81">
            <v>550</v>
          </cell>
          <cell r="Q81">
            <v>150</v>
          </cell>
          <cell r="R81">
            <v>0</v>
          </cell>
        </row>
        <row r="82">
          <cell r="F82">
            <v>50.939318999999998</v>
          </cell>
          <cell r="G82">
            <v>50.939318999999998</v>
          </cell>
          <cell r="H82">
            <v>50.939318999999998</v>
          </cell>
          <cell r="P82">
            <v>800</v>
          </cell>
          <cell r="Q82">
            <v>200</v>
          </cell>
          <cell r="R82">
            <v>0</v>
          </cell>
        </row>
        <row r="83">
          <cell r="F83">
            <v>5.5424230000000003</v>
          </cell>
          <cell r="G83">
            <v>5.5424230000000003</v>
          </cell>
          <cell r="H83">
            <v>5.5424230000000003</v>
          </cell>
          <cell r="P83">
            <v>900</v>
          </cell>
          <cell r="Q83">
            <v>300</v>
          </cell>
          <cell r="R83">
            <v>0</v>
          </cell>
        </row>
        <row r="84">
          <cell r="F84">
            <v>46.907375999999999</v>
          </cell>
          <cell r="G84">
            <v>46.907375999999999</v>
          </cell>
          <cell r="H84">
            <v>46.907375999999999</v>
          </cell>
          <cell r="P84">
            <v>315</v>
          </cell>
          <cell r="Q84">
            <v>0</v>
          </cell>
          <cell r="R84">
            <v>0</v>
          </cell>
        </row>
        <row r="85">
          <cell r="F85">
            <v>12.564114999999999</v>
          </cell>
          <cell r="G85">
            <v>12.564114999999999</v>
          </cell>
          <cell r="H85">
            <v>12.564114999999999</v>
          </cell>
          <cell r="P85">
            <v>400</v>
          </cell>
          <cell r="Q85">
            <v>100</v>
          </cell>
          <cell r="R85">
            <v>0</v>
          </cell>
        </row>
        <row r="86">
          <cell r="F86">
            <v>18.645204</v>
          </cell>
          <cell r="G86">
            <v>18.645204</v>
          </cell>
          <cell r="H86">
            <v>18.645204</v>
          </cell>
          <cell r="P86">
            <v>150</v>
          </cell>
          <cell r="Q86">
            <v>650</v>
          </cell>
          <cell r="R86">
            <v>0</v>
          </cell>
        </row>
        <row r="87">
          <cell r="F87">
            <v>35.228883000000003</v>
          </cell>
          <cell r="G87">
            <v>35.228883000000003</v>
          </cell>
          <cell r="H87">
            <v>35.228883000000003</v>
          </cell>
          <cell r="P87">
            <v>320</v>
          </cell>
          <cell r="Q87">
            <v>740</v>
          </cell>
          <cell r="R87">
            <v>0</v>
          </cell>
        </row>
        <row r="88">
          <cell r="F88">
            <v>6.4101689999999998</v>
          </cell>
          <cell r="G88">
            <v>6.4101689999999998</v>
          </cell>
          <cell r="H88">
            <v>6.4101689999999998</v>
          </cell>
          <cell r="P88">
            <v>950</v>
          </cell>
          <cell r="Q88">
            <v>0</v>
          </cell>
          <cell r="R88">
            <v>0</v>
          </cell>
        </row>
        <row r="89">
          <cell r="F89">
            <v>3.0883180000000001</v>
          </cell>
          <cell r="G89">
            <v>3.0883180000000001</v>
          </cell>
          <cell r="H89">
            <v>3.0883180000000001</v>
          </cell>
          <cell r="P89">
            <v>610</v>
          </cell>
          <cell r="Q89">
            <v>0</v>
          </cell>
          <cell r="R89">
            <v>0</v>
          </cell>
        </row>
        <row r="90">
          <cell r="F90">
            <v>4.0646259999999996</v>
          </cell>
          <cell r="G90">
            <v>4.0646259999999996</v>
          </cell>
          <cell r="H90">
            <v>4.0646259999999996</v>
          </cell>
          <cell r="P90">
            <v>150</v>
          </cell>
          <cell r="Q90">
            <v>400</v>
          </cell>
          <cell r="R90">
            <v>0</v>
          </cell>
        </row>
        <row r="91">
          <cell r="F91">
            <v>10.868126999999999</v>
          </cell>
          <cell r="G91">
            <v>10.868126999999999</v>
          </cell>
          <cell r="H91">
            <v>10.868126999999999</v>
          </cell>
          <cell r="P91">
            <v>300</v>
          </cell>
          <cell r="Q91">
            <v>100</v>
          </cell>
          <cell r="R91">
            <v>0</v>
          </cell>
        </row>
        <row r="92">
          <cell r="F92">
            <v>54.449897</v>
          </cell>
          <cell r="G92">
            <v>54.449897</v>
          </cell>
          <cell r="H92">
            <v>54.449897</v>
          </cell>
          <cell r="P92">
            <v>300</v>
          </cell>
          <cell r="Q92">
            <v>800</v>
          </cell>
          <cell r="R92">
            <v>0</v>
          </cell>
        </row>
        <row r="93">
          <cell r="F93">
            <v>19.236433999999999</v>
          </cell>
          <cell r="G93">
            <v>19.236433999999999</v>
          </cell>
          <cell r="H93">
            <v>19.236433999999999</v>
          </cell>
          <cell r="P93">
            <v>500</v>
          </cell>
          <cell r="Q93">
            <v>600</v>
          </cell>
          <cell r="R93">
            <v>0</v>
          </cell>
        </row>
        <row r="94">
          <cell r="F94">
            <v>109.912846</v>
          </cell>
          <cell r="G94">
            <v>109.912846</v>
          </cell>
          <cell r="H94">
            <v>109.912846</v>
          </cell>
          <cell r="P94">
            <v>300</v>
          </cell>
          <cell r="Q94">
            <v>710</v>
          </cell>
          <cell r="R94">
            <v>0</v>
          </cell>
        </row>
        <row r="95">
          <cell r="F95">
            <v>7.3559739999999998</v>
          </cell>
          <cell r="G95">
            <v>7.3559739999999998</v>
          </cell>
          <cell r="H95">
            <v>7.3559739999999998</v>
          </cell>
          <cell r="P95">
            <v>410</v>
          </cell>
          <cell r="Q95">
            <v>0</v>
          </cell>
          <cell r="R95">
            <v>0</v>
          </cell>
        </row>
        <row r="96">
          <cell r="F96">
            <v>16.153638999999998</v>
          </cell>
          <cell r="G96">
            <v>16.153638999999998</v>
          </cell>
          <cell r="H96">
            <v>16.153638999999998</v>
          </cell>
          <cell r="P96">
            <v>340</v>
          </cell>
          <cell r="Q96">
            <v>420</v>
          </cell>
          <cell r="R96">
            <v>0</v>
          </cell>
        </row>
        <row r="97">
          <cell r="F97">
            <v>9.4339110000000002</v>
          </cell>
          <cell r="G97">
            <v>9.4339110000000002</v>
          </cell>
          <cell r="H97">
            <v>9.4339110000000002</v>
          </cell>
          <cell r="P97">
            <v>500</v>
          </cell>
          <cell r="Q97">
            <v>700</v>
          </cell>
          <cell r="R97">
            <v>0</v>
          </cell>
        </row>
        <row r="98">
          <cell r="F98">
            <v>0.67818400000000001</v>
          </cell>
          <cell r="G98">
            <v>0.67818400000000001</v>
          </cell>
          <cell r="H98">
            <v>0.67818400000000001</v>
          </cell>
          <cell r="P98">
            <v>440</v>
          </cell>
          <cell r="Q98">
            <v>0</v>
          </cell>
          <cell r="R98">
            <v>0</v>
          </cell>
        </row>
        <row r="99">
          <cell r="F99">
            <v>6.4344260000000002</v>
          </cell>
          <cell r="G99">
            <v>6.4344260000000002</v>
          </cell>
          <cell r="H99">
            <v>6.4344260000000002</v>
          </cell>
          <cell r="P99">
            <v>300</v>
          </cell>
          <cell r="Q99">
            <v>700</v>
          </cell>
          <cell r="R99">
            <v>0</v>
          </cell>
        </row>
        <row r="100">
          <cell r="F100">
            <v>1.781876</v>
          </cell>
          <cell r="G100">
            <v>1.781876</v>
          </cell>
          <cell r="H100">
            <v>1.781876</v>
          </cell>
          <cell r="P100">
            <v>520</v>
          </cell>
          <cell r="Q100">
            <v>0</v>
          </cell>
          <cell r="R100">
            <v>0</v>
          </cell>
        </row>
        <row r="101">
          <cell r="F101">
            <v>49.879206000000003</v>
          </cell>
          <cell r="G101">
            <v>49.879206000000003</v>
          </cell>
          <cell r="H101">
            <v>49.879206000000003</v>
          </cell>
          <cell r="P101">
            <v>510</v>
          </cell>
          <cell r="Q101">
            <v>1500</v>
          </cell>
          <cell r="R101">
            <v>0</v>
          </cell>
        </row>
        <row r="102">
          <cell r="F102">
            <v>271.37194899999997</v>
          </cell>
          <cell r="G102">
            <v>271.37194899999997</v>
          </cell>
          <cell r="H102">
            <v>271.37194899999997</v>
          </cell>
          <cell r="P102">
            <v>430</v>
          </cell>
          <cell r="Q102">
            <v>0</v>
          </cell>
          <cell r="R102">
            <v>0</v>
          </cell>
        </row>
        <row r="103">
          <cell r="F103">
            <v>18.399190999999998</v>
          </cell>
          <cell r="G103">
            <v>18.399190999999998</v>
          </cell>
          <cell r="H103">
            <v>18.399190999999998</v>
          </cell>
          <cell r="P103">
            <v>330</v>
          </cell>
          <cell r="Q103">
            <v>0</v>
          </cell>
          <cell r="R103">
            <v>0</v>
          </cell>
        </row>
        <row r="104">
          <cell r="F104">
            <v>70.016343000000006</v>
          </cell>
          <cell r="G104">
            <v>70.016343000000006</v>
          </cell>
          <cell r="H104">
            <v>70.016343000000006</v>
          </cell>
          <cell r="P104">
            <v>500</v>
          </cell>
          <cell r="Q104">
            <v>0</v>
          </cell>
          <cell r="R104">
            <v>0</v>
          </cell>
        </row>
        <row r="105">
          <cell r="F105">
            <v>8.1750019999999992</v>
          </cell>
          <cell r="G105">
            <v>8.1750019999999992</v>
          </cell>
          <cell r="H105">
            <v>8.1750019999999992</v>
          </cell>
          <cell r="P105">
            <v>700</v>
          </cell>
          <cell r="Q105">
            <v>0</v>
          </cell>
          <cell r="R105">
            <v>0</v>
          </cell>
        </row>
        <row r="106">
          <cell r="F106">
            <v>9.4271729999999998</v>
          </cell>
          <cell r="G106">
            <v>9.4271729999999998</v>
          </cell>
          <cell r="H106">
            <v>9.4271729999999998</v>
          </cell>
          <cell r="P106">
            <v>460</v>
          </cell>
          <cell r="Q106">
            <v>200</v>
          </cell>
          <cell r="R106">
            <v>0</v>
          </cell>
        </row>
        <row r="107">
          <cell r="F107">
            <v>3.227052</v>
          </cell>
          <cell r="G107">
            <v>3.227052</v>
          </cell>
          <cell r="H107">
            <v>3.227052</v>
          </cell>
          <cell r="P107">
            <v>110</v>
          </cell>
          <cell r="Q107">
            <v>300</v>
          </cell>
          <cell r="R107">
            <v>0</v>
          </cell>
        </row>
        <row r="108">
          <cell r="F108">
            <v>15.965994999999999</v>
          </cell>
          <cell r="G108">
            <v>15.965994999999999</v>
          </cell>
          <cell r="H108">
            <v>15.965994999999999</v>
          </cell>
          <cell r="P108">
            <v>180</v>
          </cell>
          <cell r="Q108">
            <v>240</v>
          </cell>
          <cell r="R108">
            <v>0</v>
          </cell>
        </row>
        <row r="109">
          <cell r="F109">
            <v>18.917572</v>
          </cell>
          <cell r="G109">
            <v>18.917572</v>
          </cell>
          <cell r="H109">
            <v>18.917572</v>
          </cell>
          <cell r="P109">
            <v>920</v>
          </cell>
          <cell r="Q109">
            <v>0</v>
          </cell>
          <cell r="R109">
            <v>0</v>
          </cell>
        </row>
        <row r="110">
          <cell r="F110">
            <v>27.225992000000002</v>
          </cell>
          <cell r="G110">
            <v>27.225992000000002</v>
          </cell>
          <cell r="H110">
            <v>27.225992000000002</v>
          </cell>
          <cell r="P110">
            <v>800</v>
          </cell>
          <cell r="Q110">
            <v>200</v>
          </cell>
          <cell r="R110">
            <v>0</v>
          </cell>
        </row>
        <row r="111">
          <cell r="F111">
            <v>20.055541999999999</v>
          </cell>
          <cell r="G111">
            <v>20.055541999999999</v>
          </cell>
          <cell r="H111">
            <v>20.055541999999999</v>
          </cell>
          <cell r="P111">
            <v>1045</v>
          </cell>
          <cell r="Q111">
            <v>0</v>
          </cell>
          <cell r="R111">
            <v>0</v>
          </cell>
        </row>
        <row r="112">
          <cell r="F112">
            <v>28.574562</v>
          </cell>
          <cell r="G112">
            <v>28.574562</v>
          </cell>
          <cell r="H112">
            <v>28.574562</v>
          </cell>
          <cell r="P112">
            <v>691</v>
          </cell>
          <cell r="Q112">
            <v>390</v>
          </cell>
          <cell r="R112">
            <v>110</v>
          </cell>
        </row>
        <row r="113">
          <cell r="F113">
            <v>14.923709000000001</v>
          </cell>
          <cell r="G113">
            <v>14.923709000000001</v>
          </cell>
          <cell r="H113">
            <v>14.923709000000001</v>
          </cell>
          <cell r="P113">
            <v>940</v>
          </cell>
          <cell r="Q113">
            <v>0</v>
          </cell>
          <cell r="R113">
            <v>0</v>
          </cell>
        </row>
        <row r="114">
          <cell r="F114">
            <v>63.606001999999997</v>
          </cell>
          <cell r="G114">
            <v>63.606001999999997</v>
          </cell>
          <cell r="H114">
            <v>63.606001999999997</v>
          </cell>
          <cell r="P114">
            <v>460</v>
          </cell>
          <cell r="Q114">
            <v>660</v>
          </cell>
          <cell r="R114">
            <v>0</v>
          </cell>
        </row>
        <row r="115">
          <cell r="F115">
            <v>4.5899559999999999</v>
          </cell>
          <cell r="G115">
            <v>4.5899559999999999</v>
          </cell>
          <cell r="H115">
            <v>4.5899559999999999</v>
          </cell>
          <cell r="P115">
            <v>245</v>
          </cell>
          <cell r="Q115">
            <v>0</v>
          </cell>
          <cell r="R115">
            <v>0</v>
          </cell>
        </row>
        <row r="116">
          <cell r="F116">
            <v>9.2147319999999997</v>
          </cell>
          <cell r="G116">
            <v>9.2147319999999997</v>
          </cell>
          <cell r="H116">
            <v>9.2147319999999997</v>
          </cell>
          <cell r="P116">
            <v>280</v>
          </cell>
          <cell r="Q116">
            <v>0</v>
          </cell>
          <cell r="R116">
            <v>0</v>
          </cell>
        </row>
        <row r="117">
          <cell r="F117">
            <v>58.997183</v>
          </cell>
          <cell r="G117">
            <v>58.997183</v>
          </cell>
          <cell r="H117">
            <v>58.997183</v>
          </cell>
        </row>
        <row r="118">
          <cell r="F118">
            <v>8.2435530000000004</v>
          </cell>
          <cell r="G118">
            <v>8.2435530000000004</v>
          </cell>
          <cell r="H118">
            <v>8.2435530000000004</v>
          </cell>
          <cell r="P118">
            <v>260</v>
          </cell>
          <cell r="Q118">
            <v>0</v>
          </cell>
          <cell r="R118">
            <v>0</v>
          </cell>
        </row>
        <row r="119">
          <cell r="F119">
            <v>18.612203000000001</v>
          </cell>
          <cell r="G119">
            <v>18.612203000000001</v>
          </cell>
          <cell r="H119">
            <v>18.612203000000001</v>
          </cell>
          <cell r="P119">
            <v>400</v>
          </cell>
          <cell r="Q119">
            <v>1100</v>
          </cell>
          <cell r="R119">
            <v>0</v>
          </cell>
        </row>
        <row r="120">
          <cell r="F120">
            <v>10.992451000000001</v>
          </cell>
          <cell r="G120">
            <v>10.992451000000001</v>
          </cell>
          <cell r="H120">
            <v>10.992451000000001</v>
          </cell>
          <cell r="P120">
            <v>400</v>
          </cell>
          <cell r="Q120">
            <v>0</v>
          </cell>
          <cell r="R120">
            <v>0</v>
          </cell>
        </row>
        <row r="121">
          <cell r="F121">
            <v>5.1613610000000003</v>
          </cell>
          <cell r="G121">
            <v>5.1613610000000003</v>
          </cell>
          <cell r="H121">
            <v>5.1613610000000003</v>
          </cell>
          <cell r="P121">
            <v>150</v>
          </cell>
          <cell r="Q121">
            <v>400</v>
          </cell>
          <cell r="R121">
            <v>0</v>
          </cell>
        </row>
        <row r="122">
          <cell r="F122">
            <v>2.2001110000000001</v>
          </cell>
          <cell r="G122">
            <v>2.2001110000000001</v>
          </cell>
          <cell r="H122">
            <v>2.2001110000000001</v>
          </cell>
          <cell r="P122">
            <v>650</v>
          </cell>
          <cell r="Q122">
            <v>0</v>
          </cell>
          <cell r="R122">
            <v>0</v>
          </cell>
        </row>
        <row r="123">
          <cell r="F123">
            <v>7.0472549999999998</v>
          </cell>
          <cell r="G123">
            <v>7.0472549999999998</v>
          </cell>
          <cell r="H123">
            <v>7.0472549999999998</v>
          </cell>
          <cell r="P123">
            <v>300</v>
          </cell>
          <cell r="Q123">
            <v>0</v>
          </cell>
          <cell r="R123">
            <v>0</v>
          </cell>
        </row>
        <row r="124">
          <cell r="F124">
            <v>9.1775780000000005</v>
          </cell>
          <cell r="G124">
            <v>9.1775780000000005</v>
          </cell>
          <cell r="H124">
            <v>9.1775780000000005</v>
          </cell>
          <cell r="P124">
            <v>150</v>
          </cell>
          <cell r="Q124">
            <v>0</v>
          </cell>
          <cell r="R124">
            <v>0</v>
          </cell>
        </row>
        <row r="125">
          <cell r="F125">
            <v>6.4030630000000004</v>
          </cell>
          <cell r="G125">
            <v>6.4030630000000004</v>
          </cell>
          <cell r="H125">
            <v>6.4030630000000004</v>
          </cell>
          <cell r="P125">
            <v>380</v>
          </cell>
          <cell r="Q125">
            <v>0</v>
          </cell>
          <cell r="R125">
            <v>0</v>
          </cell>
        </row>
        <row r="126">
          <cell r="F126">
            <v>1.363111</v>
          </cell>
          <cell r="G126">
            <v>1.363111</v>
          </cell>
          <cell r="H126">
            <v>1.363111</v>
          </cell>
          <cell r="P126">
            <v>650</v>
          </cell>
          <cell r="Q126">
            <v>0</v>
          </cell>
          <cell r="R12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zoomScale="80" zoomScaleNormal="80" workbookViewId="0">
      <pane xSplit="1" ySplit="9" topLeftCell="B137" activePane="bottomRight" state="frozen"/>
      <selection pane="topRight" activeCell="B1" sqref="B1"/>
      <selection pane="bottomLeft" activeCell="A10" sqref="A10"/>
      <selection pane="bottomRight" activeCell="A159" sqref="A159"/>
    </sheetView>
  </sheetViews>
  <sheetFormatPr defaultColWidth="8.7109375" defaultRowHeight="15.75" x14ac:dyDescent="0.25"/>
  <cols>
    <col min="1" max="1" width="8.28515625" style="9" customWidth="1"/>
    <col min="2" max="2" width="43.28515625" style="9" customWidth="1"/>
    <col min="3" max="3" width="18.5703125" style="9" customWidth="1"/>
    <col min="4" max="4" width="28.28515625" style="9" bestFit="1" customWidth="1"/>
    <col min="5" max="5" width="13.42578125" style="9" customWidth="1"/>
    <col min="6" max="6" width="16.28515625" style="9" customWidth="1"/>
    <col min="7" max="7" width="11.7109375" style="9" customWidth="1"/>
    <col min="8" max="8" width="14.7109375" style="9" customWidth="1"/>
    <col min="9" max="9" width="16.7109375" style="9" customWidth="1"/>
    <col min="10" max="10" width="8.28515625" style="11" bestFit="1" customWidth="1"/>
    <col min="11" max="11" width="11.7109375" style="11" bestFit="1" customWidth="1"/>
    <col min="12" max="12" width="13.7109375" style="11" bestFit="1" customWidth="1"/>
    <col min="13" max="13" width="15.5703125" style="9" customWidth="1"/>
    <col min="14" max="14" width="19.28515625" style="9" customWidth="1"/>
    <col min="15" max="15" width="13.28515625" style="9" customWidth="1"/>
    <col min="16" max="16" width="14.28515625" style="9" customWidth="1"/>
    <col min="17" max="17" width="11.5703125" style="9" customWidth="1"/>
    <col min="18" max="18" width="19.7109375" style="9" customWidth="1"/>
    <col min="19" max="16384" width="8.7109375" style="9"/>
  </cols>
  <sheetData>
    <row r="1" spans="1:18" ht="21" x14ac:dyDescent="0.25">
      <c r="A1" s="93" t="s">
        <v>20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</row>
    <row r="2" spans="1:18" ht="21" x14ac:dyDescent="0.25">
      <c r="A2" s="93" t="s">
        <v>21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</row>
    <row r="4" spans="1:18" ht="15.6" x14ac:dyDescent="0.3">
      <c r="A4" s="10" t="s">
        <v>22</v>
      </c>
      <c r="B4" s="10"/>
      <c r="C4" s="10" t="s">
        <v>23</v>
      </c>
      <c r="D4" s="10"/>
    </row>
    <row r="5" spans="1:18" ht="15.6" x14ac:dyDescent="0.3">
      <c r="A5" s="10" t="s">
        <v>24</v>
      </c>
      <c r="B5" s="10"/>
      <c r="C5" s="10" t="s">
        <v>25</v>
      </c>
      <c r="D5" s="10"/>
    </row>
    <row r="6" spans="1:18" ht="16.149999999999999" thickBot="1" x14ac:dyDescent="0.35"/>
    <row r="7" spans="1:18" ht="16.5" thickBot="1" x14ac:dyDescent="0.3">
      <c r="A7" s="94" t="s">
        <v>26</v>
      </c>
      <c r="B7" s="94" t="s">
        <v>27</v>
      </c>
      <c r="C7" s="96" t="s">
        <v>28</v>
      </c>
      <c r="D7" s="94" t="s">
        <v>29</v>
      </c>
      <c r="E7" s="94"/>
      <c r="F7" s="94"/>
      <c r="G7" s="94"/>
      <c r="H7" s="94"/>
      <c r="I7" s="99" t="s">
        <v>30</v>
      </c>
      <c r="J7" s="94" t="s">
        <v>31</v>
      </c>
      <c r="K7" s="94"/>
      <c r="L7" s="94"/>
      <c r="M7" s="99" t="s">
        <v>32</v>
      </c>
      <c r="N7" s="96" t="s">
        <v>33</v>
      </c>
      <c r="O7" s="101" t="s">
        <v>34</v>
      </c>
      <c r="P7" s="102"/>
      <c r="Q7" s="103"/>
      <c r="R7" s="94" t="s">
        <v>35</v>
      </c>
    </row>
    <row r="8" spans="1:18" x14ac:dyDescent="0.25">
      <c r="A8" s="95"/>
      <c r="B8" s="95"/>
      <c r="C8" s="97"/>
      <c r="D8" s="95" t="s">
        <v>22</v>
      </c>
      <c r="E8" s="95" t="s">
        <v>36</v>
      </c>
      <c r="F8" s="95" t="s">
        <v>37</v>
      </c>
      <c r="G8" s="95" t="s">
        <v>38</v>
      </c>
      <c r="H8" s="95"/>
      <c r="I8" s="100"/>
      <c r="J8" s="95"/>
      <c r="K8" s="95"/>
      <c r="L8" s="95"/>
      <c r="M8" s="100"/>
      <c r="N8" s="97"/>
      <c r="O8" s="97" t="s">
        <v>39</v>
      </c>
      <c r="P8" s="97" t="s">
        <v>40</v>
      </c>
      <c r="Q8" s="97" t="s">
        <v>41</v>
      </c>
      <c r="R8" s="95"/>
    </row>
    <row r="9" spans="1:18" x14ac:dyDescent="0.25">
      <c r="A9" s="95"/>
      <c r="B9" s="95"/>
      <c r="C9" s="98"/>
      <c r="D9" s="95"/>
      <c r="E9" s="95"/>
      <c r="F9" s="95"/>
      <c r="G9" s="12" t="s">
        <v>42</v>
      </c>
      <c r="H9" s="12" t="s">
        <v>43</v>
      </c>
      <c r="I9" s="100"/>
      <c r="J9" s="12" t="s">
        <v>44</v>
      </c>
      <c r="K9" s="12" t="s">
        <v>45</v>
      </c>
      <c r="L9" s="12" t="s">
        <v>46</v>
      </c>
      <c r="M9" s="100"/>
      <c r="N9" s="98"/>
      <c r="O9" s="98"/>
      <c r="P9" s="98"/>
      <c r="Q9" s="98"/>
      <c r="R9" s="95"/>
    </row>
    <row r="10" spans="1:18" ht="16.149999999999999" thickBot="1" x14ac:dyDescent="0.3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H10" s="13">
        <v>8</v>
      </c>
      <c r="I10" s="13">
        <v>9</v>
      </c>
      <c r="J10" s="13">
        <v>10</v>
      </c>
      <c r="K10" s="13">
        <v>11</v>
      </c>
      <c r="L10" s="13">
        <v>12</v>
      </c>
      <c r="M10" s="13">
        <v>13</v>
      </c>
      <c r="N10" s="13">
        <v>17</v>
      </c>
      <c r="O10" s="13">
        <v>18</v>
      </c>
      <c r="P10" s="13">
        <v>19</v>
      </c>
      <c r="Q10" s="13">
        <v>20</v>
      </c>
      <c r="R10" s="13">
        <v>21</v>
      </c>
    </row>
    <row r="11" spans="1:18" s="14" customFormat="1" ht="16.149999999999999" thickBot="1" x14ac:dyDescent="0.35">
      <c r="A11" s="113" t="s">
        <v>47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5"/>
    </row>
    <row r="12" spans="1:18" ht="15.6" x14ac:dyDescent="0.3">
      <c r="A12" s="15">
        <v>1</v>
      </c>
      <c r="B12" s="16" t="s">
        <v>48</v>
      </c>
      <c r="C12" s="15" t="s">
        <v>49</v>
      </c>
      <c r="D12" s="15" t="s">
        <v>50</v>
      </c>
      <c r="E12" s="17" t="s">
        <v>11</v>
      </c>
      <c r="F12" s="18" t="s">
        <v>51</v>
      </c>
      <c r="G12" s="19">
        <v>-4.9228959999999997</v>
      </c>
      <c r="H12" s="19">
        <v>119.70737200000001</v>
      </c>
      <c r="I12" s="15">
        <v>1966</v>
      </c>
      <c r="J12" s="20">
        <f>'[1]1A - Aset D.I'!F9</f>
        <v>15.090199999999999</v>
      </c>
      <c r="K12" s="20">
        <f>'[1]1A - Aset D.I'!G9</f>
        <v>15.090199999999999</v>
      </c>
      <c r="L12" s="20">
        <f>'[1]1A - Aset D.I'!H9</f>
        <v>15.090199999999999</v>
      </c>
      <c r="M12" s="21">
        <v>100</v>
      </c>
      <c r="N12" s="22">
        <f>SUM(O12:Q12)</f>
        <v>1670</v>
      </c>
      <c r="O12" s="20">
        <f>'[1]1A - Aset D.I'!P9</f>
        <v>370</v>
      </c>
      <c r="P12" s="20">
        <f>'[1]1A - Aset D.I'!Q9</f>
        <v>880</v>
      </c>
      <c r="Q12" s="20">
        <f>'[1]1A - Aset D.I'!R9</f>
        <v>420</v>
      </c>
      <c r="R12" s="23"/>
    </row>
    <row r="13" spans="1:18" ht="15.6" x14ac:dyDescent="0.3">
      <c r="A13" s="24">
        <f t="shared" ref="A13:A39" si="0">A12+1</f>
        <v>2</v>
      </c>
      <c r="B13" s="25" t="s">
        <v>52</v>
      </c>
      <c r="C13" s="24" t="s">
        <v>49</v>
      </c>
      <c r="D13" s="24" t="s">
        <v>50</v>
      </c>
      <c r="E13" s="26" t="s">
        <v>11</v>
      </c>
      <c r="F13" s="27" t="s">
        <v>51</v>
      </c>
      <c r="G13" s="28">
        <v>-4.922555</v>
      </c>
      <c r="H13" s="28">
        <v>119.69477500000001</v>
      </c>
      <c r="I13" s="24">
        <v>1968</v>
      </c>
      <c r="J13" s="29">
        <f>'[1]1A - Aset D.I'!F10</f>
        <v>40.609949</v>
      </c>
      <c r="K13" s="29">
        <f>'[1]1A - Aset D.I'!G10</f>
        <v>40.609949</v>
      </c>
      <c r="L13" s="29">
        <f>'[1]1A - Aset D.I'!H10</f>
        <v>40.609949</v>
      </c>
      <c r="M13" s="30">
        <v>100</v>
      </c>
      <c r="N13" s="22">
        <f t="shared" ref="N13:N39" si="1">SUM(O13:Q13)</f>
        <v>793</v>
      </c>
      <c r="O13" s="29">
        <f>'[1]1A - Aset D.I'!P10</f>
        <v>325</v>
      </c>
      <c r="P13" s="29">
        <f>'[1]1A - Aset D.I'!Q10</f>
        <v>300</v>
      </c>
      <c r="Q13" s="29">
        <f>'[1]1A - Aset D.I'!R10</f>
        <v>168</v>
      </c>
      <c r="R13" s="31" t="s">
        <v>53</v>
      </c>
    </row>
    <row r="14" spans="1:18" ht="15.6" x14ac:dyDescent="0.3">
      <c r="A14" s="24">
        <f t="shared" si="0"/>
        <v>3</v>
      </c>
      <c r="B14" s="25" t="s">
        <v>54</v>
      </c>
      <c r="C14" s="24" t="s">
        <v>49</v>
      </c>
      <c r="D14" s="24" t="s">
        <v>50</v>
      </c>
      <c r="E14" s="26" t="s">
        <v>11</v>
      </c>
      <c r="F14" s="27" t="s">
        <v>51</v>
      </c>
      <c r="G14" s="28">
        <v>-4.9231930000000004</v>
      </c>
      <c r="H14" s="28">
        <v>119.69320500000001</v>
      </c>
      <c r="I14" s="24">
        <v>1971</v>
      </c>
      <c r="J14" s="29">
        <f>'[1]1A - Aset D.I'!F11</f>
        <v>38.056572000000003</v>
      </c>
      <c r="K14" s="29">
        <f>'[1]1A - Aset D.I'!G11</f>
        <v>38.056572000000003</v>
      </c>
      <c r="L14" s="29">
        <f>'[1]1A - Aset D.I'!H11</f>
        <v>38.056572000000003</v>
      </c>
      <c r="M14" s="30">
        <v>140</v>
      </c>
      <c r="N14" s="22">
        <f t="shared" si="1"/>
        <v>1671</v>
      </c>
      <c r="O14" s="29">
        <f>'[1]1A - Aset D.I'!P11</f>
        <v>248</v>
      </c>
      <c r="P14" s="29">
        <f>'[1]1A - Aset D.I'!Q11</f>
        <v>865</v>
      </c>
      <c r="Q14" s="29">
        <f>'[1]1A - Aset D.I'!R11</f>
        <v>558</v>
      </c>
      <c r="R14" s="31"/>
    </row>
    <row r="15" spans="1:18" ht="15.6" x14ac:dyDescent="0.3">
      <c r="A15" s="24">
        <f t="shared" si="0"/>
        <v>4</v>
      </c>
      <c r="B15" s="25" t="s">
        <v>55</v>
      </c>
      <c r="C15" s="24" t="s">
        <v>49</v>
      </c>
      <c r="D15" s="24" t="s">
        <v>50</v>
      </c>
      <c r="E15" s="26" t="s">
        <v>11</v>
      </c>
      <c r="F15" s="27" t="s">
        <v>51</v>
      </c>
      <c r="G15" s="28">
        <v>-4.94536</v>
      </c>
      <c r="H15" s="28">
        <v>119.70143899999999</v>
      </c>
      <c r="I15" s="24">
        <v>1996</v>
      </c>
      <c r="J15" s="29">
        <f>'[1]1A - Aset D.I'!F30</f>
        <v>12.954991</v>
      </c>
      <c r="K15" s="29">
        <f>'[1]1A - Aset D.I'!G30</f>
        <v>12.954991</v>
      </c>
      <c r="L15" s="29">
        <f>'[1]1A - Aset D.I'!H30</f>
        <v>12.954991</v>
      </c>
      <c r="M15" s="30">
        <v>100</v>
      </c>
      <c r="N15" s="22">
        <f t="shared" si="1"/>
        <v>600</v>
      </c>
      <c r="O15" s="29">
        <f>'[1]1A - Aset D.I'!P30</f>
        <v>300</v>
      </c>
      <c r="P15" s="29">
        <f>'[1]1A - Aset D.I'!Q30</f>
        <v>100</v>
      </c>
      <c r="Q15" s="29">
        <f>'[1]1A - Aset D.I'!R30</f>
        <v>200</v>
      </c>
      <c r="R15" s="31"/>
    </row>
    <row r="16" spans="1:18" ht="15.6" x14ac:dyDescent="0.3">
      <c r="A16" s="24">
        <f t="shared" si="0"/>
        <v>5</v>
      </c>
      <c r="B16" s="25" t="s">
        <v>56</v>
      </c>
      <c r="C16" s="24" t="s">
        <v>49</v>
      </c>
      <c r="D16" s="24" t="s">
        <v>50</v>
      </c>
      <c r="E16" s="26" t="s">
        <v>11</v>
      </c>
      <c r="F16" s="32" t="s">
        <v>51</v>
      </c>
      <c r="G16" s="28">
        <v>-4.9185059999999998</v>
      </c>
      <c r="H16" s="28">
        <v>119.69511199999999</v>
      </c>
      <c r="I16" s="33">
        <v>1996</v>
      </c>
      <c r="J16" s="29">
        <f>'[1]1A - Aset D.I'!F44</f>
        <v>27.87114</v>
      </c>
      <c r="K16" s="29">
        <f>'[1]1A - Aset D.I'!G44</f>
        <v>27.87114</v>
      </c>
      <c r="L16" s="29">
        <f>'[1]1A - Aset D.I'!H44</f>
        <v>27.87114</v>
      </c>
      <c r="M16" s="30">
        <v>100</v>
      </c>
      <c r="N16" s="22">
        <f t="shared" si="1"/>
        <v>1700</v>
      </c>
      <c r="O16" s="29">
        <f>'[1]1A - Aset D.I'!P44</f>
        <v>500</v>
      </c>
      <c r="P16" s="29">
        <f>'[1]1A - Aset D.I'!Q44</f>
        <v>1200</v>
      </c>
      <c r="Q16" s="29">
        <f>'[1]1A - Aset D.I'!R44</f>
        <v>0</v>
      </c>
      <c r="R16" s="31" t="s">
        <v>53</v>
      </c>
    </row>
    <row r="17" spans="1:18" ht="15.6" x14ac:dyDescent="0.3">
      <c r="A17" s="24">
        <f t="shared" si="0"/>
        <v>6</v>
      </c>
      <c r="B17" s="25" t="s">
        <v>57</v>
      </c>
      <c r="C17" s="24" t="s">
        <v>49</v>
      </c>
      <c r="D17" s="24" t="s">
        <v>50</v>
      </c>
      <c r="E17" s="26" t="s">
        <v>11</v>
      </c>
      <c r="F17" s="32" t="s">
        <v>51</v>
      </c>
      <c r="G17" s="28">
        <v>-4.8933</v>
      </c>
      <c r="H17" s="28">
        <v>119.69670000000001</v>
      </c>
      <c r="I17" s="33">
        <v>1998</v>
      </c>
      <c r="J17" s="29">
        <f>'[1]1A - Aset D.I'!F45</f>
        <v>2.3077649999999998</v>
      </c>
      <c r="K17" s="29">
        <f>'[1]1A - Aset D.I'!G45</f>
        <v>2.3077649999999998</v>
      </c>
      <c r="L17" s="29">
        <f>'[1]1A - Aset D.I'!H45</f>
        <v>2.3077649999999998</v>
      </c>
      <c r="M17" s="30">
        <v>110</v>
      </c>
      <c r="N17" s="22">
        <f t="shared" si="1"/>
        <v>110</v>
      </c>
      <c r="O17" s="29">
        <f>'[1]1A - Aset D.I'!P45</f>
        <v>110</v>
      </c>
      <c r="P17" s="29">
        <f>'[1]1A - Aset D.I'!Q45</f>
        <v>0</v>
      </c>
      <c r="Q17" s="29">
        <f>'[1]1A - Aset D.I'!R45</f>
        <v>0</v>
      </c>
      <c r="R17" s="31"/>
    </row>
    <row r="18" spans="1:18" ht="15.6" x14ac:dyDescent="0.3">
      <c r="A18" s="24">
        <f t="shared" si="0"/>
        <v>7</v>
      </c>
      <c r="B18" s="25" t="s">
        <v>58</v>
      </c>
      <c r="C18" s="24" t="s">
        <v>49</v>
      </c>
      <c r="D18" s="24" t="s">
        <v>50</v>
      </c>
      <c r="E18" s="26" t="s">
        <v>11</v>
      </c>
      <c r="F18" s="32" t="s">
        <v>51</v>
      </c>
      <c r="G18" s="28">
        <v>-4.9436280000000004</v>
      </c>
      <c r="H18" s="28">
        <v>119.694429</v>
      </c>
      <c r="I18" s="33">
        <v>1966</v>
      </c>
      <c r="J18" s="29">
        <f>'[1]1A - Aset D.I'!F62</f>
        <v>21.497799000000001</v>
      </c>
      <c r="K18" s="29">
        <f>'[1]1A - Aset D.I'!G62</f>
        <v>21.497799000000001</v>
      </c>
      <c r="L18" s="29">
        <f>'[1]1A - Aset D.I'!H62</f>
        <v>21.497799000000001</v>
      </c>
      <c r="M18" s="30">
        <v>100</v>
      </c>
      <c r="N18" s="22">
        <f t="shared" si="1"/>
        <v>400</v>
      </c>
      <c r="O18" s="29">
        <f>'[1]1A - Aset D.I'!P62</f>
        <v>150</v>
      </c>
      <c r="P18" s="29">
        <f>'[1]1A - Aset D.I'!Q62</f>
        <v>250</v>
      </c>
      <c r="Q18" s="29">
        <f>'[1]1A - Aset D.I'!R62</f>
        <v>0</v>
      </c>
      <c r="R18" s="31"/>
    </row>
    <row r="19" spans="1:18" ht="15.6" x14ac:dyDescent="0.3">
      <c r="A19" s="24">
        <f t="shared" si="0"/>
        <v>8</v>
      </c>
      <c r="B19" s="25" t="s">
        <v>59</v>
      </c>
      <c r="C19" s="24" t="s">
        <v>49</v>
      </c>
      <c r="D19" s="24" t="s">
        <v>50</v>
      </c>
      <c r="E19" s="26" t="s">
        <v>11</v>
      </c>
      <c r="F19" s="32" t="s">
        <v>51</v>
      </c>
      <c r="G19" s="28">
        <v>-4.9461740000000001</v>
      </c>
      <c r="H19" s="28">
        <v>119.70041399999999</v>
      </c>
      <c r="I19" s="33">
        <v>2012</v>
      </c>
      <c r="J19" s="29">
        <f>'[1]1A - Aset D.I'!F65</f>
        <v>4.1026400000000001</v>
      </c>
      <c r="K19" s="29">
        <f>'[1]1A - Aset D.I'!G65</f>
        <v>4.1026400000000001</v>
      </c>
      <c r="L19" s="29">
        <f>'[1]1A - Aset D.I'!H65</f>
        <v>4.1026400000000001</v>
      </c>
      <c r="M19" s="30">
        <v>60</v>
      </c>
      <c r="N19" s="22">
        <f t="shared" si="1"/>
        <v>200</v>
      </c>
      <c r="O19" s="29">
        <f>'[1]1A - Aset D.I'!P65</f>
        <v>200</v>
      </c>
      <c r="P19" s="29">
        <f>'[1]1A - Aset D.I'!Q65</f>
        <v>0</v>
      </c>
      <c r="Q19" s="29">
        <f>'[1]1A - Aset D.I'!R65</f>
        <v>0</v>
      </c>
      <c r="R19" s="31"/>
    </row>
    <row r="20" spans="1:18" ht="15.6" x14ac:dyDescent="0.3">
      <c r="A20" s="24">
        <f t="shared" si="0"/>
        <v>9</v>
      </c>
      <c r="B20" s="25" t="s">
        <v>60</v>
      </c>
      <c r="C20" s="24" t="s">
        <v>49</v>
      </c>
      <c r="D20" s="24" t="s">
        <v>50</v>
      </c>
      <c r="E20" s="26" t="s">
        <v>11</v>
      </c>
      <c r="F20" s="32" t="s">
        <v>51</v>
      </c>
      <c r="G20" s="28">
        <v>-4.92075</v>
      </c>
      <c r="H20" s="28">
        <v>119.689605</v>
      </c>
      <c r="I20" s="33">
        <v>2006</v>
      </c>
      <c r="J20" s="29">
        <f>'[1]1A - Aset D.I'!F73</f>
        <v>18.987962</v>
      </c>
      <c r="K20" s="29">
        <f>'[1]1A - Aset D.I'!G73</f>
        <v>18.987962</v>
      </c>
      <c r="L20" s="29">
        <f>'[1]1A - Aset D.I'!H73</f>
        <v>18.987962</v>
      </c>
      <c r="M20" s="30">
        <v>20</v>
      </c>
      <c r="N20" s="22">
        <f t="shared" si="1"/>
        <v>1250</v>
      </c>
      <c r="O20" s="29">
        <f>'[1]1A - Aset D.I'!P73</f>
        <v>400</v>
      </c>
      <c r="P20" s="29">
        <f>'[1]1A - Aset D.I'!Q73</f>
        <v>850</v>
      </c>
      <c r="Q20" s="29">
        <f>'[1]1A - Aset D.I'!R73</f>
        <v>0</v>
      </c>
      <c r="R20" s="31"/>
    </row>
    <row r="21" spans="1:18" ht="15.6" x14ac:dyDescent="0.3">
      <c r="A21" s="24">
        <f t="shared" si="0"/>
        <v>10</v>
      </c>
      <c r="B21" s="25" t="s">
        <v>61</v>
      </c>
      <c r="C21" s="24" t="s">
        <v>49</v>
      </c>
      <c r="D21" s="24" t="s">
        <v>50</v>
      </c>
      <c r="E21" s="26" t="s">
        <v>11</v>
      </c>
      <c r="F21" s="32" t="s">
        <v>51</v>
      </c>
      <c r="G21" s="28">
        <v>-4.9345920000000003</v>
      </c>
      <c r="H21" s="28">
        <v>119.687594</v>
      </c>
      <c r="I21" s="33">
        <v>1998</v>
      </c>
      <c r="J21" s="29">
        <f>'[1]1A - Aset D.I'!F97</f>
        <v>9.4339110000000002</v>
      </c>
      <c r="K21" s="29">
        <f>'[1]1A - Aset D.I'!G97</f>
        <v>9.4339110000000002</v>
      </c>
      <c r="L21" s="29">
        <f>'[1]1A - Aset D.I'!H97</f>
        <v>9.4339110000000002</v>
      </c>
      <c r="M21" s="30">
        <v>50</v>
      </c>
      <c r="N21" s="22">
        <f t="shared" si="1"/>
        <v>1200</v>
      </c>
      <c r="O21" s="29">
        <f>'[1]1A - Aset D.I'!P97</f>
        <v>500</v>
      </c>
      <c r="P21" s="29">
        <f>'[1]1A - Aset D.I'!Q97</f>
        <v>700</v>
      </c>
      <c r="Q21" s="29">
        <f>'[1]1A - Aset D.I'!R97</f>
        <v>0</v>
      </c>
      <c r="R21" s="31"/>
    </row>
    <row r="22" spans="1:18" ht="15.6" x14ac:dyDescent="0.3">
      <c r="A22" s="24">
        <f t="shared" si="0"/>
        <v>11</v>
      </c>
      <c r="B22" s="25" t="s">
        <v>62</v>
      </c>
      <c r="C22" s="24" t="s">
        <v>49</v>
      </c>
      <c r="D22" s="24" t="s">
        <v>50</v>
      </c>
      <c r="E22" s="26" t="s">
        <v>11</v>
      </c>
      <c r="F22" s="32" t="s">
        <v>51</v>
      </c>
      <c r="G22" s="28">
        <v>-4.943943</v>
      </c>
      <c r="H22" s="28">
        <v>119.696226</v>
      </c>
      <c r="I22" s="33">
        <v>1996</v>
      </c>
      <c r="J22" s="29">
        <f>'[1]1A - Aset D.I'!F116</f>
        <v>9.2147319999999997</v>
      </c>
      <c r="K22" s="29">
        <f>'[1]1A - Aset D.I'!G116</f>
        <v>9.2147319999999997</v>
      </c>
      <c r="L22" s="29">
        <f>'[1]1A - Aset D.I'!H116</f>
        <v>9.2147319999999997</v>
      </c>
      <c r="M22" s="30">
        <v>40</v>
      </c>
      <c r="N22" s="22">
        <f t="shared" si="1"/>
        <v>280</v>
      </c>
      <c r="O22" s="29">
        <f>'[1]1A - Aset D.I'!P116</f>
        <v>280</v>
      </c>
      <c r="P22" s="29">
        <f>'[1]1A - Aset D.I'!Q116</f>
        <v>0</v>
      </c>
      <c r="Q22" s="29">
        <f>'[1]1A - Aset D.I'!R116</f>
        <v>0</v>
      </c>
      <c r="R22" s="31"/>
    </row>
    <row r="23" spans="1:18" ht="15.6" x14ac:dyDescent="0.3">
      <c r="A23" s="24">
        <f t="shared" si="0"/>
        <v>12</v>
      </c>
      <c r="B23" s="25" t="s">
        <v>63</v>
      </c>
      <c r="C23" s="24" t="s">
        <v>49</v>
      </c>
      <c r="D23" s="24" t="s">
        <v>50</v>
      </c>
      <c r="E23" s="26" t="s">
        <v>11</v>
      </c>
      <c r="F23" s="32" t="s">
        <v>51</v>
      </c>
      <c r="G23" s="28">
        <v>-4.9278370000000002</v>
      </c>
      <c r="H23" s="28">
        <v>119.69334600000001</v>
      </c>
      <c r="I23" s="33">
        <v>1998</v>
      </c>
      <c r="J23" s="29">
        <f>'[1]1A - Aset D.I'!F121</f>
        <v>5.1613610000000003</v>
      </c>
      <c r="K23" s="29">
        <f>'[1]1A - Aset D.I'!G121</f>
        <v>5.1613610000000003</v>
      </c>
      <c r="L23" s="29">
        <f>'[1]1A - Aset D.I'!H121</f>
        <v>5.1613610000000003</v>
      </c>
      <c r="M23" s="30">
        <v>120</v>
      </c>
      <c r="N23" s="22">
        <f t="shared" si="1"/>
        <v>550</v>
      </c>
      <c r="O23" s="29">
        <f>'[1]1A - Aset D.I'!P121</f>
        <v>150</v>
      </c>
      <c r="P23" s="29">
        <f>'[1]1A - Aset D.I'!Q121</f>
        <v>400</v>
      </c>
      <c r="Q23" s="29">
        <f>'[1]1A - Aset D.I'!R121</f>
        <v>0</v>
      </c>
      <c r="R23" s="31"/>
    </row>
    <row r="24" spans="1:18" ht="15.6" x14ac:dyDescent="0.3">
      <c r="A24" s="24">
        <f t="shared" si="0"/>
        <v>13</v>
      </c>
      <c r="B24" s="25" t="s">
        <v>64</v>
      </c>
      <c r="C24" s="24" t="s">
        <v>49</v>
      </c>
      <c r="D24" s="24" t="s">
        <v>50</v>
      </c>
      <c r="E24" s="26" t="s">
        <v>11</v>
      </c>
      <c r="F24" s="32" t="s">
        <v>65</v>
      </c>
      <c r="G24" s="28">
        <v>-4.9023729999999999</v>
      </c>
      <c r="H24" s="28">
        <v>119.69811</v>
      </c>
      <c r="I24" s="33">
        <v>1969</v>
      </c>
      <c r="J24" s="29">
        <f>'[1]1A - Aset D.I'!F57</f>
        <v>2.5981329999999998</v>
      </c>
      <c r="K24" s="29">
        <f>'[1]1A - Aset D.I'!G57</f>
        <v>2.5981329999999998</v>
      </c>
      <c r="L24" s="29">
        <f>'[1]1A - Aset D.I'!H57</f>
        <v>2.5981329999999998</v>
      </c>
      <c r="M24" s="30">
        <v>40</v>
      </c>
      <c r="N24" s="22">
        <f t="shared" si="1"/>
        <v>250</v>
      </c>
      <c r="O24" s="29">
        <f>'[1]1A - Aset D.I'!P57</f>
        <v>250</v>
      </c>
      <c r="P24" s="29">
        <f>'[1]1A - Aset D.I'!Q57</f>
        <v>0</v>
      </c>
      <c r="Q24" s="29">
        <f>'[1]1A - Aset D.I'!R57</f>
        <v>0</v>
      </c>
      <c r="R24" s="31"/>
    </row>
    <row r="25" spans="1:18" ht="15.6" x14ac:dyDescent="0.3">
      <c r="A25" s="24">
        <f t="shared" si="0"/>
        <v>14</v>
      </c>
      <c r="B25" s="25" t="s">
        <v>66</v>
      </c>
      <c r="C25" s="24" t="s">
        <v>49</v>
      </c>
      <c r="D25" s="24" t="s">
        <v>50</v>
      </c>
      <c r="E25" s="26" t="s">
        <v>11</v>
      </c>
      <c r="F25" s="32" t="s">
        <v>65</v>
      </c>
      <c r="G25" s="28">
        <v>-4.8880999999999997</v>
      </c>
      <c r="H25" s="28">
        <v>119.66955299999999</v>
      </c>
      <c r="I25" s="33">
        <v>1998</v>
      </c>
      <c r="J25" s="29">
        <f>'[1]1A - Aset D.I'!F59</f>
        <v>20.626664000000002</v>
      </c>
      <c r="K25" s="29">
        <f>'[1]1A - Aset D.I'!G59</f>
        <v>20.626664000000002</v>
      </c>
      <c r="L25" s="29">
        <f>'[1]1A - Aset D.I'!H59</f>
        <v>20.626664000000002</v>
      </c>
      <c r="M25" s="30">
        <v>60</v>
      </c>
      <c r="N25" s="22">
        <f t="shared" si="1"/>
        <v>650</v>
      </c>
      <c r="O25" s="29">
        <f>'[1]1A - Aset D.I'!P59</f>
        <v>650</v>
      </c>
      <c r="P25" s="29">
        <f>'[1]1A - Aset D.I'!Q59</f>
        <v>0</v>
      </c>
      <c r="Q25" s="29">
        <f>'[1]1A - Aset D.I'!R59</f>
        <v>0</v>
      </c>
      <c r="R25" s="31"/>
    </row>
    <row r="26" spans="1:18" ht="15.6" x14ac:dyDescent="0.3">
      <c r="A26" s="24">
        <f t="shared" si="0"/>
        <v>15</v>
      </c>
      <c r="B26" s="25" t="s">
        <v>67</v>
      </c>
      <c r="C26" s="24" t="s">
        <v>49</v>
      </c>
      <c r="D26" s="24" t="s">
        <v>50</v>
      </c>
      <c r="E26" s="26" t="s">
        <v>11</v>
      </c>
      <c r="F26" s="26" t="s">
        <v>65</v>
      </c>
      <c r="G26" s="28">
        <v>-4.9272790000000004</v>
      </c>
      <c r="H26" s="28">
        <v>119.693637</v>
      </c>
      <c r="I26" s="33">
        <v>1996</v>
      </c>
      <c r="J26" s="29">
        <f>'[1]1A - Aset D.I'!F67</f>
        <v>10.572619</v>
      </c>
      <c r="K26" s="29">
        <f>'[1]1A - Aset D.I'!G67</f>
        <v>10.572619</v>
      </c>
      <c r="L26" s="29">
        <f>'[1]1A - Aset D.I'!H67</f>
        <v>10.572619</v>
      </c>
      <c r="M26" s="30">
        <v>50</v>
      </c>
      <c r="N26" s="22">
        <f t="shared" si="1"/>
        <v>800</v>
      </c>
      <c r="O26" s="29">
        <f>'[1]1A - Aset D.I'!P67</f>
        <v>500</v>
      </c>
      <c r="P26" s="29">
        <f>'[1]1A - Aset D.I'!Q67</f>
        <v>300</v>
      </c>
      <c r="Q26" s="29">
        <f>'[1]1A - Aset D.I'!R67</f>
        <v>0</v>
      </c>
      <c r="R26" s="31"/>
    </row>
    <row r="27" spans="1:18" ht="15.6" x14ac:dyDescent="0.3">
      <c r="A27" s="24">
        <f t="shared" si="0"/>
        <v>16</v>
      </c>
      <c r="B27" s="25" t="s">
        <v>68</v>
      </c>
      <c r="C27" s="24" t="s">
        <v>49</v>
      </c>
      <c r="D27" s="24" t="s">
        <v>50</v>
      </c>
      <c r="E27" s="26" t="s">
        <v>11</v>
      </c>
      <c r="F27" s="26" t="s">
        <v>65</v>
      </c>
      <c r="G27" s="28">
        <v>-4.9087870000000002</v>
      </c>
      <c r="H27" s="28">
        <v>119.69148300000001</v>
      </c>
      <c r="I27" s="33">
        <v>1977</v>
      </c>
      <c r="J27" s="29">
        <f>'[1]1A - Aset D.I'!F69</f>
        <v>25.150113000000001</v>
      </c>
      <c r="K27" s="29">
        <f>'[1]1A - Aset D.I'!G69</f>
        <v>25.150113000000001</v>
      </c>
      <c r="L27" s="29">
        <f>'[1]1A - Aset D.I'!H69</f>
        <v>25.150113000000001</v>
      </c>
      <c r="M27" s="30">
        <v>45</v>
      </c>
      <c r="N27" s="22">
        <f t="shared" si="1"/>
        <v>1650</v>
      </c>
      <c r="O27" s="29">
        <f>'[1]1A - Aset D.I'!P69</f>
        <v>500</v>
      </c>
      <c r="P27" s="29">
        <f>'[1]1A - Aset D.I'!Q69</f>
        <v>1150</v>
      </c>
      <c r="Q27" s="29">
        <f>'[1]1A - Aset D.I'!R69</f>
        <v>0</v>
      </c>
      <c r="R27" s="31" t="s">
        <v>53</v>
      </c>
    </row>
    <row r="28" spans="1:18" ht="15.6" x14ac:dyDescent="0.3">
      <c r="A28" s="24">
        <f t="shared" si="0"/>
        <v>17</v>
      </c>
      <c r="B28" s="25" t="s">
        <v>69</v>
      </c>
      <c r="C28" s="24" t="s">
        <v>49</v>
      </c>
      <c r="D28" s="24" t="s">
        <v>50</v>
      </c>
      <c r="E28" s="26" t="s">
        <v>11</v>
      </c>
      <c r="F28" s="32" t="s">
        <v>65</v>
      </c>
      <c r="G28" s="28">
        <v>-4.9065690000000002</v>
      </c>
      <c r="H28" s="28">
        <v>119.67224899999999</v>
      </c>
      <c r="I28" s="33">
        <v>2007</v>
      </c>
      <c r="J28" s="29">
        <f>'[1]1A - Aset D.I'!F88</f>
        <v>6.4101689999999998</v>
      </c>
      <c r="K28" s="29">
        <f>'[1]1A - Aset D.I'!G88</f>
        <v>6.4101689999999998</v>
      </c>
      <c r="L28" s="29">
        <f>'[1]1A - Aset D.I'!H88</f>
        <v>6.4101689999999998</v>
      </c>
      <c r="M28" s="30">
        <v>50</v>
      </c>
      <c r="N28" s="22">
        <f t="shared" si="1"/>
        <v>950</v>
      </c>
      <c r="O28" s="29">
        <f>'[1]1A - Aset D.I'!P88</f>
        <v>950</v>
      </c>
      <c r="P28" s="29">
        <f>'[1]1A - Aset D.I'!Q88</f>
        <v>0</v>
      </c>
      <c r="Q28" s="29">
        <f>'[1]1A - Aset D.I'!R88</f>
        <v>0</v>
      </c>
      <c r="R28" s="31"/>
    </row>
    <row r="29" spans="1:18" ht="15.6" x14ac:dyDescent="0.3">
      <c r="A29" s="24">
        <f t="shared" si="0"/>
        <v>18</v>
      </c>
      <c r="B29" s="25" t="s">
        <v>70</v>
      </c>
      <c r="C29" s="24" t="s">
        <v>49</v>
      </c>
      <c r="D29" s="24" t="s">
        <v>50</v>
      </c>
      <c r="E29" s="26" t="s">
        <v>11</v>
      </c>
      <c r="F29" s="32" t="s">
        <v>71</v>
      </c>
      <c r="G29" s="28">
        <v>-4.9377000000000004</v>
      </c>
      <c r="H29" s="28">
        <v>119.6891</v>
      </c>
      <c r="I29" s="33">
        <v>1998</v>
      </c>
      <c r="J29" s="29">
        <f>'[1]1A - Aset D.I'!F99</f>
        <v>6.4344260000000002</v>
      </c>
      <c r="K29" s="29">
        <f>'[1]1A - Aset D.I'!G99</f>
        <v>6.4344260000000002</v>
      </c>
      <c r="L29" s="29">
        <f>'[1]1A - Aset D.I'!H99</f>
        <v>6.4344260000000002</v>
      </c>
      <c r="M29" s="30">
        <v>40</v>
      </c>
      <c r="N29" s="22">
        <f t="shared" si="1"/>
        <v>1000</v>
      </c>
      <c r="O29" s="29">
        <f>'[1]1A - Aset D.I'!P99</f>
        <v>300</v>
      </c>
      <c r="P29" s="29">
        <f>'[1]1A - Aset D.I'!Q99</f>
        <v>700</v>
      </c>
      <c r="Q29" s="29">
        <f>'[1]1A - Aset D.I'!R99</f>
        <v>0</v>
      </c>
      <c r="R29" s="31"/>
    </row>
    <row r="30" spans="1:18" ht="15.6" x14ac:dyDescent="0.3">
      <c r="A30" s="24">
        <f t="shared" si="0"/>
        <v>19</v>
      </c>
      <c r="B30" s="25" t="s">
        <v>72</v>
      </c>
      <c r="C30" s="24" t="s">
        <v>49</v>
      </c>
      <c r="D30" s="24" t="s">
        <v>50</v>
      </c>
      <c r="E30" s="26" t="s">
        <v>11</v>
      </c>
      <c r="F30" s="27" t="s">
        <v>73</v>
      </c>
      <c r="G30" s="28">
        <v>-4.8830939999999998</v>
      </c>
      <c r="H30" s="28">
        <v>119.627213</v>
      </c>
      <c r="I30" s="24">
        <v>1996</v>
      </c>
      <c r="J30" s="29">
        <f>'[1]1A - Aset D.I'!F17</f>
        <v>8.9156089999999999</v>
      </c>
      <c r="K30" s="29">
        <f>'[1]1A - Aset D.I'!G17</f>
        <v>8.9156089999999999</v>
      </c>
      <c r="L30" s="29">
        <f>'[1]1A - Aset D.I'!H17</f>
        <v>8.9156089999999999</v>
      </c>
      <c r="M30" s="30">
        <v>25</v>
      </c>
      <c r="N30" s="22">
        <f t="shared" si="1"/>
        <v>413</v>
      </c>
      <c r="O30" s="29">
        <f>'[1]1A - Aset D.I'!P17</f>
        <v>413</v>
      </c>
      <c r="P30" s="29">
        <f>'[1]1A - Aset D.I'!Q17</f>
        <v>0</v>
      </c>
      <c r="Q30" s="29">
        <f>'[1]1A - Aset D.I'!R17</f>
        <v>0</v>
      </c>
      <c r="R30" s="31"/>
    </row>
    <row r="31" spans="1:18" ht="15.6" x14ac:dyDescent="0.3">
      <c r="A31" s="24">
        <f t="shared" si="0"/>
        <v>20</v>
      </c>
      <c r="B31" s="25" t="s">
        <v>74</v>
      </c>
      <c r="C31" s="24" t="s">
        <v>49</v>
      </c>
      <c r="D31" s="24" t="s">
        <v>50</v>
      </c>
      <c r="E31" s="26" t="s">
        <v>11</v>
      </c>
      <c r="F31" s="27" t="s">
        <v>73</v>
      </c>
      <c r="G31" s="28">
        <v>-4.8792210000000003</v>
      </c>
      <c r="H31" s="28">
        <v>119.64636900000001</v>
      </c>
      <c r="I31" s="24">
        <v>1969</v>
      </c>
      <c r="J31" s="29">
        <f>'[1]1A - Aset D.I'!F21</f>
        <v>25.736815</v>
      </c>
      <c r="K31" s="29">
        <f>'[1]1A - Aset D.I'!G21</f>
        <v>25.736815</v>
      </c>
      <c r="L31" s="29">
        <f>'[1]1A - Aset D.I'!H21</f>
        <v>25.736815</v>
      </c>
      <c r="M31" s="30">
        <v>20</v>
      </c>
      <c r="N31" s="22">
        <f t="shared" si="1"/>
        <v>3030</v>
      </c>
      <c r="O31" s="29">
        <f>'[1]1A - Aset D.I'!P21</f>
        <v>465</v>
      </c>
      <c r="P31" s="29">
        <f>'[1]1A - Aset D.I'!Q21</f>
        <v>2495</v>
      </c>
      <c r="Q31" s="29">
        <f>'[1]1A - Aset D.I'!R21</f>
        <v>70</v>
      </c>
      <c r="R31" s="31"/>
    </row>
    <row r="32" spans="1:18" ht="15.6" x14ac:dyDescent="0.3">
      <c r="A32" s="24">
        <f t="shared" si="0"/>
        <v>21</v>
      </c>
      <c r="B32" s="25" t="s">
        <v>75</v>
      </c>
      <c r="C32" s="24" t="s">
        <v>49</v>
      </c>
      <c r="D32" s="24" t="s">
        <v>50</v>
      </c>
      <c r="E32" s="26" t="s">
        <v>11</v>
      </c>
      <c r="F32" s="32" t="s">
        <v>73</v>
      </c>
      <c r="G32" s="28">
        <v>-4.8646630000000002</v>
      </c>
      <c r="H32" s="28">
        <v>119.660811</v>
      </c>
      <c r="I32" s="33">
        <v>1965</v>
      </c>
      <c r="J32" s="29">
        <f>'[1]1A - Aset D.I'!F54</f>
        <v>21.076868000000001</v>
      </c>
      <c r="K32" s="29">
        <f>'[1]1A - Aset D.I'!G54</f>
        <v>21.076868000000001</v>
      </c>
      <c r="L32" s="29">
        <f>'[1]1A - Aset D.I'!H54</f>
        <v>21.076868000000001</v>
      </c>
      <c r="M32" s="30">
        <v>130</v>
      </c>
      <c r="N32" s="22">
        <f t="shared" si="1"/>
        <v>1050</v>
      </c>
      <c r="O32" s="29">
        <f>'[1]1A - Aset D.I'!P54</f>
        <v>300</v>
      </c>
      <c r="P32" s="29">
        <f>'[1]1A - Aset D.I'!Q54</f>
        <v>750</v>
      </c>
      <c r="Q32" s="29">
        <f>'[1]1A - Aset D.I'!R54</f>
        <v>0</v>
      </c>
      <c r="R32" s="31"/>
    </row>
    <row r="33" spans="1:18" ht="15.6" x14ac:dyDescent="0.3">
      <c r="A33" s="24">
        <f t="shared" si="0"/>
        <v>22</v>
      </c>
      <c r="B33" s="25" t="s">
        <v>73</v>
      </c>
      <c r="C33" s="24" t="s">
        <v>49</v>
      </c>
      <c r="D33" s="24" t="s">
        <v>50</v>
      </c>
      <c r="E33" s="26" t="s">
        <v>11</v>
      </c>
      <c r="F33" s="32" t="s">
        <v>73</v>
      </c>
      <c r="G33" s="28">
        <v>-4.8848440000000002</v>
      </c>
      <c r="H33" s="28">
        <v>119.620991</v>
      </c>
      <c r="I33" s="33">
        <v>2006</v>
      </c>
      <c r="J33" s="29">
        <f>'[1]1A - Aset D.I'!F76</f>
        <v>28.204422999999998</v>
      </c>
      <c r="K33" s="29">
        <f>'[1]1A - Aset D.I'!G76</f>
        <v>28.204422999999998</v>
      </c>
      <c r="L33" s="29">
        <f>'[1]1A - Aset D.I'!H76</f>
        <v>28.204422999999998</v>
      </c>
      <c r="M33" s="30">
        <v>60</v>
      </c>
      <c r="N33" s="22">
        <f t="shared" si="1"/>
        <v>290</v>
      </c>
      <c r="O33" s="29">
        <f>'[1]1A - Aset D.I'!P76</f>
        <v>290</v>
      </c>
      <c r="P33" s="29">
        <f>'[1]1A - Aset D.I'!Q76</f>
        <v>0</v>
      </c>
      <c r="Q33" s="29">
        <f>'[1]1A - Aset D.I'!R76</f>
        <v>0</v>
      </c>
      <c r="R33" s="31"/>
    </row>
    <row r="34" spans="1:18" ht="15.6" x14ac:dyDescent="0.3">
      <c r="A34" s="24">
        <f t="shared" si="0"/>
        <v>23</v>
      </c>
      <c r="B34" s="25" t="s">
        <v>76</v>
      </c>
      <c r="C34" s="24" t="s">
        <v>49</v>
      </c>
      <c r="D34" s="24" t="s">
        <v>50</v>
      </c>
      <c r="E34" s="26" t="s">
        <v>11</v>
      </c>
      <c r="F34" s="32" t="s">
        <v>73</v>
      </c>
      <c r="G34" s="28">
        <v>-4.9037629999999996</v>
      </c>
      <c r="H34" s="28">
        <v>119.664158</v>
      </c>
      <c r="I34" s="33">
        <v>1974</v>
      </c>
      <c r="J34" s="29">
        <f>'[1]1A - Aset D.I'!F106</f>
        <v>9.4271729999999998</v>
      </c>
      <c r="K34" s="29">
        <f>'[1]1A - Aset D.I'!G106</f>
        <v>9.4271729999999998</v>
      </c>
      <c r="L34" s="29">
        <f>'[1]1A - Aset D.I'!H106</f>
        <v>9.4271729999999998</v>
      </c>
      <c r="M34" s="30">
        <v>80</v>
      </c>
      <c r="N34" s="22">
        <f t="shared" si="1"/>
        <v>660</v>
      </c>
      <c r="O34" s="29">
        <f>'[1]1A - Aset D.I'!P106</f>
        <v>460</v>
      </c>
      <c r="P34" s="29">
        <f>'[1]1A - Aset D.I'!Q106</f>
        <v>200</v>
      </c>
      <c r="Q34" s="29">
        <f>'[1]1A - Aset D.I'!R106</f>
        <v>0</v>
      </c>
      <c r="R34" s="31"/>
    </row>
    <row r="35" spans="1:18" ht="15.6" x14ac:dyDescent="0.3">
      <c r="A35" s="24">
        <f t="shared" si="0"/>
        <v>24</v>
      </c>
      <c r="B35" s="25" t="s">
        <v>77</v>
      </c>
      <c r="C35" s="24" t="s">
        <v>49</v>
      </c>
      <c r="D35" s="24" t="s">
        <v>50</v>
      </c>
      <c r="E35" s="26" t="s">
        <v>11</v>
      </c>
      <c r="F35" s="32" t="s">
        <v>78</v>
      </c>
      <c r="G35" s="28">
        <v>-4.9262649999999999</v>
      </c>
      <c r="H35" s="28">
        <v>119.779706</v>
      </c>
      <c r="I35" s="33">
        <v>1998</v>
      </c>
      <c r="J35" s="29">
        <f>'[1]1A - Aset D.I'!F86</f>
        <v>18.645204</v>
      </c>
      <c r="K35" s="29">
        <f>'[1]1A - Aset D.I'!G86</f>
        <v>18.645204</v>
      </c>
      <c r="L35" s="29">
        <f>'[1]1A - Aset D.I'!H86</f>
        <v>18.645204</v>
      </c>
      <c r="M35" s="30">
        <v>7</v>
      </c>
      <c r="N35" s="22">
        <f t="shared" si="1"/>
        <v>800</v>
      </c>
      <c r="O35" s="29">
        <f>'[1]1A - Aset D.I'!P86</f>
        <v>150</v>
      </c>
      <c r="P35" s="29">
        <f>'[1]1A - Aset D.I'!Q86</f>
        <v>650</v>
      </c>
      <c r="Q35" s="29">
        <f>'[1]1A - Aset D.I'!R86</f>
        <v>0</v>
      </c>
      <c r="R35" s="31"/>
    </row>
    <row r="36" spans="1:18" ht="15.6" x14ac:dyDescent="0.3">
      <c r="A36" s="24">
        <f t="shared" si="0"/>
        <v>25</v>
      </c>
      <c r="B36" s="25" t="s">
        <v>79</v>
      </c>
      <c r="C36" s="24" t="s">
        <v>49</v>
      </c>
      <c r="D36" s="24" t="s">
        <v>50</v>
      </c>
      <c r="E36" s="26" t="s">
        <v>11</v>
      </c>
      <c r="F36" s="32" t="s">
        <v>78</v>
      </c>
      <c r="G36" s="28">
        <v>-4.8865999999999996</v>
      </c>
      <c r="H36" s="28">
        <v>119.758</v>
      </c>
      <c r="I36" s="33">
        <v>1973</v>
      </c>
      <c r="J36" s="29">
        <f>'[1]1A - Aset D.I'!F95</f>
        <v>7.3559739999999998</v>
      </c>
      <c r="K36" s="29">
        <f>'[1]1A - Aset D.I'!G95</f>
        <v>7.3559739999999998</v>
      </c>
      <c r="L36" s="29">
        <f>'[1]1A - Aset D.I'!H95</f>
        <v>7.3559739999999998</v>
      </c>
      <c r="M36" s="30">
        <v>50</v>
      </c>
      <c r="N36" s="22">
        <f t="shared" si="1"/>
        <v>410</v>
      </c>
      <c r="O36" s="29">
        <f>'[1]1A - Aset D.I'!P95</f>
        <v>410</v>
      </c>
      <c r="P36" s="29">
        <f>'[1]1A - Aset D.I'!Q95</f>
        <v>0</v>
      </c>
      <c r="Q36" s="29">
        <f>'[1]1A - Aset D.I'!R95</f>
        <v>0</v>
      </c>
      <c r="R36" s="31"/>
    </row>
    <row r="37" spans="1:18" ht="15.6" x14ac:dyDescent="0.3">
      <c r="A37" s="24">
        <f t="shared" si="0"/>
        <v>26</v>
      </c>
      <c r="B37" s="25" t="s">
        <v>78</v>
      </c>
      <c r="C37" s="24" t="s">
        <v>49</v>
      </c>
      <c r="D37" s="24" t="s">
        <v>50</v>
      </c>
      <c r="E37" s="26" t="s">
        <v>11</v>
      </c>
      <c r="F37" s="32" t="s">
        <v>78</v>
      </c>
      <c r="G37" s="28">
        <v>-4.9329039999999997</v>
      </c>
      <c r="H37" s="28">
        <v>119.773324</v>
      </c>
      <c r="I37" s="33">
        <v>1998</v>
      </c>
      <c r="J37" s="29">
        <f>'[1]1A - Aset D.I'!F118</f>
        <v>8.2435530000000004</v>
      </c>
      <c r="K37" s="29">
        <f>'[1]1A - Aset D.I'!G118</f>
        <v>8.2435530000000004</v>
      </c>
      <c r="L37" s="29">
        <f>'[1]1A - Aset D.I'!H118</f>
        <v>8.2435530000000004</v>
      </c>
      <c r="M37" s="30">
        <v>100</v>
      </c>
      <c r="N37" s="22">
        <f t="shared" si="1"/>
        <v>260</v>
      </c>
      <c r="O37" s="29">
        <f>'[1]1A - Aset D.I'!P118</f>
        <v>260</v>
      </c>
      <c r="P37" s="29">
        <f>'[1]1A - Aset D.I'!Q118</f>
        <v>0</v>
      </c>
      <c r="Q37" s="29">
        <f>'[1]1A - Aset D.I'!R118</f>
        <v>0</v>
      </c>
      <c r="R37" s="31"/>
    </row>
    <row r="38" spans="1:18" ht="15.6" x14ac:dyDescent="0.3">
      <c r="A38" s="24">
        <f t="shared" si="0"/>
        <v>27</v>
      </c>
      <c r="B38" s="25" t="s">
        <v>80</v>
      </c>
      <c r="C38" s="24" t="s">
        <v>49</v>
      </c>
      <c r="D38" s="24" t="s">
        <v>50</v>
      </c>
      <c r="E38" s="26" t="s">
        <v>11</v>
      </c>
      <c r="F38" s="32" t="s">
        <v>81</v>
      </c>
      <c r="G38" s="28">
        <v>-4.9073219999999997</v>
      </c>
      <c r="H38" s="28">
        <v>119.624881</v>
      </c>
      <c r="I38" s="33">
        <v>1968</v>
      </c>
      <c r="J38" s="29">
        <f>'[1]1A - Aset D.I'!F89</f>
        <v>3.0883180000000001</v>
      </c>
      <c r="K38" s="29">
        <f>'[1]1A - Aset D.I'!G89</f>
        <v>3.0883180000000001</v>
      </c>
      <c r="L38" s="29">
        <f>'[1]1A - Aset D.I'!H89</f>
        <v>3.0883180000000001</v>
      </c>
      <c r="M38" s="30">
        <v>40</v>
      </c>
      <c r="N38" s="22">
        <f t="shared" si="1"/>
        <v>610</v>
      </c>
      <c r="O38" s="29">
        <f>'[1]1A - Aset D.I'!P89</f>
        <v>610</v>
      </c>
      <c r="P38" s="29">
        <f>'[1]1A - Aset D.I'!Q89</f>
        <v>0</v>
      </c>
      <c r="Q38" s="29">
        <f>'[1]1A - Aset D.I'!R89</f>
        <v>0</v>
      </c>
      <c r="R38" s="31"/>
    </row>
    <row r="39" spans="1:18" ht="16.149999999999999" thickBot="1" x14ac:dyDescent="0.35">
      <c r="A39" s="34">
        <f t="shared" si="0"/>
        <v>28</v>
      </c>
      <c r="B39" s="35" t="s">
        <v>82</v>
      </c>
      <c r="C39" s="34" t="s">
        <v>49</v>
      </c>
      <c r="D39" s="34" t="s">
        <v>50</v>
      </c>
      <c r="E39" s="36" t="s">
        <v>11</v>
      </c>
      <c r="F39" s="37" t="s">
        <v>81</v>
      </c>
      <c r="G39" s="38">
        <v>-4.9076760000000004</v>
      </c>
      <c r="H39" s="38">
        <v>119.64710700000001</v>
      </c>
      <c r="I39" s="39">
        <v>1970</v>
      </c>
      <c r="J39" s="40">
        <f>'[1]1A - Aset D.I'!F119</f>
        <v>18.612203000000001</v>
      </c>
      <c r="K39" s="40">
        <f>'[1]1A - Aset D.I'!G119</f>
        <v>18.612203000000001</v>
      </c>
      <c r="L39" s="40">
        <f>'[1]1A - Aset D.I'!H119</f>
        <v>18.612203000000001</v>
      </c>
      <c r="M39" s="30">
        <v>55</v>
      </c>
      <c r="N39" s="22">
        <f t="shared" si="1"/>
        <v>1500</v>
      </c>
      <c r="O39" s="40">
        <f>'[1]1A - Aset D.I'!P119</f>
        <v>400</v>
      </c>
      <c r="P39" s="40">
        <f>'[1]1A - Aset D.I'!Q119</f>
        <v>1100</v>
      </c>
      <c r="Q39" s="40">
        <f>'[1]1A - Aset D.I'!R119</f>
        <v>0</v>
      </c>
      <c r="R39" s="41"/>
    </row>
    <row r="40" spans="1:18" ht="16.899999999999999" thickTop="1" thickBot="1" x14ac:dyDescent="0.35">
      <c r="A40" s="42"/>
      <c r="B40" s="43"/>
      <c r="C40" s="42"/>
      <c r="D40" s="42"/>
      <c r="E40" s="44"/>
      <c r="F40" s="45"/>
      <c r="G40" s="46"/>
      <c r="H40" s="46"/>
      <c r="I40" s="47"/>
      <c r="J40" s="48">
        <f>SUM(J12:J39)</f>
        <v>426.38728600000002</v>
      </c>
      <c r="K40" s="48">
        <f t="shared" ref="K40:M40" si="2">SUM(K12:K39)</f>
        <v>426.38728600000002</v>
      </c>
      <c r="L40" s="48">
        <f t="shared" si="2"/>
        <v>426.38728600000002</v>
      </c>
      <c r="M40" s="49">
        <f t="shared" si="2"/>
        <v>1892</v>
      </c>
      <c r="N40" s="49">
        <f>SUM(N12:N39)</f>
        <v>24747</v>
      </c>
      <c r="O40" s="49">
        <f t="shared" ref="O40:Q40" si="3">SUM(O12:O39)</f>
        <v>10441</v>
      </c>
      <c r="P40" s="49">
        <f t="shared" si="3"/>
        <v>12890</v>
      </c>
      <c r="Q40" s="49">
        <f t="shared" si="3"/>
        <v>1416</v>
      </c>
      <c r="R40" s="50"/>
    </row>
    <row r="41" spans="1:18" s="51" customFormat="1" ht="16.149999999999999" thickBot="1" x14ac:dyDescent="0.35">
      <c r="A41" s="116" t="s">
        <v>83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8"/>
    </row>
    <row r="42" spans="1:18" ht="15.6" x14ac:dyDescent="0.3">
      <c r="A42" s="24">
        <v>1</v>
      </c>
      <c r="B42" s="25" t="s">
        <v>84</v>
      </c>
      <c r="C42" s="24" t="s">
        <v>49</v>
      </c>
      <c r="D42" s="24" t="s">
        <v>50</v>
      </c>
      <c r="E42" s="27" t="s">
        <v>10</v>
      </c>
      <c r="F42" s="27" t="s">
        <v>85</v>
      </c>
      <c r="G42" s="28">
        <v>-4.7517620000000003</v>
      </c>
      <c r="H42" s="28">
        <v>119.64887899999999</v>
      </c>
      <c r="I42" s="24">
        <v>1988</v>
      </c>
      <c r="J42" s="29">
        <f>'[1]1A - Aset D.I'!F31</f>
        <v>7.5072479999999997</v>
      </c>
      <c r="K42" s="29">
        <f>'[1]1A - Aset D.I'!G31</f>
        <v>7.5072479999999997</v>
      </c>
      <c r="L42" s="29">
        <f>'[1]1A - Aset D.I'!H31</f>
        <v>7.5072479999999997</v>
      </c>
      <c r="M42" s="30">
        <v>125</v>
      </c>
      <c r="N42" s="52">
        <f>SUM(O42:Q42)</f>
        <v>155</v>
      </c>
      <c r="O42" s="29">
        <f>'[1]1A - Aset D.I'!P31</f>
        <v>155</v>
      </c>
      <c r="P42" s="29">
        <f>'[1]1A - Aset D.I'!Q31</f>
        <v>0</v>
      </c>
      <c r="Q42" s="29">
        <f>'[1]1A - Aset D.I'!R31</f>
        <v>0</v>
      </c>
      <c r="R42" s="31"/>
    </row>
    <row r="43" spans="1:18" ht="15.6" x14ac:dyDescent="0.3">
      <c r="A43" s="24">
        <f>A42+1</f>
        <v>2</v>
      </c>
      <c r="B43" s="25" t="s">
        <v>86</v>
      </c>
      <c r="C43" s="24" t="s">
        <v>49</v>
      </c>
      <c r="D43" s="24" t="s">
        <v>50</v>
      </c>
      <c r="E43" s="27" t="s">
        <v>10</v>
      </c>
      <c r="F43" s="27" t="s">
        <v>85</v>
      </c>
      <c r="G43" s="28">
        <v>-4.7483760000000004</v>
      </c>
      <c r="H43" s="28">
        <v>119.647277</v>
      </c>
      <c r="I43" s="24">
        <v>1991</v>
      </c>
      <c r="J43" s="29">
        <f>'[1]1A - Aset D.I'!E32</f>
        <v>80</v>
      </c>
      <c r="K43" s="29">
        <f>'[1]1A - Aset D.I'!F32</f>
        <v>17.975304000000001</v>
      </c>
      <c r="L43" s="29">
        <f>'[1]1A - Aset D.I'!G32</f>
        <v>17.975304000000001</v>
      </c>
      <c r="M43" s="30">
        <v>80</v>
      </c>
      <c r="N43" s="52">
        <f t="shared" ref="N43:N52" si="4">SUM(O43:Q43)</f>
        <v>2084</v>
      </c>
      <c r="O43" s="29">
        <f>'[1]1A - Aset D.I'!P32</f>
        <v>834</v>
      </c>
      <c r="P43" s="29">
        <f>'[1]1A - Aset D.I'!Q32</f>
        <v>1250</v>
      </c>
      <c r="Q43" s="29">
        <f>'[1]1A - Aset D.I'!R32</f>
        <v>0</v>
      </c>
      <c r="R43" s="31"/>
    </row>
    <row r="44" spans="1:18" ht="15.6" x14ac:dyDescent="0.3">
      <c r="A44" s="24">
        <f t="shared" ref="A44:A52" si="5">A43+1</f>
        <v>3</v>
      </c>
      <c r="B44" s="25" t="s">
        <v>87</v>
      </c>
      <c r="C44" s="24" t="s">
        <v>49</v>
      </c>
      <c r="D44" s="24" t="s">
        <v>50</v>
      </c>
      <c r="E44" s="26" t="s">
        <v>10</v>
      </c>
      <c r="F44" s="32" t="s">
        <v>85</v>
      </c>
      <c r="G44" s="28">
        <v>-4.7497600000000002</v>
      </c>
      <c r="H44" s="28">
        <v>119.65684</v>
      </c>
      <c r="I44" s="33">
        <v>1987</v>
      </c>
      <c r="J44" s="29">
        <f>'[1]1A - Aset D.I'!F42</f>
        <v>10.577800999999999</v>
      </c>
      <c r="K44" s="29">
        <f>'[1]1A - Aset D.I'!G42</f>
        <v>10.577800999999999</v>
      </c>
      <c r="L44" s="29">
        <f>'[1]1A - Aset D.I'!H42</f>
        <v>10.577800999999999</v>
      </c>
      <c r="M44" s="30">
        <v>100</v>
      </c>
      <c r="N44" s="52">
        <f t="shared" si="4"/>
        <v>700</v>
      </c>
      <c r="O44" s="29">
        <f>'[1]1A - Aset D.I'!P42</f>
        <v>700</v>
      </c>
      <c r="P44" s="29">
        <f>'[1]1A - Aset D.I'!Q42</f>
        <v>0</v>
      </c>
      <c r="Q44" s="29">
        <f>'[1]1A - Aset D.I'!R42</f>
        <v>0</v>
      </c>
      <c r="R44" s="31"/>
    </row>
    <row r="45" spans="1:18" ht="15.6" x14ac:dyDescent="0.3">
      <c r="A45" s="24">
        <f t="shared" si="5"/>
        <v>4</v>
      </c>
      <c r="B45" s="25" t="s">
        <v>88</v>
      </c>
      <c r="C45" s="24" t="s">
        <v>49</v>
      </c>
      <c r="D45" s="24" t="s">
        <v>50</v>
      </c>
      <c r="E45" s="26" t="s">
        <v>10</v>
      </c>
      <c r="F45" s="32" t="s">
        <v>85</v>
      </c>
      <c r="G45" s="28">
        <v>-4.7559040000000001</v>
      </c>
      <c r="H45" s="28">
        <v>119.65377599999999</v>
      </c>
      <c r="I45" s="33">
        <v>2001</v>
      </c>
      <c r="J45" s="29">
        <f>'[1]1A - Aset D.I'!F43</f>
        <v>12.739350999999999</v>
      </c>
      <c r="K45" s="29">
        <f>'[1]1A - Aset D.I'!G43</f>
        <v>12.739350999999999</v>
      </c>
      <c r="L45" s="29">
        <f>'[1]1A - Aset D.I'!H43</f>
        <v>12.739350999999999</v>
      </c>
      <c r="M45" s="30">
        <v>100</v>
      </c>
      <c r="N45" s="52">
        <f t="shared" si="4"/>
        <v>650</v>
      </c>
      <c r="O45" s="29">
        <f>'[1]1A - Aset D.I'!P43</f>
        <v>100</v>
      </c>
      <c r="P45" s="29">
        <f>'[1]1A - Aset D.I'!Q43</f>
        <v>250</v>
      </c>
      <c r="Q45" s="29">
        <f>'[1]1A - Aset D.I'!R43</f>
        <v>300</v>
      </c>
      <c r="R45" s="31"/>
    </row>
    <row r="46" spans="1:18" ht="15.6" x14ac:dyDescent="0.3">
      <c r="A46" s="24">
        <f t="shared" si="5"/>
        <v>5</v>
      </c>
      <c r="B46" s="25" t="s">
        <v>89</v>
      </c>
      <c r="C46" s="24" t="s">
        <v>49</v>
      </c>
      <c r="D46" s="24" t="s">
        <v>50</v>
      </c>
      <c r="E46" s="26" t="s">
        <v>10</v>
      </c>
      <c r="F46" s="32" t="s">
        <v>90</v>
      </c>
      <c r="G46" s="28">
        <v>-4.7886499999999996</v>
      </c>
      <c r="H46" s="28">
        <v>119.643153</v>
      </c>
      <c r="I46" s="33">
        <v>1992</v>
      </c>
      <c r="J46" s="29">
        <f>'[1]1A - Aset D.I'!F55</f>
        <v>45.368434999999998</v>
      </c>
      <c r="K46" s="29">
        <f>'[1]1A - Aset D.I'!G55</f>
        <v>45.368434999999998</v>
      </c>
      <c r="L46" s="29">
        <f>'[1]1A - Aset D.I'!H55</f>
        <v>45.368434999999998</v>
      </c>
      <c r="M46" s="30">
        <v>90</v>
      </c>
      <c r="N46" s="52">
        <f t="shared" si="4"/>
        <v>450</v>
      </c>
      <c r="O46" s="29">
        <f>'[1]1A - Aset D.I'!P55</f>
        <v>450</v>
      </c>
      <c r="P46" s="29">
        <f>'[1]1A - Aset D.I'!Q55</f>
        <v>0</v>
      </c>
      <c r="Q46" s="29">
        <f>'[1]1A - Aset D.I'!R55</f>
        <v>0</v>
      </c>
      <c r="R46" s="31"/>
    </row>
    <row r="47" spans="1:18" ht="15.6" x14ac:dyDescent="0.3">
      <c r="A47" s="24">
        <f t="shared" si="5"/>
        <v>6</v>
      </c>
      <c r="B47" s="25" t="s">
        <v>91</v>
      </c>
      <c r="C47" s="24" t="s">
        <v>49</v>
      </c>
      <c r="D47" s="24" t="s">
        <v>50</v>
      </c>
      <c r="E47" s="26" t="s">
        <v>10</v>
      </c>
      <c r="F47" s="32" t="s">
        <v>85</v>
      </c>
      <c r="G47" s="28">
        <v>-4.7564359999999999</v>
      </c>
      <c r="H47" s="28">
        <v>119.651494</v>
      </c>
      <c r="I47" s="33">
        <v>1991</v>
      </c>
      <c r="J47" s="29">
        <f>'[1]1A - Aset D.I'!F78</f>
        <v>27.127102000000001</v>
      </c>
      <c r="K47" s="29">
        <f>'[1]1A - Aset D.I'!G78</f>
        <v>27.127102000000001</v>
      </c>
      <c r="L47" s="29">
        <f>'[1]1A - Aset D.I'!H78</f>
        <v>27.127102000000001</v>
      </c>
      <c r="M47" s="30">
        <v>100</v>
      </c>
      <c r="N47" s="52">
        <f t="shared" si="4"/>
        <v>1457</v>
      </c>
      <c r="O47" s="29">
        <f>'[1]1A - Aset D.I'!P78</f>
        <v>590</v>
      </c>
      <c r="P47" s="29">
        <f>'[1]1A - Aset D.I'!Q78</f>
        <v>844</v>
      </c>
      <c r="Q47" s="29">
        <f>'[1]1A - Aset D.I'!R78</f>
        <v>23</v>
      </c>
      <c r="R47" s="31"/>
    </row>
    <row r="48" spans="1:18" ht="15.6" x14ac:dyDescent="0.3">
      <c r="A48" s="24">
        <f t="shared" si="5"/>
        <v>7</v>
      </c>
      <c r="B48" s="25" t="s">
        <v>90</v>
      </c>
      <c r="C48" s="24" t="s">
        <v>49</v>
      </c>
      <c r="D48" s="24" t="s">
        <v>50</v>
      </c>
      <c r="E48" s="26" t="s">
        <v>10</v>
      </c>
      <c r="F48" s="32" t="s">
        <v>90</v>
      </c>
      <c r="G48" s="28">
        <v>-4.8026660000000003</v>
      </c>
      <c r="H48" s="28">
        <v>119.643979</v>
      </c>
      <c r="I48" s="33">
        <v>1997</v>
      </c>
      <c r="J48" s="29">
        <f>'[1]1A - Aset D.I'!F92</f>
        <v>54.449897</v>
      </c>
      <c r="K48" s="29">
        <f>'[1]1A - Aset D.I'!G92</f>
        <v>54.449897</v>
      </c>
      <c r="L48" s="29">
        <f>'[1]1A - Aset D.I'!H92</f>
        <v>54.449897</v>
      </c>
      <c r="M48" s="30">
        <v>125</v>
      </c>
      <c r="N48" s="52">
        <f t="shared" si="4"/>
        <v>1100</v>
      </c>
      <c r="O48" s="29">
        <f>'[1]1A - Aset D.I'!P92</f>
        <v>300</v>
      </c>
      <c r="P48" s="29">
        <f>'[1]1A - Aset D.I'!Q92</f>
        <v>800</v>
      </c>
      <c r="Q48" s="29">
        <f>'[1]1A - Aset D.I'!R92</f>
        <v>0</v>
      </c>
      <c r="R48" s="31"/>
    </row>
    <row r="49" spans="1:18" ht="15.6" x14ac:dyDescent="0.3">
      <c r="A49" s="24">
        <f t="shared" si="5"/>
        <v>8</v>
      </c>
      <c r="B49" s="25" t="s">
        <v>92</v>
      </c>
      <c r="C49" s="24" t="s">
        <v>49</v>
      </c>
      <c r="D49" s="24" t="s">
        <v>50</v>
      </c>
      <c r="E49" s="26" t="s">
        <v>10</v>
      </c>
      <c r="F49" s="32" t="s">
        <v>90</v>
      </c>
      <c r="G49" s="28">
        <v>-4.7828739999999996</v>
      </c>
      <c r="H49" s="28">
        <v>119.668237</v>
      </c>
      <c r="I49" s="33">
        <v>1997</v>
      </c>
      <c r="J49" s="29">
        <f>'[1]1A - Aset D.I'!F93</f>
        <v>19.236433999999999</v>
      </c>
      <c r="K49" s="29">
        <f>'[1]1A - Aset D.I'!G93</f>
        <v>19.236433999999999</v>
      </c>
      <c r="L49" s="29">
        <f>'[1]1A - Aset D.I'!H93</f>
        <v>19.236433999999999</v>
      </c>
      <c r="M49" s="30">
        <v>100</v>
      </c>
      <c r="N49" s="52">
        <f t="shared" si="4"/>
        <v>1100</v>
      </c>
      <c r="O49" s="29">
        <f>'[1]1A - Aset D.I'!P93</f>
        <v>500</v>
      </c>
      <c r="P49" s="29">
        <f>'[1]1A - Aset D.I'!Q93</f>
        <v>600</v>
      </c>
      <c r="Q49" s="29">
        <f>'[1]1A - Aset D.I'!R93</f>
        <v>0</v>
      </c>
      <c r="R49" s="31"/>
    </row>
    <row r="50" spans="1:18" ht="15.6" x14ac:dyDescent="0.3">
      <c r="A50" s="24">
        <f t="shared" si="5"/>
        <v>9</v>
      </c>
      <c r="B50" s="25" t="s">
        <v>93</v>
      </c>
      <c r="C50" s="24" t="s">
        <v>49</v>
      </c>
      <c r="D50" s="24" t="s">
        <v>50</v>
      </c>
      <c r="E50" s="26" t="s">
        <v>10</v>
      </c>
      <c r="F50" s="32" t="s">
        <v>85</v>
      </c>
      <c r="G50" s="28">
        <v>-4.7696249999999996</v>
      </c>
      <c r="H50" s="28">
        <v>119.66166699999999</v>
      </c>
      <c r="I50" s="33">
        <v>1981</v>
      </c>
      <c r="J50" s="29">
        <f>'[1]1A - Aset D.I'!F112</f>
        <v>28.574562</v>
      </c>
      <c r="K50" s="29">
        <f>'[1]1A - Aset D.I'!G112</f>
        <v>28.574562</v>
      </c>
      <c r="L50" s="29">
        <f>'[1]1A - Aset D.I'!H112</f>
        <v>28.574562</v>
      </c>
      <c r="M50" s="30">
        <v>25</v>
      </c>
      <c r="N50" s="52">
        <f t="shared" si="4"/>
        <v>1191</v>
      </c>
      <c r="O50" s="29">
        <f>'[1]1A - Aset D.I'!P112</f>
        <v>691</v>
      </c>
      <c r="P50" s="29">
        <f>'[1]1A - Aset D.I'!Q112</f>
        <v>390</v>
      </c>
      <c r="Q50" s="29">
        <f>'[1]1A - Aset D.I'!R112</f>
        <v>110</v>
      </c>
      <c r="R50" s="31"/>
    </row>
    <row r="51" spans="1:18" ht="15.6" x14ac:dyDescent="0.3">
      <c r="A51" s="24">
        <f t="shared" si="5"/>
        <v>10</v>
      </c>
      <c r="B51" s="25" t="s">
        <v>94</v>
      </c>
      <c r="C51" s="24" t="s">
        <v>49</v>
      </c>
      <c r="D51" s="24" t="s">
        <v>50</v>
      </c>
      <c r="E51" s="26" t="s">
        <v>10</v>
      </c>
      <c r="F51" s="32" t="s">
        <v>85</v>
      </c>
      <c r="G51" s="28">
        <v>-4.7562420000000003</v>
      </c>
      <c r="H51" s="28">
        <v>119.65725999999999</v>
      </c>
      <c r="I51" s="33">
        <v>2006</v>
      </c>
      <c r="J51" s="29">
        <f>'[1]1A - Aset D.I'!F125</f>
        <v>6.4030630000000004</v>
      </c>
      <c r="K51" s="29">
        <f>'[1]1A - Aset D.I'!G125</f>
        <v>6.4030630000000004</v>
      </c>
      <c r="L51" s="29">
        <f>'[1]1A - Aset D.I'!H125</f>
        <v>6.4030630000000004</v>
      </c>
      <c r="M51" s="30">
        <v>30</v>
      </c>
      <c r="N51" s="52">
        <f t="shared" si="4"/>
        <v>380</v>
      </c>
      <c r="O51" s="29">
        <f>'[1]1A - Aset D.I'!P125</f>
        <v>380</v>
      </c>
      <c r="P51" s="29">
        <f>'[1]1A - Aset D.I'!Q125</f>
        <v>0</v>
      </c>
      <c r="Q51" s="29">
        <f>'[1]1A - Aset D.I'!R125</f>
        <v>0</v>
      </c>
      <c r="R51" s="31"/>
    </row>
    <row r="52" spans="1:18" ht="16.149999999999999" thickBot="1" x14ac:dyDescent="0.35">
      <c r="A52" s="34">
        <f t="shared" si="5"/>
        <v>11</v>
      </c>
      <c r="B52" s="35" t="s">
        <v>95</v>
      </c>
      <c r="C52" s="34" t="s">
        <v>49</v>
      </c>
      <c r="D52" s="34" t="s">
        <v>50</v>
      </c>
      <c r="E52" s="36" t="s">
        <v>10</v>
      </c>
      <c r="F52" s="37" t="s">
        <v>85</v>
      </c>
      <c r="G52" s="38">
        <v>-4.7564010000000003</v>
      </c>
      <c r="H52" s="38">
        <v>119.657059</v>
      </c>
      <c r="I52" s="39">
        <v>2005</v>
      </c>
      <c r="J52" s="40">
        <f>'[1]1A - Aset D.I'!F126</f>
        <v>1.363111</v>
      </c>
      <c r="K52" s="40">
        <f>'[1]1A - Aset D.I'!G126</f>
        <v>1.363111</v>
      </c>
      <c r="L52" s="40">
        <f>'[1]1A - Aset D.I'!H126</f>
        <v>1.363111</v>
      </c>
      <c r="M52" s="30">
        <v>25</v>
      </c>
      <c r="N52" s="52">
        <f t="shared" si="4"/>
        <v>650</v>
      </c>
      <c r="O52" s="40">
        <f>'[1]1A - Aset D.I'!P126</f>
        <v>650</v>
      </c>
      <c r="P52" s="40">
        <f>'[1]1A - Aset D.I'!Q126</f>
        <v>0</v>
      </c>
      <c r="Q52" s="40">
        <f>'[1]1A - Aset D.I'!R126</f>
        <v>0</v>
      </c>
      <c r="R52" s="41"/>
    </row>
    <row r="53" spans="1:18" ht="16.899999999999999" thickTop="1" thickBot="1" x14ac:dyDescent="0.35">
      <c r="A53" s="42"/>
      <c r="B53" s="43"/>
      <c r="C53" s="42"/>
      <c r="D53" s="42"/>
      <c r="E53" s="44"/>
      <c r="F53" s="45"/>
      <c r="G53" s="46"/>
      <c r="H53" s="46"/>
      <c r="I53" s="47"/>
      <c r="J53" s="48">
        <f>SUM(J42:J52)</f>
        <v>293.34700399999997</v>
      </c>
      <c r="K53" s="48">
        <f t="shared" ref="K53:M53" si="6">SUM(K42:K52)</f>
        <v>231.32230799999999</v>
      </c>
      <c r="L53" s="48">
        <f t="shared" si="6"/>
        <v>231.32230799999999</v>
      </c>
      <c r="M53" s="49">
        <f t="shared" si="6"/>
        <v>900</v>
      </c>
      <c r="N53" s="49">
        <f>SUM(N42:N52)</f>
        <v>9917</v>
      </c>
      <c r="O53" s="49">
        <f t="shared" ref="O53:Q53" si="7">SUM(O42:O52)</f>
        <v>5350</v>
      </c>
      <c r="P53" s="49">
        <f t="shared" si="7"/>
        <v>4134</v>
      </c>
      <c r="Q53" s="49">
        <f t="shared" si="7"/>
        <v>433</v>
      </c>
      <c r="R53" s="50"/>
    </row>
    <row r="54" spans="1:18" ht="16.149999999999999" thickBot="1" x14ac:dyDescent="0.35">
      <c r="A54" s="119" t="s">
        <v>96</v>
      </c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1"/>
    </row>
    <row r="55" spans="1:18" ht="15.75" customHeight="1" x14ac:dyDescent="0.3">
      <c r="A55" s="24">
        <v>1</v>
      </c>
      <c r="B55" s="25" t="s">
        <v>97</v>
      </c>
      <c r="C55" s="24" t="s">
        <v>49</v>
      </c>
      <c r="D55" s="24" t="s">
        <v>50</v>
      </c>
      <c r="E55" s="53" t="s">
        <v>12</v>
      </c>
      <c r="F55" s="32" t="s">
        <v>98</v>
      </c>
      <c r="G55" s="28">
        <v>-4.8148749999999998</v>
      </c>
      <c r="H55" s="28">
        <v>119.75366</v>
      </c>
      <c r="I55" s="33">
        <v>1980</v>
      </c>
      <c r="J55" s="29">
        <f>'[1]1A - Aset D.I'!F15</f>
        <v>14.018596000000001</v>
      </c>
      <c r="K55" s="29">
        <f>'[1]1A - Aset D.I'!G15</f>
        <v>14.018596000000001</v>
      </c>
      <c r="L55" s="29">
        <f>'[1]1A - Aset D.I'!H15</f>
        <v>14.018596000000001</v>
      </c>
      <c r="M55" s="30">
        <v>150</v>
      </c>
      <c r="N55" s="52">
        <f>SUM(O55:Q55)</f>
        <v>450</v>
      </c>
      <c r="O55" s="29">
        <f>'[1]1A - Aset D.I'!P15</f>
        <v>450</v>
      </c>
      <c r="P55" s="29">
        <f>'[1]1A - Aset D.I'!Q15</f>
        <v>0</v>
      </c>
      <c r="Q55" s="29">
        <f>'[1]1A - Aset D.I'!R15</f>
        <v>0</v>
      </c>
      <c r="R55" s="31"/>
    </row>
    <row r="56" spans="1:18" ht="15.75" customHeight="1" x14ac:dyDescent="0.3">
      <c r="A56" s="24">
        <f>A55+1</f>
        <v>2</v>
      </c>
      <c r="B56" s="25" t="s">
        <v>99</v>
      </c>
      <c r="C56" s="24" t="s">
        <v>49</v>
      </c>
      <c r="D56" s="24" t="s">
        <v>50</v>
      </c>
      <c r="E56" s="53" t="s">
        <v>12</v>
      </c>
      <c r="F56" s="32" t="s">
        <v>98</v>
      </c>
      <c r="G56" s="28">
        <v>-4.8329000000000004</v>
      </c>
      <c r="H56" s="28">
        <v>119.7608</v>
      </c>
      <c r="I56" s="24">
        <v>2001</v>
      </c>
      <c r="J56" s="29">
        <f>'[1]1A - Aset D.I'!F16</f>
        <v>9.0992169999999994</v>
      </c>
      <c r="K56" s="29">
        <f>'[1]1A - Aset D.I'!G16</f>
        <v>9.0992169999999994</v>
      </c>
      <c r="L56" s="29">
        <f>'[1]1A - Aset D.I'!H16</f>
        <v>9.0992169999999994</v>
      </c>
      <c r="M56" s="30">
        <v>52</v>
      </c>
      <c r="N56" s="52">
        <f t="shared" ref="N56:N88" si="8">SUM(O56:Q56)</f>
        <v>477</v>
      </c>
      <c r="O56" s="29">
        <f>'[1]1A - Aset D.I'!P16</f>
        <v>477</v>
      </c>
      <c r="P56" s="29">
        <f>'[1]1A - Aset D.I'!Q16</f>
        <v>0</v>
      </c>
      <c r="Q56" s="29">
        <f>'[1]1A - Aset D.I'!R16</f>
        <v>0</v>
      </c>
      <c r="R56" s="31"/>
    </row>
    <row r="57" spans="1:18" ht="15.75" customHeight="1" x14ac:dyDescent="0.3">
      <c r="A57" s="24">
        <f t="shared" ref="A57:A88" si="9">A56+1</f>
        <v>3</v>
      </c>
      <c r="B57" s="25" t="s">
        <v>100</v>
      </c>
      <c r="C57" s="24" t="s">
        <v>49</v>
      </c>
      <c r="D57" s="24" t="s">
        <v>50</v>
      </c>
      <c r="E57" s="26" t="s">
        <v>12</v>
      </c>
      <c r="F57" s="27" t="s">
        <v>98</v>
      </c>
      <c r="G57" s="28">
        <v>-4.8395279999999996</v>
      </c>
      <c r="H57" s="28">
        <v>119.75732600000001</v>
      </c>
      <c r="I57" s="24">
        <v>2010</v>
      </c>
      <c r="J57" s="29">
        <f>'[1]1A - Aset D.I'!F18</f>
        <v>2.0164010000000001</v>
      </c>
      <c r="K57" s="29">
        <f>'[1]1A - Aset D.I'!G18</f>
        <v>2.0164010000000001</v>
      </c>
      <c r="L57" s="29">
        <f>'[1]1A - Aset D.I'!H18</f>
        <v>2.0164010000000001</v>
      </c>
      <c r="M57" s="30">
        <v>84</v>
      </c>
      <c r="N57" s="52">
        <f t="shared" si="8"/>
        <v>195</v>
      </c>
      <c r="O57" s="29">
        <f>'[1]1A - Aset D.I'!P18</f>
        <v>195</v>
      </c>
      <c r="P57" s="29">
        <f>'[1]1A - Aset D.I'!Q18</f>
        <v>0</v>
      </c>
      <c r="Q57" s="29">
        <f>'[1]1A - Aset D.I'!R18</f>
        <v>0</v>
      </c>
      <c r="R57" s="31"/>
    </row>
    <row r="58" spans="1:18" ht="15.75" customHeight="1" x14ac:dyDescent="0.3">
      <c r="A58" s="24">
        <f t="shared" si="9"/>
        <v>4</v>
      </c>
      <c r="B58" s="25" t="s">
        <v>101</v>
      </c>
      <c r="C58" s="24" t="s">
        <v>49</v>
      </c>
      <c r="D58" s="24" t="s">
        <v>50</v>
      </c>
      <c r="E58" s="26" t="s">
        <v>12</v>
      </c>
      <c r="F58" s="27" t="s">
        <v>98</v>
      </c>
      <c r="G58" s="28">
        <v>-4.8282059999999998</v>
      </c>
      <c r="H58" s="28">
        <v>119.768484</v>
      </c>
      <c r="I58" s="24">
        <v>1967</v>
      </c>
      <c r="J58" s="29">
        <f>'[1]1A - Aset D.I'!F19</f>
        <v>22.794523000000002</v>
      </c>
      <c r="K58" s="29">
        <f>'[1]1A - Aset D.I'!G19</f>
        <v>22.794523000000002</v>
      </c>
      <c r="L58" s="29">
        <f>'[1]1A - Aset D.I'!H19</f>
        <v>22.794523000000002</v>
      </c>
      <c r="M58" s="30">
        <v>123</v>
      </c>
      <c r="N58" s="52">
        <f t="shared" si="8"/>
        <v>807</v>
      </c>
      <c r="O58" s="29">
        <f>'[1]1A - Aset D.I'!P19</f>
        <v>435</v>
      </c>
      <c r="P58" s="29">
        <f>'[1]1A - Aset D.I'!Q19</f>
        <v>372</v>
      </c>
      <c r="Q58" s="29">
        <f>'[1]1A - Aset D.I'!R19</f>
        <v>0</v>
      </c>
      <c r="R58" s="31"/>
    </row>
    <row r="59" spans="1:18" ht="15.75" customHeight="1" x14ac:dyDescent="0.3">
      <c r="A59" s="24">
        <f t="shared" si="9"/>
        <v>5</v>
      </c>
      <c r="B59" s="25" t="s">
        <v>102</v>
      </c>
      <c r="C59" s="24" t="s">
        <v>49</v>
      </c>
      <c r="D59" s="24" t="s">
        <v>50</v>
      </c>
      <c r="E59" s="26" t="s">
        <v>12</v>
      </c>
      <c r="F59" s="27" t="s">
        <v>103</v>
      </c>
      <c r="G59" s="28">
        <v>-4.8185000000000002</v>
      </c>
      <c r="H59" s="28">
        <v>119.6938</v>
      </c>
      <c r="I59" s="24">
        <v>1997</v>
      </c>
      <c r="J59" s="29">
        <f>'[1]1A - Aset D.I'!F25</f>
        <v>31.647938</v>
      </c>
      <c r="K59" s="29">
        <f>'[1]1A - Aset D.I'!G25</f>
        <v>31.647938</v>
      </c>
      <c r="L59" s="29">
        <f>'[1]1A - Aset D.I'!H25</f>
        <v>31.647938</v>
      </c>
      <c r="M59" s="30">
        <v>83</v>
      </c>
      <c r="N59" s="52">
        <f t="shared" si="8"/>
        <v>895</v>
      </c>
      <c r="O59" s="29">
        <f>'[1]1A - Aset D.I'!P25</f>
        <v>331</v>
      </c>
      <c r="P59" s="29">
        <f>'[1]1A - Aset D.I'!Q25</f>
        <v>564</v>
      </c>
      <c r="Q59" s="29">
        <f>'[1]1A - Aset D.I'!R25</f>
        <v>0</v>
      </c>
      <c r="R59" s="31" t="s">
        <v>53</v>
      </c>
    </row>
    <row r="60" spans="1:18" ht="15.75" customHeight="1" x14ac:dyDescent="0.3">
      <c r="A60" s="24">
        <f t="shared" si="9"/>
        <v>6</v>
      </c>
      <c r="B60" s="25" t="s">
        <v>104</v>
      </c>
      <c r="C60" s="24" t="s">
        <v>49</v>
      </c>
      <c r="D60" s="24" t="s">
        <v>50</v>
      </c>
      <c r="E60" s="26" t="s">
        <v>12</v>
      </c>
      <c r="F60" s="27" t="s">
        <v>105</v>
      </c>
      <c r="G60" s="28">
        <v>-4.8558539999999999</v>
      </c>
      <c r="H60" s="28">
        <v>119.745684</v>
      </c>
      <c r="I60" s="24">
        <v>2000</v>
      </c>
      <c r="J60" s="29">
        <f>'[1]1A - Aset D.I'!F33</f>
        <v>11.970433</v>
      </c>
      <c r="K60" s="29">
        <f>'[1]1A - Aset D.I'!G33</f>
        <v>11.970433</v>
      </c>
      <c r="L60" s="29">
        <f>'[1]1A - Aset D.I'!H33</f>
        <v>11.970433</v>
      </c>
      <c r="M60" s="30">
        <v>200</v>
      </c>
      <c r="N60" s="52">
        <f t="shared" si="8"/>
        <v>900</v>
      </c>
      <c r="O60" s="29">
        <f>'[1]1A - Aset D.I'!P33</f>
        <v>560</v>
      </c>
      <c r="P60" s="29">
        <f>'[1]1A - Aset D.I'!Q33</f>
        <v>340</v>
      </c>
      <c r="Q60" s="29">
        <f>'[1]1A - Aset D.I'!R33</f>
        <v>0</v>
      </c>
      <c r="R60" s="31"/>
    </row>
    <row r="61" spans="1:18" ht="15.75" customHeight="1" x14ac:dyDescent="0.3">
      <c r="A61" s="24">
        <f t="shared" si="9"/>
        <v>7</v>
      </c>
      <c r="B61" s="25" t="s">
        <v>106</v>
      </c>
      <c r="C61" s="24" t="s">
        <v>49</v>
      </c>
      <c r="D61" s="24" t="s">
        <v>50</v>
      </c>
      <c r="E61" s="26" t="s">
        <v>12</v>
      </c>
      <c r="F61" s="32" t="s">
        <v>107</v>
      </c>
      <c r="G61" s="28">
        <v>-4.846355</v>
      </c>
      <c r="H61" s="28">
        <v>119.77240500000001</v>
      </c>
      <c r="I61" s="33">
        <v>1985</v>
      </c>
      <c r="J61" s="29">
        <f>'[1]1A - Aset D.I'!F39</f>
        <v>56.140479999999997</v>
      </c>
      <c r="K61" s="29">
        <f>'[1]1A - Aset D.I'!G39</f>
        <v>56.140479999999997</v>
      </c>
      <c r="L61" s="29">
        <f>'[1]1A - Aset D.I'!H39</f>
        <v>56.140479999999997</v>
      </c>
      <c r="M61" s="30">
        <v>100</v>
      </c>
      <c r="N61" s="52">
        <f t="shared" si="8"/>
        <v>2600</v>
      </c>
      <c r="O61" s="29">
        <f>'[1]1A - Aset D.I'!P39</f>
        <v>1000</v>
      </c>
      <c r="P61" s="29">
        <f>'[1]1A - Aset D.I'!Q39</f>
        <v>600</v>
      </c>
      <c r="Q61" s="29">
        <f>'[1]1A - Aset D.I'!R39</f>
        <v>1000</v>
      </c>
      <c r="R61" s="31" t="s">
        <v>53</v>
      </c>
    </row>
    <row r="62" spans="1:18" ht="15.75" customHeight="1" x14ac:dyDescent="0.3">
      <c r="A62" s="24">
        <f t="shared" si="9"/>
        <v>8</v>
      </c>
      <c r="B62" s="25" t="s">
        <v>108</v>
      </c>
      <c r="C62" s="24" t="s">
        <v>49</v>
      </c>
      <c r="D62" s="24" t="s">
        <v>50</v>
      </c>
      <c r="E62" s="26" t="s">
        <v>12</v>
      </c>
      <c r="F62" s="32" t="s">
        <v>107</v>
      </c>
      <c r="G62" s="28">
        <v>-4.8195459999999999</v>
      </c>
      <c r="H62" s="28">
        <v>119.782963</v>
      </c>
      <c r="I62" s="33">
        <v>1983</v>
      </c>
      <c r="J62" s="29">
        <f>'[1]1A - Aset D.I'!F40</f>
        <v>39.113174000000001</v>
      </c>
      <c r="K62" s="29">
        <f>'[1]1A - Aset D.I'!G40</f>
        <v>39.113174000000001</v>
      </c>
      <c r="L62" s="29">
        <f>'[1]1A - Aset D.I'!H40</f>
        <v>39.113174000000001</v>
      </c>
      <c r="M62" s="30">
        <v>100</v>
      </c>
      <c r="N62" s="52">
        <f t="shared" si="8"/>
        <v>700</v>
      </c>
      <c r="O62" s="29">
        <f>'[1]1A - Aset D.I'!P40</f>
        <v>400</v>
      </c>
      <c r="P62" s="29">
        <f>'[1]1A - Aset D.I'!Q40</f>
        <v>300</v>
      </c>
      <c r="Q62" s="29">
        <f>'[1]1A - Aset D.I'!R40</f>
        <v>0</v>
      </c>
      <c r="R62" s="31"/>
    </row>
    <row r="63" spans="1:18" ht="15.75" customHeight="1" x14ac:dyDescent="0.3">
      <c r="A63" s="24">
        <f t="shared" si="9"/>
        <v>9</v>
      </c>
      <c r="B63" s="25" t="s">
        <v>109</v>
      </c>
      <c r="C63" s="24" t="s">
        <v>49</v>
      </c>
      <c r="D63" s="24" t="s">
        <v>50</v>
      </c>
      <c r="E63" s="26" t="s">
        <v>12</v>
      </c>
      <c r="F63" s="32" t="s">
        <v>103</v>
      </c>
      <c r="G63" s="28">
        <v>-4.8058389999999997</v>
      </c>
      <c r="H63" s="28">
        <v>119.68187500000001</v>
      </c>
      <c r="I63" s="33">
        <v>1970</v>
      </c>
      <c r="J63" s="29">
        <f>'[1]1A - Aset D.I'!F41</f>
        <v>29.089753000000002</v>
      </c>
      <c r="K63" s="29">
        <f>'[1]1A - Aset D.I'!G41</f>
        <v>29.089753000000002</v>
      </c>
      <c r="L63" s="29">
        <f>'[1]1A - Aset D.I'!H41</f>
        <v>29.089753000000002</v>
      </c>
      <c r="M63" s="30">
        <v>120</v>
      </c>
      <c r="N63" s="52">
        <f t="shared" si="8"/>
        <v>1200</v>
      </c>
      <c r="O63" s="29">
        <f>'[1]1A - Aset D.I'!P41</f>
        <v>500</v>
      </c>
      <c r="P63" s="29">
        <f>'[1]1A - Aset D.I'!Q41</f>
        <v>700</v>
      </c>
      <c r="Q63" s="29">
        <f>'[1]1A - Aset D.I'!R41</f>
        <v>0</v>
      </c>
      <c r="R63" s="31"/>
    </row>
    <row r="64" spans="1:18" ht="15.75" customHeight="1" x14ac:dyDescent="0.3">
      <c r="A64" s="24">
        <f t="shared" si="9"/>
        <v>10</v>
      </c>
      <c r="B64" s="25" t="s">
        <v>110</v>
      </c>
      <c r="C64" s="24" t="s">
        <v>49</v>
      </c>
      <c r="D64" s="24" t="s">
        <v>50</v>
      </c>
      <c r="E64" s="26" t="s">
        <v>12</v>
      </c>
      <c r="F64" s="32" t="s">
        <v>111</v>
      </c>
      <c r="G64" s="28">
        <v>-4.8674759999999999</v>
      </c>
      <c r="H64" s="28">
        <v>119.78711300000001</v>
      </c>
      <c r="I64" s="33">
        <v>1996</v>
      </c>
      <c r="J64" s="29">
        <f>'[1]1A - Aset D.I'!F46</f>
        <v>32.645327000000002</v>
      </c>
      <c r="K64" s="29">
        <f>'[1]1A - Aset D.I'!G46</f>
        <v>32.645327000000002</v>
      </c>
      <c r="L64" s="29">
        <f>'[1]1A - Aset D.I'!H46</f>
        <v>32.645327000000002</v>
      </c>
      <c r="M64" s="30">
        <v>258</v>
      </c>
      <c r="N64" s="52">
        <f t="shared" si="8"/>
        <v>1605</v>
      </c>
      <c r="O64" s="29">
        <f>'[1]1A - Aset D.I'!P46</f>
        <v>1050</v>
      </c>
      <c r="P64" s="29">
        <f>'[1]1A - Aset D.I'!Q46</f>
        <v>355</v>
      </c>
      <c r="Q64" s="29">
        <f>'[1]1A - Aset D.I'!R46</f>
        <v>200</v>
      </c>
      <c r="R64" s="31"/>
    </row>
    <row r="65" spans="1:18" ht="15.75" customHeight="1" x14ac:dyDescent="0.3">
      <c r="A65" s="24">
        <f t="shared" si="9"/>
        <v>11</v>
      </c>
      <c r="B65" s="25" t="s">
        <v>112</v>
      </c>
      <c r="C65" s="24" t="s">
        <v>49</v>
      </c>
      <c r="D65" s="24" t="s">
        <v>50</v>
      </c>
      <c r="E65" s="26" t="s">
        <v>12</v>
      </c>
      <c r="F65" s="32" t="s">
        <v>105</v>
      </c>
      <c r="G65" s="28">
        <v>-4.8405180000000003</v>
      </c>
      <c r="H65" s="28">
        <v>119.73770399999999</v>
      </c>
      <c r="I65" s="33">
        <v>1987</v>
      </c>
      <c r="J65" s="29">
        <f>'[1]1A - Aset D.I'!F49</f>
        <v>5.6760640000000002</v>
      </c>
      <c r="K65" s="29">
        <f>'[1]1A - Aset D.I'!G49</f>
        <v>5.6760640000000002</v>
      </c>
      <c r="L65" s="29">
        <f>'[1]1A - Aset D.I'!H49</f>
        <v>5.6760640000000002</v>
      </c>
      <c r="M65" s="30">
        <v>120</v>
      </c>
      <c r="N65" s="52">
        <f t="shared" si="8"/>
        <v>400</v>
      </c>
      <c r="O65" s="29">
        <f>'[1]1A - Aset D.I'!P49</f>
        <v>100</v>
      </c>
      <c r="P65" s="29">
        <f>'[1]1A - Aset D.I'!Q49</f>
        <v>300</v>
      </c>
      <c r="Q65" s="29">
        <f>'[1]1A - Aset D.I'!R49</f>
        <v>0</v>
      </c>
      <c r="R65" s="31"/>
    </row>
    <row r="66" spans="1:18" ht="15.75" customHeight="1" x14ac:dyDescent="0.3">
      <c r="A66" s="24">
        <f t="shared" si="9"/>
        <v>12</v>
      </c>
      <c r="B66" s="25" t="s">
        <v>113</v>
      </c>
      <c r="C66" s="24" t="s">
        <v>49</v>
      </c>
      <c r="D66" s="24" t="s">
        <v>50</v>
      </c>
      <c r="E66" s="26" t="s">
        <v>12</v>
      </c>
      <c r="F66" s="32" t="s">
        <v>103</v>
      </c>
      <c r="G66" s="28">
        <v>-4.8041</v>
      </c>
      <c r="H66" s="28">
        <v>119.66849999999999</v>
      </c>
      <c r="I66" s="33">
        <v>1977</v>
      </c>
      <c r="J66" s="29">
        <f>'[1]1A - Aset D.I'!F52</f>
        <v>20.055958</v>
      </c>
      <c r="K66" s="29">
        <f>'[1]1A - Aset D.I'!G52</f>
        <v>20.055958</v>
      </c>
      <c r="L66" s="29">
        <f>'[1]1A - Aset D.I'!H52</f>
        <v>20.055958</v>
      </c>
      <c r="M66" s="30">
        <v>75</v>
      </c>
      <c r="N66" s="52">
        <f t="shared" si="8"/>
        <v>700</v>
      </c>
      <c r="O66" s="29">
        <f>'[1]1A - Aset D.I'!P52</f>
        <v>200</v>
      </c>
      <c r="P66" s="29">
        <f>'[1]1A - Aset D.I'!Q52</f>
        <v>500</v>
      </c>
      <c r="Q66" s="29">
        <f>'[1]1A - Aset D.I'!R52</f>
        <v>0</v>
      </c>
      <c r="R66" s="31"/>
    </row>
    <row r="67" spans="1:18" ht="15.75" customHeight="1" x14ac:dyDescent="0.3">
      <c r="A67" s="24">
        <f t="shared" si="9"/>
        <v>13</v>
      </c>
      <c r="B67" s="25" t="s">
        <v>114</v>
      </c>
      <c r="C67" s="24" t="s">
        <v>49</v>
      </c>
      <c r="D67" s="24" t="s">
        <v>50</v>
      </c>
      <c r="E67" s="26" t="s">
        <v>12</v>
      </c>
      <c r="F67" s="32" t="s">
        <v>98</v>
      </c>
      <c r="G67" s="28">
        <v>-4.8281400000000003</v>
      </c>
      <c r="H67" s="28">
        <v>119.74503300000001</v>
      </c>
      <c r="I67" s="33">
        <v>1990</v>
      </c>
      <c r="J67" s="29">
        <f>'[1]1A - Aset D.I'!F53</f>
        <v>2.1095739999999998</v>
      </c>
      <c r="K67" s="29">
        <f>'[1]1A - Aset D.I'!G53</f>
        <v>2.1095739999999998</v>
      </c>
      <c r="L67" s="29">
        <f>'[1]1A - Aset D.I'!H53</f>
        <v>2.1095739999999998</v>
      </c>
      <c r="M67" s="30">
        <v>90</v>
      </c>
      <c r="N67" s="52">
        <f t="shared" si="8"/>
        <v>350</v>
      </c>
      <c r="O67" s="29">
        <f>'[1]1A - Aset D.I'!P53</f>
        <v>350</v>
      </c>
      <c r="P67" s="29">
        <f>'[1]1A - Aset D.I'!Q53</f>
        <v>0</v>
      </c>
      <c r="Q67" s="29">
        <f>'[1]1A - Aset D.I'!R53</f>
        <v>0</v>
      </c>
      <c r="R67" s="31"/>
    </row>
    <row r="68" spans="1:18" ht="15.75" customHeight="1" x14ac:dyDescent="0.3">
      <c r="A68" s="24">
        <f t="shared" si="9"/>
        <v>14</v>
      </c>
      <c r="B68" s="25" t="s">
        <v>115</v>
      </c>
      <c r="C68" s="24" t="s">
        <v>49</v>
      </c>
      <c r="D68" s="24" t="s">
        <v>50</v>
      </c>
      <c r="E68" s="26" t="s">
        <v>12</v>
      </c>
      <c r="F68" s="32" t="s">
        <v>116</v>
      </c>
      <c r="G68" s="28">
        <v>-4.841183</v>
      </c>
      <c r="H68" s="28">
        <v>119.71778399999999</v>
      </c>
      <c r="I68" s="33">
        <v>1980</v>
      </c>
      <c r="J68" s="29">
        <f>'[1]1A - Aset D.I'!F68</f>
        <v>7.0961090000000002</v>
      </c>
      <c r="K68" s="29">
        <f>'[1]1A - Aset D.I'!G68</f>
        <v>7.0961090000000002</v>
      </c>
      <c r="L68" s="29">
        <f>'[1]1A - Aset D.I'!H68</f>
        <v>7.0961090000000002</v>
      </c>
      <c r="M68" s="30">
        <v>60</v>
      </c>
      <c r="N68" s="52">
        <f t="shared" si="8"/>
        <v>500</v>
      </c>
      <c r="O68" s="29">
        <f>'[1]1A - Aset D.I'!P68</f>
        <v>150</v>
      </c>
      <c r="P68" s="29">
        <f>'[1]1A - Aset D.I'!Q68</f>
        <v>350</v>
      </c>
      <c r="Q68" s="29">
        <f>'[1]1A - Aset D.I'!R68</f>
        <v>0</v>
      </c>
      <c r="R68" s="31"/>
    </row>
    <row r="69" spans="1:18" ht="15.75" customHeight="1" x14ac:dyDescent="0.3">
      <c r="A69" s="24">
        <f t="shared" si="9"/>
        <v>15</v>
      </c>
      <c r="B69" s="25" t="s">
        <v>117</v>
      </c>
      <c r="C69" s="24" t="s">
        <v>49</v>
      </c>
      <c r="D69" s="24" t="s">
        <v>50</v>
      </c>
      <c r="E69" s="26" t="s">
        <v>12</v>
      </c>
      <c r="F69" s="26" t="s">
        <v>105</v>
      </c>
      <c r="G69" s="28">
        <v>-4.8472999999999997</v>
      </c>
      <c r="H69" s="28">
        <v>119.7388</v>
      </c>
      <c r="I69" s="33">
        <v>1996</v>
      </c>
      <c r="J69" s="29">
        <f>'[1]1A - Aset D.I'!F70</f>
        <v>15.713737</v>
      </c>
      <c r="K69" s="29">
        <f>'[1]1A - Aset D.I'!G70</f>
        <v>15.713737</v>
      </c>
      <c r="L69" s="29">
        <f>'[1]1A - Aset D.I'!H70</f>
        <v>15.713737</v>
      </c>
      <c r="M69" s="30">
        <v>200</v>
      </c>
      <c r="N69" s="52">
        <f t="shared" si="8"/>
        <v>700</v>
      </c>
      <c r="O69" s="29">
        <f>'[1]1A - Aset D.I'!P70</f>
        <v>400</v>
      </c>
      <c r="P69" s="29">
        <f>'[1]1A - Aset D.I'!Q70</f>
        <v>300</v>
      </c>
      <c r="Q69" s="29">
        <f>'[1]1A - Aset D.I'!R70</f>
        <v>0</v>
      </c>
      <c r="R69" s="31"/>
    </row>
    <row r="70" spans="1:18" ht="15.75" customHeight="1" x14ac:dyDescent="0.3">
      <c r="A70" s="24">
        <f t="shared" si="9"/>
        <v>16</v>
      </c>
      <c r="B70" s="25" t="s">
        <v>118</v>
      </c>
      <c r="C70" s="24" t="s">
        <v>49</v>
      </c>
      <c r="D70" s="24" t="s">
        <v>50</v>
      </c>
      <c r="E70" s="26" t="s">
        <v>12</v>
      </c>
      <c r="F70" s="32" t="s">
        <v>98</v>
      </c>
      <c r="G70" s="28">
        <v>-4.8236889999999999</v>
      </c>
      <c r="H70" s="28">
        <v>119.75937</v>
      </c>
      <c r="I70" s="33">
        <v>2011</v>
      </c>
      <c r="J70" s="29">
        <f>'[1]1A - Aset D.I'!F71</f>
        <v>15.631392999999999</v>
      </c>
      <c r="K70" s="29">
        <f>'[1]1A - Aset D.I'!G71</f>
        <v>15.631392999999999</v>
      </c>
      <c r="L70" s="29">
        <f>'[1]1A - Aset D.I'!H71</f>
        <v>15.631392999999999</v>
      </c>
      <c r="M70" s="30">
        <v>40</v>
      </c>
      <c r="N70" s="52">
        <f t="shared" si="8"/>
        <v>1000</v>
      </c>
      <c r="O70" s="29">
        <f>'[1]1A - Aset D.I'!P71</f>
        <v>500</v>
      </c>
      <c r="P70" s="29">
        <f>'[1]1A - Aset D.I'!Q71</f>
        <v>500</v>
      </c>
      <c r="Q70" s="29">
        <f>'[1]1A - Aset D.I'!R71</f>
        <v>0</v>
      </c>
      <c r="R70" s="31"/>
    </row>
    <row r="71" spans="1:18" ht="15.75" customHeight="1" x14ac:dyDescent="0.3">
      <c r="A71" s="24">
        <f t="shared" si="9"/>
        <v>17</v>
      </c>
      <c r="B71" s="25" t="s">
        <v>119</v>
      </c>
      <c r="C71" s="24" t="s">
        <v>49</v>
      </c>
      <c r="D71" s="24" t="s">
        <v>50</v>
      </c>
      <c r="E71" s="26" t="s">
        <v>12</v>
      </c>
      <c r="F71" s="32" t="s">
        <v>98</v>
      </c>
      <c r="G71" s="28">
        <v>-4.8282049999999996</v>
      </c>
      <c r="H71" s="28">
        <v>119.751271</v>
      </c>
      <c r="I71" s="33">
        <v>1999</v>
      </c>
      <c r="J71" s="29">
        <f>'[1]1A - Aset D.I'!F74</f>
        <v>19.316314999999999</v>
      </c>
      <c r="K71" s="29">
        <f>'[1]1A - Aset D.I'!G74</f>
        <v>19.316314999999999</v>
      </c>
      <c r="L71" s="29">
        <f>'[1]1A - Aset D.I'!H74</f>
        <v>19.316314999999999</v>
      </c>
      <c r="M71" s="30">
        <v>50</v>
      </c>
      <c r="N71" s="52">
        <f t="shared" si="8"/>
        <v>700</v>
      </c>
      <c r="O71" s="29">
        <f>'[1]1A - Aset D.I'!P74</f>
        <v>300</v>
      </c>
      <c r="P71" s="29">
        <f>'[1]1A - Aset D.I'!Q74</f>
        <v>400</v>
      </c>
      <c r="Q71" s="29">
        <f>'[1]1A - Aset D.I'!R74</f>
        <v>0</v>
      </c>
      <c r="R71" s="31"/>
    </row>
    <row r="72" spans="1:18" ht="15.75" customHeight="1" x14ac:dyDescent="0.3">
      <c r="A72" s="24">
        <f t="shared" si="9"/>
        <v>18</v>
      </c>
      <c r="B72" s="25" t="s">
        <v>120</v>
      </c>
      <c r="C72" s="24" t="s">
        <v>49</v>
      </c>
      <c r="D72" s="24" t="s">
        <v>50</v>
      </c>
      <c r="E72" s="26" t="s">
        <v>12</v>
      </c>
      <c r="F72" s="32" t="s">
        <v>103</v>
      </c>
      <c r="G72" s="28">
        <v>-4.8250000000000002</v>
      </c>
      <c r="H72" s="28">
        <v>119.68</v>
      </c>
      <c r="I72" s="33">
        <v>1990</v>
      </c>
      <c r="J72" s="29">
        <f>'[1]1A - Aset D.I'!F79</f>
        <v>72.726793999999998</v>
      </c>
      <c r="K72" s="29">
        <f>'[1]1A - Aset D.I'!G79</f>
        <v>72.726793999999998</v>
      </c>
      <c r="L72" s="29">
        <f>'[1]1A - Aset D.I'!H79</f>
        <v>72.726793999999998</v>
      </c>
      <c r="M72" s="30">
        <v>70</v>
      </c>
      <c r="N72" s="52">
        <f t="shared" si="8"/>
        <v>700</v>
      </c>
      <c r="O72" s="29">
        <f>'[1]1A - Aset D.I'!P79</f>
        <v>500</v>
      </c>
      <c r="P72" s="29">
        <f>'[1]1A - Aset D.I'!Q79</f>
        <v>200</v>
      </c>
      <c r="Q72" s="29">
        <f>'[1]1A - Aset D.I'!R79</f>
        <v>0</v>
      </c>
      <c r="R72" s="31"/>
    </row>
    <row r="73" spans="1:18" ht="15.75" customHeight="1" x14ac:dyDescent="0.3">
      <c r="A73" s="24">
        <f t="shared" si="9"/>
        <v>19</v>
      </c>
      <c r="B73" s="25" t="s">
        <v>107</v>
      </c>
      <c r="C73" s="24" t="s">
        <v>49</v>
      </c>
      <c r="D73" s="24" t="s">
        <v>50</v>
      </c>
      <c r="E73" s="26" t="s">
        <v>12</v>
      </c>
      <c r="F73" s="32" t="s">
        <v>107</v>
      </c>
      <c r="G73" s="28">
        <v>-4.8317240000000004</v>
      </c>
      <c r="H73" s="28">
        <v>119.795646</v>
      </c>
      <c r="I73" s="33">
        <v>1975</v>
      </c>
      <c r="J73" s="29">
        <f>'[1]1A - Aset D.I'!F80</f>
        <v>5.068587</v>
      </c>
      <c r="K73" s="29">
        <f>'[1]1A - Aset D.I'!G80</f>
        <v>5.068587</v>
      </c>
      <c r="L73" s="29">
        <f>'[1]1A - Aset D.I'!H80</f>
        <v>5.068587</v>
      </c>
      <c r="M73" s="30">
        <v>25</v>
      </c>
      <c r="N73" s="52">
        <f t="shared" si="8"/>
        <v>700</v>
      </c>
      <c r="O73" s="29">
        <f>'[1]1A - Aset D.I'!P80</f>
        <v>700</v>
      </c>
      <c r="P73" s="29">
        <f>'[1]1A - Aset D.I'!Q80</f>
        <v>0</v>
      </c>
      <c r="Q73" s="29">
        <f>'[1]1A - Aset D.I'!R80</f>
        <v>0</v>
      </c>
      <c r="R73" s="31"/>
    </row>
    <row r="74" spans="1:18" ht="15.75" customHeight="1" x14ac:dyDescent="0.3">
      <c r="A74" s="24">
        <f>A73+1</f>
        <v>20</v>
      </c>
      <c r="B74" s="25" t="s">
        <v>121</v>
      </c>
      <c r="C74" s="24" t="s">
        <v>49</v>
      </c>
      <c r="D74" s="24" t="s">
        <v>50</v>
      </c>
      <c r="E74" s="26" t="s">
        <v>12</v>
      </c>
      <c r="F74" s="32" t="s">
        <v>107</v>
      </c>
      <c r="G74" s="28">
        <v>-4.8352269999999997</v>
      </c>
      <c r="H74" s="28">
        <v>119.795179</v>
      </c>
      <c r="I74" s="33">
        <v>1974</v>
      </c>
      <c r="J74" s="29">
        <f>'[1]1A - Aset D.I'!F87</f>
        <v>35.228883000000003</v>
      </c>
      <c r="K74" s="29">
        <f>'[1]1A - Aset D.I'!G87</f>
        <v>35.228883000000003</v>
      </c>
      <c r="L74" s="29">
        <f>'[1]1A - Aset D.I'!H87</f>
        <v>35.228883000000003</v>
      </c>
      <c r="M74" s="30">
        <v>50</v>
      </c>
      <c r="N74" s="52">
        <f t="shared" si="8"/>
        <v>1060</v>
      </c>
      <c r="O74" s="29">
        <f>'[1]1A - Aset D.I'!P87</f>
        <v>320</v>
      </c>
      <c r="P74" s="29">
        <f>'[1]1A - Aset D.I'!Q87</f>
        <v>740</v>
      </c>
      <c r="Q74" s="29">
        <f>'[1]1A - Aset D.I'!R87</f>
        <v>0</v>
      </c>
      <c r="R74" s="31"/>
    </row>
    <row r="75" spans="1:18" ht="15.75" customHeight="1" x14ac:dyDescent="0.3">
      <c r="A75" s="24">
        <f t="shared" si="9"/>
        <v>21</v>
      </c>
      <c r="B75" s="25" t="s">
        <v>116</v>
      </c>
      <c r="C75" s="24" t="s">
        <v>49</v>
      </c>
      <c r="D75" s="24" t="s">
        <v>50</v>
      </c>
      <c r="E75" s="26" t="s">
        <v>12</v>
      </c>
      <c r="F75" s="32" t="s">
        <v>116</v>
      </c>
      <c r="G75" s="28">
        <v>-4.8156999999999996</v>
      </c>
      <c r="H75" s="28">
        <v>119.6972</v>
      </c>
      <c r="I75" s="33">
        <v>1990</v>
      </c>
      <c r="J75" s="29">
        <f>'[1]1A - Aset D.I'!F90</f>
        <v>4.0646259999999996</v>
      </c>
      <c r="K75" s="29">
        <f>'[1]1A - Aset D.I'!G90</f>
        <v>4.0646259999999996</v>
      </c>
      <c r="L75" s="29">
        <f>'[1]1A - Aset D.I'!H90</f>
        <v>4.0646259999999996</v>
      </c>
      <c r="M75" s="30">
        <v>30</v>
      </c>
      <c r="N75" s="52">
        <f t="shared" si="8"/>
        <v>550</v>
      </c>
      <c r="O75" s="29">
        <f>'[1]1A - Aset D.I'!P90</f>
        <v>150</v>
      </c>
      <c r="P75" s="29">
        <f>'[1]1A - Aset D.I'!Q90</f>
        <v>400</v>
      </c>
      <c r="Q75" s="29">
        <f>'[1]1A - Aset D.I'!R90</f>
        <v>0</v>
      </c>
      <c r="R75" s="31"/>
    </row>
    <row r="76" spans="1:18" ht="15.75" customHeight="1" x14ac:dyDescent="0.3">
      <c r="A76" s="24">
        <f t="shared" si="9"/>
        <v>22</v>
      </c>
      <c r="B76" s="25" t="s">
        <v>122</v>
      </c>
      <c r="C76" s="24" t="s">
        <v>49</v>
      </c>
      <c r="D76" s="24" t="s">
        <v>50</v>
      </c>
      <c r="E76" s="26" t="s">
        <v>12</v>
      </c>
      <c r="F76" s="32" t="s">
        <v>98</v>
      </c>
      <c r="G76" s="28">
        <v>-4.8170289999999998</v>
      </c>
      <c r="H76" s="28">
        <v>119.753585</v>
      </c>
      <c r="I76" s="33">
        <v>1970</v>
      </c>
      <c r="J76" s="29">
        <f>'[1]1A - Aset D.I'!F96</f>
        <v>16.153638999999998</v>
      </c>
      <c r="K76" s="29">
        <f>'[1]1A - Aset D.I'!G96</f>
        <v>16.153638999999998</v>
      </c>
      <c r="L76" s="29">
        <f>'[1]1A - Aset D.I'!H96</f>
        <v>16.153638999999998</v>
      </c>
      <c r="M76" s="30">
        <v>40</v>
      </c>
      <c r="N76" s="52">
        <f t="shared" si="8"/>
        <v>760</v>
      </c>
      <c r="O76" s="29">
        <f>'[1]1A - Aset D.I'!P96</f>
        <v>340</v>
      </c>
      <c r="P76" s="29">
        <f>'[1]1A - Aset D.I'!Q96</f>
        <v>420</v>
      </c>
      <c r="Q76" s="29">
        <f>'[1]1A - Aset D.I'!R96</f>
        <v>0</v>
      </c>
      <c r="R76" s="31"/>
    </row>
    <row r="77" spans="1:18" ht="15.75" customHeight="1" x14ac:dyDescent="0.3">
      <c r="A77" s="24">
        <f t="shared" si="9"/>
        <v>23</v>
      </c>
      <c r="B77" s="25" t="s">
        <v>123</v>
      </c>
      <c r="C77" s="24" t="s">
        <v>49</v>
      </c>
      <c r="D77" s="24" t="s">
        <v>50</v>
      </c>
      <c r="E77" s="26" t="s">
        <v>12</v>
      </c>
      <c r="F77" s="32" t="s">
        <v>124</v>
      </c>
      <c r="G77" s="28">
        <v>-4.8420050000000003</v>
      </c>
      <c r="H77" s="28">
        <v>119.717764</v>
      </c>
      <c r="I77" s="33">
        <v>1998</v>
      </c>
      <c r="J77" s="29">
        <f>'[1]1A - Aset D.I'!F100</f>
        <v>1.781876</v>
      </c>
      <c r="K77" s="29">
        <f>'[1]1A - Aset D.I'!G100</f>
        <v>1.781876</v>
      </c>
      <c r="L77" s="29">
        <f>'[1]1A - Aset D.I'!H100</f>
        <v>1.781876</v>
      </c>
      <c r="M77" s="30">
        <v>80</v>
      </c>
      <c r="N77" s="52">
        <f t="shared" si="8"/>
        <v>520</v>
      </c>
      <c r="O77" s="29">
        <f>'[1]1A - Aset D.I'!P100</f>
        <v>520</v>
      </c>
      <c r="P77" s="29">
        <f>'[1]1A - Aset D.I'!Q100</f>
        <v>0</v>
      </c>
      <c r="Q77" s="29">
        <f>'[1]1A - Aset D.I'!R100</f>
        <v>0</v>
      </c>
      <c r="R77" s="31"/>
    </row>
    <row r="78" spans="1:18" ht="15.75" customHeight="1" x14ac:dyDescent="0.3">
      <c r="A78" s="24">
        <f t="shared" si="9"/>
        <v>24</v>
      </c>
      <c r="B78" s="25" t="s">
        <v>125</v>
      </c>
      <c r="C78" s="24" t="s">
        <v>49</v>
      </c>
      <c r="D78" s="24" t="s">
        <v>50</v>
      </c>
      <c r="E78" s="26" t="s">
        <v>12</v>
      </c>
      <c r="F78" s="32" t="s">
        <v>124</v>
      </c>
      <c r="G78" s="28">
        <v>-4.8602809999999996</v>
      </c>
      <c r="H78" s="28">
        <v>119.73836900000001</v>
      </c>
      <c r="I78" s="33">
        <v>1970</v>
      </c>
      <c r="J78" s="29">
        <f>'[1]1A - Aset D.I'!F101</f>
        <v>49.879206000000003</v>
      </c>
      <c r="K78" s="29">
        <f>'[1]1A - Aset D.I'!G101</f>
        <v>49.879206000000003</v>
      </c>
      <c r="L78" s="29">
        <f>'[1]1A - Aset D.I'!H101</f>
        <v>49.879206000000003</v>
      </c>
      <c r="M78" s="30">
        <v>225</v>
      </c>
      <c r="N78" s="52">
        <f t="shared" si="8"/>
        <v>2010</v>
      </c>
      <c r="O78" s="29">
        <f>'[1]1A - Aset D.I'!P101</f>
        <v>510</v>
      </c>
      <c r="P78" s="29">
        <f>'[1]1A - Aset D.I'!Q101</f>
        <v>1500</v>
      </c>
      <c r="Q78" s="29">
        <f>'[1]1A - Aset D.I'!R101</f>
        <v>0</v>
      </c>
      <c r="R78" s="31"/>
    </row>
    <row r="79" spans="1:18" ht="15.75" customHeight="1" x14ac:dyDescent="0.3">
      <c r="A79" s="24">
        <f t="shared" si="9"/>
        <v>25</v>
      </c>
      <c r="B79" s="25" t="s">
        <v>126</v>
      </c>
      <c r="C79" s="24" t="s">
        <v>49</v>
      </c>
      <c r="D79" s="24" t="s">
        <v>50</v>
      </c>
      <c r="E79" s="26" t="s">
        <v>12</v>
      </c>
      <c r="F79" s="32" t="s">
        <v>124</v>
      </c>
      <c r="G79" s="28">
        <v>-4.8526530000000001</v>
      </c>
      <c r="H79" s="28">
        <v>119.732412</v>
      </c>
      <c r="I79" s="33">
        <v>1996</v>
      </c>
      <c r="J79" s="29">
        <f>'[1]1A - Aset D.I'!F103</f>
        <v>18.399190999999998</v>
      </c>
      <c r="K79" s="29">
        <f>'[1]1A - Aset D.I'!G103</f>
        <v>18.399190999999998</v>
      </c>
      <c r="L79" s="29">
        <f>'[1]1A - Aset D.I'!H103</f>
        <v>18.399190999999998</v>
      </c>
      <c r="M79" s="30">
        <v>70</v>
      </c>
      <c r="N79" s="52">
        <f t="shared" si="8"/>
        <v>330</v>
      </c>
      <c r="O79" s="29">
        <f>'[1]1A - Aset D.I'!P103</f>
        <v>330</v>
      </c>
      <c r="P79" s="29">
        <f>'[1]1A - Aset D.I'!Q103</f>
        <v>0</v>
      </c>
      <c r="Q79" s="29">
        <f>'[1]1A - Aset D.I'!R103</f>
        <v>0</v>
      </c>
      <c r="R79" s="31"/>
    </row>
    <row r="80" spans="1:18" ht="15.75" customHeight="1" x14ac:dyDescent="0.3">
      <c r="A80" s="24">
        <f t="shared" si="9"/>
        <v>26</v>
      </c>
      <c r="B80" s="25" t="s">
        <v>127</v>
      </c>
      <c r="C80" s="24" t="s">
        <v>49</v>
      </c>
      <c r="D80" s="24" t="s">
        <v>50</v>
      </c>
      <c r="E80" s="26" t="s">
        <v>12</v>
      </c>
      <c r="F80" s="32" t="s">
        <v>98</v>
      </c>
      <c r="G80" s="28">
        <v>-4.8358999999999996</v>
      </c>
      <c r="H80" s="28">
        <v>119.76430000000001</v>
      </c>
      <c r="I80" s="33">
        <v>1990</v>
      </c>
      <c r="J80" s="29">
        <f>'[1]1A - Aset D.I'!F107</f>
        <v>3.227052</v>
      </c>
      <c r="K80" s="29">
        <f>'[1]1A - Aset D.I'!G107</f>
        <v>3.227052</v>
      </c>
      <c r="L80" s="29">
        <f>'[1]1A - Aset D.I'!H107</f>
        <v>3.227052</v>
      </c>
      <c r="M80" s="30">
        <v>55</v>
      </c>
      <c r="N80" s="52">
        <f t="shared" si="8"/>
        <v>410</v>
      </c>
      <c r="O80" s="29">
        <f>'[1]1A - Aset D.I'!P107</f>
        <v>110</v>
      </c>
      <c r="P80" s="29">
        <f>'[1]1A - Aset D.I'!Q107</f>
        <v>300</v>
      </c>
      <c r="Q80" s="29">
        <f>'[1]1A - Aset D.I'!R107</f>
        <v>0</v>
      </c>
      <c r="R80" s="31"/>
    </row>
    <row r="81" spans="1:18" ht="15.75" customHeight="1" x14ac:dyDescent="0.3">
      <c r="A81" s="24">
        <f t="shared" si="9"/>
        <v>27</v>
      </c>
      <c r="B81" s="25" t="s">
        <v>128</v>
      </c>
      <c r="C81" s="24" t="s">
        <v>49</v>
      </c>
      <c r="D81" s="24" t="s">
        <v>50</v>
      </c>
      <c r="E81" s="26" t="s">
        <v>12</v>
      </c>
      <c r="F81" s="32" t="s">
        <v>107</v>
      </c>
      <c r="G81" s="28">
        <v>-4.8205249999999999</v>
      </c>
      <c r="H81" s="28">
        <v>119.765542</v>
      </c>
      <c r="I81" s="33">
        <v>1985</v>
      </c>
      <c r="J81" s="29">
        <f>'[1]1A - Aset D.I'!F108</f>
        <v>15.965994999999999</v>
      </c>
      <c r="K81" s="29">
        <f>'[1]1A - Aset D.I'!G108</f>
        <v>15.965994999999999</v>
      </c>
      <c r="L81" s="29">
        <f>'[1]1A - Aset D.I'!H108</f>
        <v>15.965994999999999</v>
      </c>
      <c r="M81" s="30">
        <v>90</v>
      </c>
      <c r="N81" s="52">
        <f t="shared" si="8"/>
        <v>420</v>
      </c>
      <c r="O81" s="29">
        <f>'[1]1A - Aset D.I'!P108</f>
        <v>180</v>
      </c>
      <c r="P81" s="29">
        <f>'[1]1A - Aset D.I'!Q108</f>
        <v>240</v>
      </c>
      <c r="Q81" s="29">
        <f>'[1]1A - Aset D.I'!R108</f>
        <v>0</v>
      </c>
      <c r="R81" s="31"/>
    </row>
    <row r="82" spans="1:18" ht="15.75" customHeight="1" x14ac:dyDescent="0.3">
      <c r="A82" s="24">
        <f t="shared" si="9"/>
        <v>28</v>
      </c>
      <c r="B82" s="25" t="s">
        <v>129</v>
      </c>
      <c r="C82" s="24" t="s">
        <v>49</v>
      </c>
      <c r="D82" s="24" t="s">
        <v>50</v>
      </c>
      <c r="E82" s="26" t="s">
        <v>12</v>
      </c>
      <c r="F82" s="32" t="s">
        <v>107</v>
      </c>
      <c r="G82" s="28">
        <v>-4.8147000000000002</v>
      </c>
      <c r="H82" s="28">
        <v>119.7991</v>
      </c>
      <c r="I82" s="33">
        <v>2011</v>
      </c>
      <c r="J82" s="29">
        <f>'[1]1A - Aset D.I'!F109</f>
        <v>18.917572</v>
      </c>
      <c r="K82" s="29">
        <f>'[1]1A - Aset D.I'!G109</f>
        <v>18.917572</v>
      </c>
      <c r="L82" s="29">
        <f>'[1]1A - Aset D.I'!H109</f>
        <v>18.917572</v>
      </c>
      <c r="M82" s="30">
        <v>70</v>
      </c>
      <c r="N82" s="52">
        <f t="shared" si="8"/>
        <v>920</v>
      </c>
      <c r="O82" s="29">
        <f>'[1]1A - Aset D.I'!P109</f>
        <v>920</v>
      </c>
      <c r="P82" s="29">
        <f>'[1]1A - Aset D.I'!Q109</f>
        <v>0</v>
      </c>
      <c r="Q82" s="29">
        <f>'[1]1A - Aset D.I'!R109</f>
        <v>0</v>
      </c>
      <c r="R82" s="31"/>
    </row>
    <row r="83" spans="1:18" ht="15.75" customHeight="1" x14ac:dyDescent="0.3">
      <c r="A83" s="24">
        <f t="shared" si="9"/>
        <v>29</v>
      </c>
      <c r="B83" s="25" t="s">
        <v>130</v>
      </c>
      <c r="C83" s="24" t="s">
        <v>49</v>
      </c>
      <c r="D83" s="24" t="s">
        <v>50</v>
      </c>
      <c r="E83" s="26" t="s">
        <v>12</v>
      </c>
      <c r="F83" s="32" t="s">
        <v>116</v>
      </c>
      <c r="G83" s="28">
        <v>-4.8335020000000002</v>
      </c>
      <c r="H83" s="28">
        <v>119.69618199999999</v>
      </c>
      <c r="I83" s="33">
        <v>1983</v>
      </c>
      <c r="J83" s="29">
        <f>'[1]1A - Aset D.I'!F111</f>
        <v>20.055541999999999</v>
      </c>
      <c r="K83" s="29">
        <f>'[1]1A - Aset D.I'!G111</f>
        <v>20.055541999999999</v>
      </c>
      <c r="L83" s="29">
        <f>'[1]1A - Aset D.I'!H111</f>
        <v>20.055541999999999</v>
      </c>
      <c r="M83" s="30">
        <v>125</v>
      </c>
      <c r="N83" s="52">
        <f t="shared" si="8"/>
        <v>1045</v>
      </c>
      <c r="O83" s="29">
        <f>'[1]1A - Aset D.I'!P111</f>
        <v>1045</v>
      </c>
      <c r="P83" s="29">
        <f>'[1]1A - Aset D.I'!Q111</f>
        <v>0</v>
      </c>
      <c r="Q83" s="29">
        <f>'[1]1A - Aset D.I'!R111</f>
        <v>0</v>
      </c>
      <c r="R83" s="31"/>
    </row>
    <row r="84" spans="1:18" ht="15.75" customHeight="1" x14ac:dyDescent="0.3">
      <c r="A84" s="24">
        <f t="shared" si="9"/>
        <v>30</v>
      </c>
      <c r="B84" s="25" t="s">
        <v>131</v>
      </c>
      <c r="C84" s="24" t="s">
        <v>49</v>
      </c>
      <c r="D84" s="24" t="s">
        <v>50</v>
      </c>
      <c r="E84" s="26" t="s">
        <v>12</v>
      </c>
      <c r="F84" s="32" t="s">
        <v>107</v>
      </c>
      <c r="G84" s="28">
        <v>-4.8300539999999996</v>
      </c>
      <c r="H84" s="28">
        <v>119.777137</v>
      </c>
      <c r="I84" s="33">
        <v>1985</v>
      </c>
      <c r="J84" s="29">
        <f>'[1]1A - Aset D.I'!F113</f>
        <v>14.923709000000001</v>
      </c>
      <c r="K84" s="29">
        <f>'[1]1A - Aset D.I'!G113</f>
        <v>14.923709000000001</v>
      </c>
      <c r="L84" s="29">
        <f>'[1]1A - Aset D.I'!H113</f>
        <v>14.923709000000001</v>
      </c>
      <c r="M84" s="30">
        <v>100</v>
      </c>
      <c r="N84" s="52">
        <f t="shared" si="8"/>
        <v>940</v>
      </c>
      <c r="O84" s="29">
        <f>'[1]1A - Aset D.I'!P113</f>
        <v>940</v>
      </c>
      <c r="P84" s="29">
        <f>'[1]1A - Aset D.I'!Q113</f>
        <v>0</v>
      </c>
      <c r="Q84" s="29">
        <f>'[1]1A - Aset D.I'!R113</f>
        <v>0</v>
      </c>
      <c r="R84" s="31"/>
    </row>
    <row r="85" spans="1:18" ht="15.75" customHeight="1" x14ac:dyDescent="0.3">
      <c r="A85" s="24">
        <f t="shared" si="9"/>
        <v>31</v>
      </c>
      <c r="B85" s="25" t="s">
        <v>132</v>
      </c>
      <c r="C85" s="24" t="s">
        <v>49</v>
      </c>
      <c r="D85" s="24" t="s">
        <v>50</v>
      </c>
      <c r="E85" s="26" t="s">
        <v>12</v>
      </c>
      <c r="F85" s="32" t="s">
        <v>105</v>
      </c>
      <c r="G85" s="28">
        <v>-4.8836979999999999</v>
      </c>
      <c r="H85" s="28">
        <v>119.622027</v>
      </c>
      <c r="I85" s="33">
        <v>1980</v>
      </c>
      <c r="J85" s="29">
        <f>'[1]1A - Aset D.I'!F115</f>
        <v>4.5899559999999999</v>
      </c>
      <c r="K85" s="29">
        <f>'[1]1A - Aset D.I'!G115</f>
        <v>4.5899559999999999</v>
      </c>
      <c r="L85" s="29">
        <f>'[1]1A - Aset D.I'!H115</f>
        <v>4.5899559999999999</v>
      </c>
      <c r="M85" s="30">
        <v>80</v>
      </c>
      <c r="N85" s="52">
        <f t="shared" si="8"/>
        <v>245</v>
      </c>
      <c r="O85" s="29">
        <f>'[1]1A - Aset D.I'!P115</f>
        <v>245</v>
      </c>
      <c r="P85" s="29">
        <f>'[1]1A - Aset D.I'!Q115</f>
        <v>0</v>
      </c>
      <c r="Q85" s="29">
        <f>'[1]1A - Aset D.I'!R115</f>
        <v>0</v>
      </c>
      <c r="R85" s="31"/>
    </row>
    <row r="86" spans="1:18" ht="15.75" customHeight="1" x14ac:dyDescent="0.3">
      <c r="A86" s="24">
        <f t="shared" si="9"/>
        <v>32</v>
      </c>
      <c r="B86" s="25" t="s">
        <v>133</v>
      </c>
      <c r="C86" s="24" t="s">
        <v>49</v>
      </c>
      <c r="D86" s="24" t="s">
        <v>50</v>
      </c>
      <c r="E86" s="26" t="s">
        <v>12</v>
      </c>
      <c r="F86" s="32" t="s">
        <v>105</v>
      </c>
      <c r="G86" s="28">
        <v>-4.8464999999999998</v>
      </c>
      <c r="H86" s="28">
        <v>119.7247</v>
      </c>
      <c r="I86" s="33">
        <v>1984</v>
      </c>
      <c r="J86" s="29">
        <f>'[1]1A - Aset D.I'!F120</f>
        <v>10.992451000000001</v>
      </c>
      <c r="K86" s="29">
        <f>'[1]1A - Aset D.I'!G120</f>
        <v>10.992451000000001</v>
      </c>
      <c r="L86" s="29">
        <f>'[1]1A - Aset D.I'!H120</f>
        <v>10.992451000000001</v>
      </c>
      <c r="M86" s="30">
        <v>190</v>
      </c>
      <c r="N86" s="52">
        <f t="shared" si="8"/>
        <v>400</v>
      </c>
      <c r="O86" s="29">
        <f>'[1]1A - Aset D.I'!P120</f>
        <v>400</v>
      </c>
      <c r="P86" s="29">
        <f>'[1]1A - Aset D.I'!Q120</f>
        <v>0</v>
      </c>
      <c r="Q86" s="29">
        <f>'[1]1A - Aset D.I'!R120</f>
        <v>0</v>
      </c>
      <c r="R86" s="31"/>
    </row>
    <row r="87" spans="1:18" ht="15.75" customHeight="1" x14ac:dyDescent="0.3">
      <c r="A87" s="24">
        <f t="shared" si="9"/>
        <v>33</v>
      </c>
      <c r="B87" s="25" t="s">
        <v>134</v>
      </c>
      <c r="C87" s="24" t="s">
        <v>49</v>
      </c>
      <c r="D87" s="24" t="s">
        <v>50</v>
      </c>
      <c r="E87" s="26" t="s">
        <v>12</v>
      </c>
      <c r="F87" s="32" t="s">
        <v>124</v>
      </c>
      <c r="G87" s="28">
        <v>-4.8410880000000001</v>
      </c>
      <c r="H87" s="28">
        <v>119.715783</v>
      </c>
      <c r="I87" s="33">
        <v>1988</v>
      </c>
      <c r="J87" s="29">
        <f>'[1]1A - Aset D.I'!F122</f>
        <v>2.2001110000000001</v>
      </c>
      <c r="K87" s="29">
        <f>'[1]1A - Aset D.I'!G122</f>
        <v>2.2001110000000001</v>
      </c>
      <c r="L87" s="29">
        <f>'[1]1A - Aset D.I'!H122</f>
        <v>2.2001110000000001</v>
      </c>
      <c r="M87" s="30">
        <v>55</v>
      </c>
      <c r="N87" s="52">
        <f t="shared" si="8"/>
        <v>650</v>
      </c>
      <c r="O87" s="29">
        <f>'[1]1A - Aset D.I'!P122</f>
        <v>650</v>
      </c>
      <c r="P87" s="29">
        <f>'[1]1A - Aset D.I'!Q122</f>
        <v>0</v>
      </c>
      <c r="Q87" s="29">
        <f>'[1]1A - Aset D.I'!R122</f>
        <v>0</v>
      </c>
      <c r="R87" s="31"/>
    </row>
    <row r="88" spans="1:18" ht="15.75" customHeight="1" thickBot="1" x14ac:dyDescent="0.35">
      <c r="A88" s="34">
        <f t="shared" si="9"/>
        <v>34</v>
      </c>
      <c r="B88" s="35" t="s">
        <v>135</v>
      </c>
      <c r="C88" s="34" t="s">
        <v>49</v>
      </c>
      <c r="D88" s="34" t="s">
        <v>50</v>
      </c>
      <c r="E88" s="36" t="s">
        <v>12</v>
      </c>
      <c r="F88" s="37" t="s">
        <v>105</v>
      </c>
      <c r="G88" s="38">
        <v>-4.8344820000000004</v>
      </c>
      <c r="H88" s="38">
        <v>119.79146</v>
      </c>
      <c r="I88" s="39">
        <v>1971</v>
      </c>
      <c r="J88" s="40">
        <f>'[1]1A - Aset D.I'!F124</f>
        <v>9.1775780000000005</v>
      </c>
      <c r="K88" s="40">
        <f>'[1]1A - Aset D.I'!G124</f>
        <v>9.1775780000000005</v>
      </c>
      <c r="L88" s="40">
        <f>'[1]1A - Aset D.I'!H124</f>
        <v>9.1775780000000005</v>
      </c>
      <c r="M88" s="30">
        <v>30</v>
      </c>
      <c r="N88" s="52">
        <f t="shared" si="8"/>
        <v>150</v>
      </c>
      <c r="O88" s="40">
        <f>'[1]1A - Aset D.I'!P124</f>
        <v>150</v>
      </c>
      <c r="P88" s="40">
        <f>'[1]1A - Aset D.I'!Q124</f>
        <v>0</v>
      </c>
      <c r="Q88" s="40">
        <f>'[1]1A - Aset D.I'!R124</f>
        <v>0</v>
      </c>
      <c r="R88" s="41"/>
    </row>
    <row r="89" spans="1:18" ht="16.899999999999999" thickTop="1" thickBot="1" x14ac:dyDescent="0.35">
      <c r="A89" s="42"/>
      <c r="B89" s="43"/>
      <c r="C89" s="42"/>
      <c r="D89" s="42"/>
      <c r="E89" s="44"/>
      <c r="F89" s="45"/>
      <c r="G89" s="46"/>
      <c r="H89" s="46"/>
      <c r="I89" s="47"/>
      <c r="J89" s="48">
        <f>SUM(J55:J88)</f>
        <v>637.48775999999987</v>
      </c>
      <c r="K89" s="48">
        <f t="shared" ref="K89:M89" si="10">SUM(K55:K88)</f>
        <v>637.48775999999987</v>
      </c>
      <c r="L89" s="48">
        <f t="shared" si="10"/>
        <v>637.48775999999987</v>
      </c>
      <c r="M89" s="49">
        <f t="shared" si="10"/>
        <v>3290</v>
      </c>
      <c r="N89" s="49">
        <f>SUM(N55:N88)</f>
        <v>25989</v>
      </c>
      <c r="O89" s="54">
        <f t="shared" ref="O89:Q89" si="11">SUM(O55:O88)</f>
        <v>15408</v>
      </c>
      <c r="P89" s="54">
        <f t="shared" si="11"/>
        <v>9381</v>
      </c>
      <c r="Q89" s="54">
        <f t="shared" si="11"/>
        <v>1200</v>
      </c>
      <c r="R89" s="50"/>
    </row>
    <row r="90" spans="1:18" s="55" customFormat="1" ht="16.149999999999999" thickBot="1" x14ac:dyDescent="0.35">
      <c r="A90" s="122" t="s">
        <v>136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4"/>
    </row>
    <row r="91" spans="1:18" ht="15.6" x14ac:dyDescent="0.3">
      <c r="A91" s="24">
        <v>1</v>
      </c>
      <c r="B91" s="25" t="s">
        <v>137</v>
      </c>
      <c r="C91" s="24" t="s">
        <v>49</v>
      </c>
      <c r="D91" s="24" t="s">
        <v>50</v>
      </c>
      <c r="E91" s="26" t="s">
        <v>138</v>
      </c>
      <c r="F91" s="27" t="s">
        <v>139</v>
      </c>
      <c r="G91" s="28">
        <v>-4.6757</v>
      </c>
      <c r="H91" s="28">
        <v>119.6191</v>
      </c>
      <c r="I91" s="24">
        <v>1996</v>
      </c>
      <c r="J91" s="29">
        <f>'[1]1A - Aset D.I'!F13</f>
        <v>148.974288</v>
      </c>
      <c r="K91" s="29">
        <f>'[1]1A - Aset D.I'!G13</f>
        <v>148.974288</v>
      </c>
      <c r="L91" s="29">
        <f>'[1]1A - Aset D.I'!H13</f>
        <v>148.974288</v>
      </c>
      <c r="M91" s="30">
        <v>60</v>
      </c>
      <c r="N91" s="52">
        <f>SUM(O91:Q91)</f>
        <v>663</v>
      </c>
      <c r="O91" s="29">
        <f>'[1]1A - Aset D.I'!P13</f>
        <v>663</v>
      </c>
      <c r="P91" s="29">
        <f>'[1]1A - Aset D.I'!Q13</f>
        <v>0</v>
      </c>
      <c r="Q91" s="29">
        <f>'[1]1A - Aset D.I'!R13</f>
        <v>0</v>
      </c>
      <c r="R91" s="31"/>
    </row>
    <row r="92" spans="1:18" ht="15.6" x14ac:dyDescent="0.3">
      <c r="A92" s="24">
        <f>A91+1</f>
        <v>2</v>
      </c>
      <c r="B92" s="25" t="s">
        <v>140</v>
      </c>
      <c r="C92" s="24" t="s">
        <v>49</v>
      </c>
      <c r="D92" s="24" t="s">
        <v>50</v>
      </c>
      <c r="E92" s="26" t="s">
        <v>138</v>
      </c>
      <c r="F92" s="27" t="s">
        <v>139</v>
      </c>
      <c r="G92" s="28">
        <v>-4.6743810000000003</v>
      </c>
      <c r="H92" s="28">
        <v>119.631244</v>
      </c>
      <c r="I92" s="24">
        <v>2000</v>
      </c>
      <c r="J92" s="29">
        <f>'[1]1A - Aset D.I'!F28</f>
        <v>41.832569999999997</v>
      </c>
      <c r="K92" s="29">
        <f>'[1]1A - Aset D.I'!G28</f>
        <v>41.832569999999997</v>
      </c>
      <c r="L92" s="29">
        <f>'[1]1A - Aset D.I'!H28</f>
        <v>41.832569999999997</v>
      </c>
      <c r="M92" s="30">
        <v>100</v>
      </c>
      <c r="N92" s="52">
        <f t="shared" ref="N92:N101" si="12">SUM(O92:Q92)</f>
        <v>948</v>
      </c>
      <c r="O92" s="29">
        <f>'[1]1A - Aset D.I'!P28</f>
        <v>200</v>
      </c>
      <c r="P92" s="29">
        <f>'[1]1A - Aset D.I'!Q28</f>
        <v>748</v>
      </c>
      <c r="Q92" s="29">
        <f>'[1]1A - Aset D.I'!R28</f>
        <v>0</v>
      </c>
      <c r="R92" s="31"/>
    </row>
    <row r="93" spans="1:18" ht="15.6" x14ac:dyDescent="0.3">
      <c r="A93" s="24">
        <f t="shared" ref="A93:A101" si="13">A92+1</f>
        <v>3</v>
      </c>
      <c r="B93" s="25" t="s">
        <v>141</v>
      </c>
      <c r="C93" s="24" t="s">
        <v>49</v>
      </c>
      <c r="D93" s="24" t="s">
        <v>50</v>
      </c>
      <c r="E93" s="26" t="s">
        <v>138</v>
      </c>
      <c r="F93" s="27" t="s">
        <v>142</v>
      </c>
      <c r="G93" s="28">
        <v>-4.6407999999999996</v>
      </c>
      <c r="H93" s="28">
        <v>119.627</v>
      </c>
      <c r="I93" s="24">
        <v>1980</v>
      </c>
      <c r="J93" s="29">
        <f>'[1]1A - Aset D.I'!F34</f>
        <v>22.09901</v>
      </c>
      <c r="K93" s="29">
        <f>'[1]1A - Aset D.I'!G34</f>
        <v>22.09901</v>
      </c>
      <c r="L93" s="29">
        <f>'[1]1A - Aset D.I'!H34</f>
        <v>22.09901</v>
      </c>
      <c r="M93" s="30">
        <v>70</v>
      </c>
      <c r="N93" s="52">
        <f t="shared" si="12"/>
        <v>560</v>
      </c>
      <c r="O93" s="29">
        <f>'[1]1A - Aset D.I'!P34</f>
        <v>120</v>
      </c>
      <c r="P93" s="29">
        <f>'[1]1A - Aset D.I'!Q34</f>
        <v>440</v>
      </c>
      <c r="Q93" s="29">
        <f>'[1]1A - Aset D.I'!R34</f>
        <v>0</v>
      </c>
      <c r="R93" s="31"/>
    </row>
    <row r="94" spans="1:18" ht="15.6" x14ac:dyDescent="0.3">
      <c r="A94" s="24">
        <f t="shared" si="13"/>
        <v>4</v>
      </c>
      <c r="B94" s="25" t="s">
        <v>142</v>
      </c>
      <c r="C94" s="24" t="s">
        <v>49</v>
      </c>
      <c r="D94" s="24" t="s">
        <v>50</v>
      </c>
      <c r="E94" s="26" t="s">
        <v>138</v>
      </c>
      <c r="F94" s="27" t="s">
        <v>142</v>
      </c>
      <c r="G94" s="28">
        <v>-4.6554589999999996</v>
      </c>
      <c r="H94" s="28">
        <v>119.63688999999999</v>
      </c>
      <c r="I94" s="24">
        <v>1998</v>
      </c>
      <c r="J94" s="29">
        <f>'[1]1A - Aset D.I'!F35</f>
        <v>284.91047900000001</v>
      </c>
      <c r="K94" s="29">
        <f>'[1]1A - Aset D.I'!G35</f>
        <v>284.91047900000001</v>
      </c>
      <c r="L94" s="29">
        <f>'[1]1A - Aset D.I'!H35</f>
        <v>284.91047900000001</v>
      </c>
      <c r="M94" s="30">
        <v>400</v>
      </c>
      <c r="N94" s="52">
        <f t="shared" si="12"/>
        <v>2100</v>
      </c>
      <c r="O94" s="29">
        <f>'[1]1A - Aset D.I'!P35</f>
        <v>950</v>
      </c>
      <c r="P94" s="29">
        <f>'[1]1A - Aset D.I'!Q35</f>
        <v>1150</v>
      </c>
      <c r="Q94" s="29">
        <f>'[1]1A - Aset D.I'!R35</f>
        <v>0</v>
      </c>
      <c r="R94" s="31" t="s">
        <v>53</v>
      </c>
    </row>
    <row r="95" spans="1:18" ht="15.6" x14ac:dyDescent="0.3">
      <c r="A95" s="24">
        <f t="shared" si="13"/>
        <v>5</v>
      </c>
      <c r="B95" s="25" t="s">
        <v>143</v>
      </c>
      <c r="C95" s="24" t="s">
        <v>49</v>
      </c>
      <c r="D95" s="24" t="s">
        <v>50</v>
      </c>
      <c r="E95" s="26" t="s">
        <v>138</v>
      </c>
      <c r="F95" s="27" t="s">
        <v>139</v>
      </c>
      <c r="G95" s="28">
        <v>-4.6667959999999997</v>
      </c>
      <c r="H95" s="28">
        <v>119.633796</v>
      </c>
      <c r="I95" s="24">
        <v>1996</v>
      </c>
      <c r="J95" s="29">
        <f>'[1]1A - Aset D.I'!F37</f>
        <v>18.142264999999998</v>
      </c>
      <c r="K95" s="29">
        <f>'[1]1A - Aset D.I'!G37</f>
        <v>18.142264999999998</v>
      </c>
      <c r="L95" s="29">
        <f>'[1]1A - Aset D.I'!H37</f>
        <v>18.142264999999998</v>
      </c>
      <c r="M95" s="30">
        <v>120</v>
      </c>
      <c r="N95" s="52">
        <f t="shared" si="12"/>
        <v>720</v>
      </c>
      <c r="O95" s="29">
        <f>'[1]1A - Aset D.I'!P37</f>
        <v>300</v>
      </c>
      <c r="P95" s="29">
        <f>'[1]1A - Aset D.I'!Q37</f>
        <v>420</v>
      </c>
      <c r="Q95" s="29">
        <f>'[1]1A - Aset D.I'!R37</f>
        <v>0</v>
      </c>
      <c r="R95" s="31"/>
    </row>
    <row r="96" spans="1:18" ht="15.6" x14ac:dyDescent="0.3">
      <c r="A96" s="24">
        <f t="shared" si="13"/>
        <v>6</v>
      </c>
      <c r="B96" s="25" t="s">
        <v>144</v>
      </c>
      <c r="C96" s="24" t="s">
        <v>49</v>
      </c>
      <c r="D96" s="24" t="s">
        <v>50</v>
      </c>
      <c r="E96" s="26" t="s">
        <v>138</v>
      </c>
      <c r="F96" s="27" t="s">
        <v>139</v>
      </c>
      <c r="G96" s="28">
        <v>-4.6605100000000004</v>
      </c>
      <c r="H96" s="28">
        <v>119.62082599999999</v>
      </c>
      <c r="I96" s="33">
        <v>1995</v>
      </c>
      <c r="J96" s="29">
        <f>'[1]1A - Aset D.I'!F38</f>
        <v>294.50810000000001</v>
      </c>
      <c r="K96" s="29">
        <f>'[1]1A - Aset D.I'!G38</f>
        <v>294.50810000000001</v>
      </c>
      <c r="L96" s="29">
        <f>'[1]1A - Aset D.I'!H38</f>
        <v>294.50810000000001</v>
      </c>
      <c r="M96" s="30">
        <v>550</v>
      </c>
      <c r="N96" s="52">
        <f t="shared" si="12"/>
        <v>3034</v>
      </c>
      <c r="O96" s="29">
        <f>'[1]1A - Aset D.I'!P38</f>
        <v>741</v>
      </c>
      <c r="P96" s="29">
        <f>'[1]1A - Aset D.I'!Q38</f>
        <v>1143</v>
      </c>
      <c r="Q96" s="29">
        <f>'[1]1A - Aset D.I'!R38</f>
        <v>1150</v>
      </c>
      <c r="R96" s="31" t="s">
        <v>53</v>
      </c>
    </row>
    <row r="97" spans="1:18" ht="15.6" x14ac:dyDescent="0.3">
      <c r="A97" s="24">
        <f t="shared" si="13"/>
        <v>7</v>
      </c>
      <c r="B97" s="25" t="s">
        <v>145</v>
      </c>
      <c r="C97" s="24" t="s">
        <v>49</v>
      </c>
      <c r="D97" s="24" t="s">
        <v>50</v>
      </c>
      <c r="E97" s="26" t="s">
        <v>138</v>
      </c>
      <c r="F97" s="32" t="s">
        <v>139</v>
      </c>
      <c r="G97" s="28">
        <v>-4.6853350000000002</v>
      </c>
      <c r="H97" s="28">
        <v>119.631657</v>
      </c>
      <c r="I97" s="33">
        <v>1996</v>
      </c>
      <c r="J97" s="29">
        <f>'[1]1A - Aset D.I'!F51</f>
        <v>10.489424</v>
      </c>
      <c r="K97" s="29">
        <f>'[1]1A - Aset D.I'!G51</f>
        <v>10.489424</v>
      </c>
      <c r="L97" s="29">
        <f>'[1]1A - Aset D.I'!H51</f>
        <v>10.489424</v>
      </c>
      <c r="M97" s="30">
        <v>233</v>
      </c>
      <c r="N97" s="52">
        <f t="shared" si="12"/>
        <v>900</v>
      </c>
      <c r="O97" s="29">
        <f>'[1]1A - Aset D.I'!P51</f>
        <v>400</v>
      </c>
      <c r="P97" s="29">
        <f>'[1]1A - Aset D.I'!Q51</f>
        <v>500</v>
      </c>
      <c r="Q97" s="29">
        <f>'[1]1A - Aset D.I'!R51</f>
        <v>0</v>
      </c>
      <c r="R97" s="31"/>
    </row>
    <row r="98" spans="1:18" ht="15.6" x14ac:dyDescent="0.3">
      <c r="A98" s="24">
        <f t="shared" si="13"/>
        <v>8</v>
      </c>
      <c r="B98" s="25" t="s">
        <v>146</v>
      </c>
      <c r="C98" s="24" t="s">
        <v>49</v>
      </c>
      <c r="D98" s="24" t="s">
        <v>50</v>
      </c>
      <c r="E98" s="26" t="s">
        <v>138</v>
      </c>
      <c r="F98" s="32" t="s">
        <v>139</v>
      </c>
      <c r="G98" s="28">
        <v>-4.6762350000000001</v>
      </c>
      <c r="H98" s="28">
        <v>119.61755100000001</v>
      </c>
      <c r="I98" s="33">
        <v>1990</v>
      </c>
      <c r="J98" s="29">
        <f>'[1]1A - Aset D.I'!F56</f>
        <v>34.704664999999999</v>
      </c>
      <c r="K98" s="29">
        <f>'[1]1A - Aset D.I'!G56</f>
        <v>34.704664999999999</v>
      </c>
      <c r="L98" s="29">
        <f>'[1]1A - Aset D.I'!H56</f>
        <v>34.704664999999999</v>
      </c>
      <c r="M98" s="30">
        <v>25</v>
      </c>
      <c r="N98" s="52">
        <f t="shared" si="12"/>
        <v>1150</v>
      </c>
      <c r="O98" s="29">
        <f>'[1]1A - Aset D.I'!P56</f>
        <v>250</v>
      </c>
      <c r="P98" s="29">
        <f>'[1]1A - Aset D.I'!Q56</f>
        <v>350</v>
      </c>
      <c r="Q98" s="29">
        <f>'[1]1A - Aset D.I'!R56</f>
        <v>550</v>
      </c>
      <c r="R98" s="31"/>
    </row>
    <row r="99" spans="1:18" ht="15.6" x14ac:dyDescent="0.3">
      <c r="A99" s="24">
        <f t="shared" si="13"/>
        <v>9</v>
      </c>
      <c r="B99" s="25" t="s">
        <v>147</v>
      </c>
      <c r="C99" s="24" t="s">
        <v>49</v>
      </c>
      <c r="D99" s="24" t="s">
        <v>50</v>
      </c>
      <c r="E99" s="26" t="s">
        <v>138</v>
      </c>
      <c r="F99" s="32" t="s">
        <v>139</v>
      </c>
      <c r="G99" s="28">
        <v>-4.6399999999999997</v>
      </c>
      <c r="H99" s="28">
        <v>119.6086</v>
      </c>
      <c r="I99" s="33">
        <v>1980</v>
      </c>
      <c r="J99" s="29">
        <f>'[1]1A - Aset D.I'!F94</f>
        <v>109.912846</v>
      </c>
      <c r="K99" s="29">
        <f>'[1]1A - Aset D.I'!G94</f>
        <v>109.912846</v>
      </c>
      <c r="L99" s="29">
        <f>'[1]1A - Aset D.I'!H94</f>
        <v>109.912846</v>
      </c>
      <c r="M99" s="30">
        <v>110</v>
      </c>
      <c r="N99" s="52">
        <f t="shared" si="12"/>
        <v>1010</v>
      </c>
      <c r="O99" s="29">
        <f>'[1]1A - Aset D.I'!P94</f>
        <v>300</v>
      </c>
      <c r="P99" s="29">
        <f>'[1]1A - Aset D.I'!Q94</f>
        <v>710</v>
      </c>
      <c r="Q99" s="29">
        <f>'[1]1A - Aset D.I'!R94</f>
        <v>0</v>
      </c>
      <c r="R99" s="31"/>
    </row>
    <row r="100" spans="1:18" ht="15.6" x14ac:dyDescent="0.3">
      <c r="A100" s="24">
        <f t="shared" si="13"/>
        <v>10</v>
      </c>
      <c r="B100" s="25" t="s">
        <v>148</v>
      </c>
      <c r="C100" s="24" t="s">
        <v>49</v>
      </c>
      <c r="D100" s="24" t="s">
        <v>50</v>
      </c>
      <c r="E100" s="26" t="s">
        <v>138</v>
      </c>
      <c r="F100" s="32" t="s">
        <v>139</v>
      </c>
      <c r="G100" s="28">
        <v>-4.662013</v>
      </c>
      <c r="H100" s="28">
        <v>119.622041</v>
      </c>
      <c r="I100" s="33">
        <v>1985</v>
      </c>
      <c r="J100" s="29">
        <f>'[1]1A - Aset D.I'!F98</f>
        <v>0.67818400000000001</v>
      </c>
      <c r="K100" s="29">
        <f>'[1]1A - Aset D.I'!G98</f>
        <v>0.67818400000000001</v>
      </c>
      <c r="L100" s="29">
        <f>'[1]1A - Aset D.I'!H98</f>
        <v>0.67818400000000001</v>
      </c>
      <c r="M100" s="30">
        <v>550</v>
      </c>
      <c r="N100" s="52">
        <f t="shared" si="12"/>
        <v>440</v>
      </c>
      <c r="O100" s="29">
        <f>'[1]1A - Aset D.I'!P98</f>
        <v>440</v>
      </c>
      <c r="P100" s="29">
        <f>'[1]1A - Aset D.I'!Q98</f>
        <v>0</v>
      </c>
      <c r="Q100" s="29">
        <f>'[1]1A - Aset D.I'!R98</f>
        <v>0</v>
      </c>
      <c r="R100" s="31"/>
    </row>
    <row r="101" spans="1:18" ht="16.149999999999999" thickBot="1" x14ac:dyDescent="0.35">
      <c r="A101" s="34">
        <f t="shared" si="13"/>
        <v>11</v>
      </c>
      <c r="B101" s="35" t="s">
        <v>149</v>
      </c>
      <c r="C101" s="34" t="s">
        <v>49</v>
      </c>
      <c r="D101" s="34" t="s">
        <v>50</v>
      </c>
      <c r="E101" s="36" t="s">
        <v>138</v>
      </c>
      <c r="F101" s="37" t="s">
        <v>142</v>
      </c>
      <c r="G101" s="38">
        <v>-4.6467999999999998</v>
      </c>
      <c r="H101" s="38">
        <v>119.60760000000001</v>
      </c>
      <c r="I101" s="39">
        <v>1983</v>
      </c>
      <c r="J101" s="40">
        <f>'[1]1A - Aset D.I'!F102</f>
        <v>271.37194899999997</v>
      </c>
      <c r="K101" s="40">
        <f>'[1]1A - Aset D.I'!G102</f>
        <v>271.37194899999997</v>
      </c>
      <c r="L101" s="40">
        <f>'[1]1A - Aset D.I'!H102</f>
        <v>271.37194899999997</v>
      </c>
      <c r="M101" s="30">
        <v>60</v>
      </c>
      <c r="N101" s="52">
        <f t="shared" si="12"/>
        <v>430</v>
      </c>
      <c r="O101" s="40">
        <f>'[1]1A - Aset D.I'!P102</f>
        <v>430</v>
      </c>
      <c r="P101" s="40">
        <f>'[1]1A - Aset D.I'!Q102</f>
        <v>0</v>
      </c>
      <c r="Q101" s="40">
        <f>'[1]1A - Aset D.I'!R102</f>
        <v>0</v>
      </c>
      <c r="R101" s="41" t="s">
        <v>53</v>
      </c>
    </row>
    <row r="102" spans="1:18" ht="16.899999999999999" thickTop="1" thickBot="1" x14ac:dyDescent="0.35">
      <c r="A102" s="42"/>
      <c r="B102" s="43"/>
      <c r="C102" s="42"/>
      <c r="D102" s="42"/>
      <c r="E102" s="44"/>
      <c r="F102" s="45"/>
      <c r="G102" s="46"/>
      <c r="H102" s="46"/>
      <c r="I102" s="47"/>
      <c r="J102" s="48">
        <f>SUM(J91:J101)</f>
        <v>1237.6237799999999</v>
      </c>
      <c r="K102" s="48">
        <f t="shared" ref="K102:M102" si="14">SUM(K91:K101)</f>
        <v>1237.6237799999999</v>
      </c>
      <c r="L102" s="48">
        <f t="shared" si="14"/>
        <v>1237.6237799999999</v>
      </c>
      <c r="M102" s="49">
        <f t="shared" si="14"/>
        <v>2278</v>
      </c>
      <c r="N102" s="49">
        <f>SUM(N91:N101)</f>
        <v>11955</v>
      </c>
      <c r="O102" s="54">
        <f t="shared" ref="O102:P102" si="15">SUM(O91:O101)</f>
        <v>4794</v>
      </c>
      <c r="P102" s="54">
        <f t="shared" si="15"/>
        <v>5461</v>
      </c>
      <c r="Q102" s="54">
        <f>SUM(Q91:Q101)</f>
        <v>1700</v>
      </c>
      <c r="R102" s="50"/>
    </row>
    <row r="103" spans="1:18" s="56" customFormat="1" ht="16.149999999999999" thickBot="1" x14ac:dyDescent="0.35">
      <c r="A103" s="125" t="s">
        <v>150</v>
      </c>
      <c r="B103" s="126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7"/>
    </row>
    <row r="104" spans="1:18" ht="15.6" x14ac:dyDescent="0.3">
      <c r="A104" s="24">
        <v>1</v>
      </c>
      <c r="B104" s="25" t="s">
        <v>151</v>
      </c>
      <c r="C104" s="24" t="s">
        <v>49</v>
      </c>
      <c r="D104" s="24" t="s">
        <v>50</v>
      </c>
      <c r="E104" s="26" t="s">
        <v>152</v>
      </c>
      <c r="F104" s="27" t="s">
        <v>153</v>
      </c>
      <c r="G104" s="28">
        <v>-4.8464119999999999</v>
      </c>
      <c r="H104" s="28">
        <v>119.594842</v>
      </c>
      <c r="I104" s="33">
        <v>1966</v>
      </c>
      <c r="J104" s="29">
        <f>'[1]1A - Aset D.I'!F14</f>
        <v>34.453567999999997</v>
      </c>
      <c r="K104" s="29">
        <f>'[1]1A - Aset D.I'!G14</f>
        <v>34.453567999999997</v>
      </c>
      <c r="L104" s="29">
        <f>'[1]1A - Aset D.I'!H14</f>
        <v>34.453567999999997</v>
      </c>
      <c r="M104" s="30">
        <v>152</v>
      </c>
      <c r="N104" s="52">
        <f>SUM(O104:Q104)</f>
        <v>355</v>
      </c>
      <c r="O104" s="29">
        <f>'[1]1A - Aset D.I'!P14</f>
        <v>130</v>
      </c>
      <c r="P104" s="29">
        <f>'[1]1A - Aset D.I'!Q14</f>
        <v>225</v>
      </c>
      <c r="Q104" s="29">
        <f>'[1]1A - Aset D.I'!R14</f>
        <v>0</v>
      </c>
      <c r="R104" s="31"/>
    </row>
    <row r="105" spans="1:18" ht="15.6" x14ac:dyDescent="0.3">
      <c r="A105" s="24">
        <f>A104+1</f>
        <v>2</v>
      </c>
      <c r="B105" s="25" t="s">
        <v>154</v>
      </c>
      <c r="C105" s="24" t="s">
        <v>49</v>
      </c>
      <c r="D105" s="24" t="s">
        <v>50</v>
      </c>
      <c r="E105" s="26" t="s">
        <v>152</v>
      </c>
      <c r="F105" s="26" t="s">
        <v>155</v>
      </c>
      <c r="G105" s="28">
        <v>-4.8252519999999999</v>
      </c>
      <c r="H105" s="28">
        <v>119.60073199999999</v>
      </c>
      <c r="I105" s="24">
        <v>1966</v>
      </c>
      <c r="J105" s="29">
        <f>'[1]1A - Aset D.I'!F22</f>
        <v>29.77394</v>
      </c>
      <c r="K105" s="29">
        <f>'[1]1A - Aset D.I'!G22</f>
        <v>29.77394</v>
      </c>
      <c r="L105" s="29">
        <f>'[1]1A - Aset D.I'!H22</f>
        <v>29.77394</v>
      </c>
      <c r="M105" s="30">
        <v>300</v>
      </c>
      <c r="N105" s="52">
        <f t="shared" ref="N105:N111" si="16">SUM(O105:Q105)</f>
        <v>1083</v>
      </c>
      <c r="O105" s="29">
        <f>'[1]1A - Aset D.I'!P22</f>
        <v>368</v>
      </c>
      <c r="P105" s="29">
        <f>'[1]1A - Aset D.I'!Q22</f>
        <v>715</v>
      </c>
      <c r="Q105" s="29">
        <f>'[1]1A - Aset D.I'!R22</f>
        <v>0</v>
      </c>
      <c r="R105" s="31"/>
    </row>
    <row r="106" spans="1:18" ht="15.6" x14ac:dyDescent="0.3">
      <c r="A106" s="24">
        <f t="shared" ref="A106:A109" si="17">A105+1</f>
        <v>3</v>
      </c>
      <c r="B106" s="25" t="s">
        <v>156</v>
      </c>
      <c r="C106" s="24" t="s">
        <v>49</v>
      </c>
      <c r="D106" s="24" t="s">
        <v>50</v>
      </c>
      <c r="E106" s="26" t="s">
        <v>152</v>
      </c>
      <c r="F106" s="27" t="s">
        <v>157</v>
      </c>
      <c r="G106" s="28">
        <v>-4.8416610000000002</v>
      </c>
      <c r="H106" s="28">
        <v>119.589592</v>
      </c>
      <c r="I106" s="24">
        <v>1996</v>
      </c>
      <c r="J106" s="29">
        <f>'[1]1A - Aset D.I'!F24</f>
        <v>63.414690999999998</v>
      </c>
      <c r="K106" s="29">
        <f>'[1]1A - Aset D.I'!G24</f>
        <v>63.414690999999998</v>
      </c>
      <c r="L106" s="29">
        <f>'[1]1A - Aset D.I'!H24</f>
        <v>63.414690999999998</v>
      </c>
      <c r="M106" s="30">
        <v>150</v>
      </c>
      <c r="N106" s="52">
        <f t="shared" si="16"/>
        <v>3530</v>
      </c>
      <c r="O106" s="29">
        <f>'[1]1A - Aset D.I'!P24</f>
        <v>1750</v>
      </c>
      <c r="P106" s="29">
        <f>'[1]1A - Aset D.I'!Q24</f>
        <v>1270</v>
      </c>
      <c r="Q106" s="29">
        <f>'[1]1A - Aset D.I'!R24</f>
        <v>510</v>
      </c>
      <c r="R106" s="31" t="s">
        <v>53</v>
      </c>
    </row>
    <row r="107" spans="1:18" ht="15.6" x14ac:dyDescent="0.3">
      <c r="A107" s="24">
        <f t="shared" si="17"/>
        <v>4</v>
      </c>
      <c r="B107" s="25" t="s">
        <v>158</v>
      </c>
      <c r="C107" s="24" t="s">
        <v>49</v>
      </c>
      <c r="D107" s="24" t="s">
        <v>50</v>
      </c>
      <c r="E107" s="26" t="s">
        <v>152</v>
      </c>
      <c r="F107" s="27" t="s">
        <v>157</v>
      </c>
      <c r="G107" s="28">
        <v>-4.8220090000000004</v>
      </c>
      <c r="H107" s="28">
        <v>119.598133</v>
      </c>
      <c r="I107" s="24">
        <v>1995</v>
      </c>
      <c r="J107" s="29">
        <f>'[1]1A - Aset D.I'!F26</f>
        <v>12.443458</v>
      </c>
      <c r="K107" s="29">
        <f>'[1]1A - Aset D.I'!G26</f>
        <v>12.443458</v>
      </c>
      <c r="L107" s="29">
        <f>'[1]1A - Aset D.I'!H26</f>
        <v>12.443458</v>
      </c>
      <c r="M107" s="30">
        <v>85</v>
      </c>
      <c r="N107" s="52">
        <f t="shared" si="16"/>
        <v>843</v>
      </c>
      <c r="O107" s="29">
        <f>'[1]1A - Aset D.I'!P26</f>
        <v>326</v>
      </c>
      <c r="P107" s="29">
        <f>'[1]1A - Aset D.I'!Q26</f>
        <v>517</v>
      </c>
      <c r="Q107" s="29">
        <f>'[1]1A - Aset D.I'!R26</f>
        <v>0</v>
      </c>
      <c r="R107" s="31"/>
    </row>
    <row r="108" spans="1:18" ht="15.6" x14ac:dyDescent="0.3">
      <c r="A108" s="24">
        <f t="shared" si="17"/>
        <v>5</v>
      </c>
      <c r="B108" s="25" t="s">
        <v>159</v>
      </c>
      <c r="C108" s="24" t="s">
        <v>49</v>
      </c>
      <c r="D108" s="24" t="s">
        <v>50</v>
      </c>
      <c r="E108" s="26" t="s">
        <v>152</v>
      </c>
      <c r="F108" s="27" t="s">
        <v>157</v>
      </c>
      <c r="G108" s="28">
        <v>-4.8353729999999997</v>
      </c>
      <c r="H108" s="28">
        <v>119.788895</v>
      </c>
      <c r="I108" s="24">
        <v>1990</v>
      </c>
      <c r="J108" s="29">
        <f>'[1]1A - Aset D.I'!F27</f>
        <v>9.3799320000000002</v>
      </c>
      <c r="K108" s="29">
        <f>'[1]1A - Aset D.I'!G27</f>
        <v>9.3799320000000002</v>
      </c>
      <c r="L108" s="29">
        <f>'[1]1A - Aset D.I'!H27</f>
        <v>9.3799320000000002</v>
      </c>
      <c r="M108" s="30">
        <v>80</v>
      </c>
      <c r="N108" s="52">
        <f t="shared" si="16"/>
        <v>154</v>
      </c>
      <c r="O108" s="29">
        <f>'[1]1A - Aset D.I'!P27</f>
        <v>154</v>
      </c>
      <c r="P108" s="29">
        <f>'[1]1A - Aset D.I'!Q27</f>
        <v>0</v>
      </c>
      <c r="Q108" s="29">
        <f>'[1]1A - Aset D.I'!R27</f>
        <v>0</v>
      </c>
      <c r="R108" s="31"/>
    </row>
    <row r="109" spans="1:18" ht="15.6" x14ac:dyDescent="0.3">
      <c r="A109" s="34">
        <f t="shared" si="17"/>
        <v>6</v>
      </c>
      <c r="B109" s="35" t="s">
        <v>160</v>
      </c>
      <c r="C109" s="34" t="s">
        <v>49</v>
      </c>
      <c r="D109" s="34" t="s">
        <v>50</v>
      </c>
      <c r="E109" s="36" t="s">
        <v>152</v>
      </c>
      <c r="F109" s="37" t="s">
        <v>157</v>
      </c>
      <c r="G109" s="38">
        <v>-4.8394810000000001</v>
      </c>
      <c r="H109" s="38">
        <v>119.610321</v>
      </c>
      <c r="I109" s="39">
        <v>1987</v>
      </c>
      <c r="J109" s="40">
        <f>'[1]1A - Aset D.I'!F36</f>
        <v>6.3234300000000001</v>
      </c>
      <c r="K109" s="40">
        <f>'[1]1A - Aset D.I'!G36</f>
        <v>6.3234300000000001</v>
      </c>
      <c r="L109" s="40">
        <f>'[1]1A - Aset D.I'!H36</f>
        <v>6.3234300000000001</v>
      </c>
      <c r="M109" s="30">
        <v>80</v>
      </c>
      <c r="N109" s="52">
        <f t="shared" si="16"/>
        <v>1535</v>
      </c>
      <c r="O109" s="40">
        <f>'[1]1A - Aset D.I'!P36</f>
        <v>135</v>
      </c>
      <c r="P109" s="40">
        <f>'[1]1A - Aset D.I'!Q36</f>
        <v>1400</v>
      </c>
      <c r="Q109" s="40">
        <f>'[1]1A - Aset D.I'!R36</f>
        <v>0</v>
      </c>
      <c r="R109" s="41"/>
    </row>
    <row r="110" spans="1:18" ht="15.6" x14ac:dyDescent="0.3">
      <c r="A110" s="24">
        <v>7</v>
      </c>
      <c r="B110" s="25" t="s">
        <v>161</v>
      </c>
      <c r="C110" s="24" t="s">
        <v>49</v>
      </c>
      <c r="D110" s="24" t="s">
        <v>50</v>
      </c>
      <c r="E110" s="26" t="s">
        <v>152</v>
      </c>
      <c r="F110" s="32" t="s">
        <v>162</v>
      </c>
      <c r="G110" s="28">
        <v>-4.8693989999999996</v>
      </c>
      <c r="H110" s="28">
        <v>119.610522</v>
      </c>
      <c r="I110" s="33">
        <v>1967</v>
      </c>
      <c r="J110" s="57">
        <f>'[1]1A - Aset D.I'!F58</f>
        <v>78.525698000000006</v>
      </c>
      <c r="K110" s="57">
        <f>'[1]1A - Aset D.I'!G58</f>
        <v>78.525698000000006</v>
      </c>
      <c r="L110" s="57">
        <f>'[1]1A - Aset D.I'!H58</f>
        <v>78.525698000000006</v>
      </c>
      <c r="M110" s="30">
        <v>50</v>
      </c>
      <c r="N110" s="52">
        <f t="shared" si="16"/>
        <v>600</v>
      </c>
      <c r="O110" s="57">
        <f>'[1]1A - Aset D.I'!P58</f>
        <v>400</v>
      </c>
      <c r="P110" s="57">
        <f>'[1]1A - Aset D.I'!Q58</f>
        <v>200</v>
      </c>
      <c r="Q110" s="57">
        <f>'[1]1A - Aset D.I'!R58</f>
        <v>0</v>
      </c>
      <c r="R110" s="58"/>
    </row>
    <row r="111" spans="1:18" ht="15.6" x14ac:dyDescent="0.3">
      <c r="A111" s="24">
        <v>8</v>
      </c>
      <c r="B111" s="25" t="s">
        <v>163</v>
      </c>
      <c r="C111" s="24" t="s">
        <v>49</v>
      </c>
      <c r="D111" s="24" t="s">
        <v>50</v>
      </c>
      <c r="E111" s="26" t="s">
        <v>152</v>
      </c>
      <c r="F111" s="32" t="s">
        <v>164</v>
      </c>
      <c r="G111" s="28">
        <v>-4.8681840000000003</v>
      </c>
      <c r="H111" s="28">
        <v>119.61664</v>
      </c>
      <c r="I111" s="33">
        <v>1977</v>
      </c>
      <c r="J111" s="57">
        <f>'[1]1A - Aset D.I'!F60</f>
        <v>82.651027999999997</v>
      </c>
      <c r="K111" s="57">
        <f>'[1]1A - Aset D.I'!G60</f>
        <v>82.651027999999997</v>
      </c>
      <c r="L111" s="57">
        <f>'[1]1A - Aset D.I'!H60</f>
        <v>82.651027999999997</v>
      </c>
      <c r="M111" s="30">
        <v>20</v>
      </c>
      <c r="N111" s="52">
        <f t="shared" si="16"/>
        <v>700</v>
      </c>
      <c r="O111" s="57">
        <f>'[1]1A - Aset D.I'!P60</f>
        <v>500</v>
      </c>
      <c r="P111" s="57">
        <f>'[1]1A - Aset D.I'!Q60</f>
        <v>200</v>
      </c>
      <c r="Q111" s="57">
        <f>'[1]1A - Aset D.I'!R60</f>
        <v>0</v>
      </c>
      <c r="R111" s="58"/>
    </row>
    <row r="112" spans="1:18" ht="16.149999999999999" thickBot="1" x14ac:dyDescent="0.35">
      <c r="A112" s="24">
        <v>9</v>
      </c>
      <c r="B112" s="25" t="s">
        <v>165</v>
      </c>
      <c r="C112" s="24" t="s">
        <v>49</v>
      </c>
      <c r="D112" s="24" t="s">
        <v>50</v>
      </c>
      <c r="E112" s="26" t="s">
        <v>152</v>
      </c>
      <c r="F112" s="32" t="s">
        <v>157</v>
      </c>
      <c r="G112" s="28">
        <v>-4.837828</v>
      </c>
      <c r="H112" s="28">
        <v>119.58656999999999</v>
      </c>
      <c r="I112" s="33">
        <v>1990</v>
      </c>
      <c r="J112" s="57">
        <f>'[1]1A - Aset D.I'!F81</f>
        <v>145.31216800000001</v>
      </c>
      <c r="K112" s="57">
        <f>'[1]1A - Aset D.I'!G81</f>
        <v>145.31216800000001</v>
      </c>
      <c r="L112" s="57">
        <f>'[1]1A - Aset D.I'!H81</f>
        <v>145.31216800000001</v>
      </c>
      <c r="M112" s="30">
        <v>200</v>
      </c>
      <c r="N112" s="52">
        <f>SUM(O112:Q112)</f>
        <v>700</v>
      </c>
      <c r="O112" s="57">
        <f>'[1]1A - Aset D.I'!P81</f>
        <v>550</v>
      </c>
      <c r="P112" s="57">
        <f>'[1]1A - Aset D.I'!Q81</f>
        <v>150</v>
      </c>
      <c r="Q112" s="57">
        <f>'[1]1A - Aset D.I'!R81</f>
        <v>0</v>
      </c>
      <c r="R112" s="58"/>
    </row>
    <row r="113" spans="1:18" ht="16.899999999999999" thickTop="1" thickBot="1" x14ac:dyDescent="0.35">
      <c r="A113" s="42"/>
      <c r="B113" s="43"/>
      <c r="C113" s="42"/>
      <c r="D113" s="42"/>
      <c r="E113" s="44"/>
      <c r="F113" s="45"/>
      <c r="G113" s="46"/>
      <c r="H113" s="46"/>
      <c r="I113" s="47"/>
      <c r="J113" s="48">
        <f>SUM(J104:J112)</f>
        <v>462.27791300000001</v>
      </c>
      <c r="K113" s="48">
        <f t="shared" ref="K113:M113" si="18">SUM(K104:K112)</f>
        <v>462.27791300000001</v>
      </c>
      <c r="L113" s="48">
        <f t="shared" si="18"/>
        <v>462.27791300000001</v>
      </c>
      <c r="M113" s="49">
        <f t="shared" si="18"/>
        <v>1117</v>
      </c>
      <c r="N113" s="49">
        <f>SUM(N104:N112)</f>
        <v>9500</v>
      </c>
      <c r="O113" s="54">
        <f t="shared" ref="O113:Q113" si="19">SUM(O104:O112)</f>
        <v>4313</v>
      </c>
      <c r="P113" s="54">
        <f t="shared" si="19"/>
        <v>4677</v>
      </c>
      <c r="Q113" s="54">
        <f t="shared" si="19"/>
        <v>510</v>
      </c>
      <c r="R113" s="50"/>
    </row>
    <row r="114" spans="1:18" s="59" customFormat="1" ht="16.149999999999999" thickBot="1" x14ac:dyDescent="0.35">
      <c r="A114" s="128" t="s">
        <v>166</v>
      </c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30"/>
    </row>
    <row r="115" spans="1:18" ht="16.149999999999999" thickBot="1" x14ac:dyDescent="0.35">
      <c r="A115" s="60">
        <v>1</v>
      </c>
      <c r="B115" s="61" t="s">
        <v>167</v>
      </c>
      <c r="C115" s="60" t="s">
        <v>49</v>
      </c>
      <c r="D115" s="60" t="s">
        <v>50</v>
      </c>
      <c r="E115" s="62" t="s">
        <v>168</v>
      </c>
      <c r="F115" s="63" t="s">
        <v>169</v>
      </c>
      <c r="G115" s="64">
        <v>-4.7158720000000001</v>
      </c>
      <c r="H115" s="64">
        <v>119.62435600000001</v>
      </c>
      <c r="I115" s="65">
        <v>2004</v>
      </c>
      <c r="J115" s="66">
        <f>'[1]1A - Aset D.I'!F117</f>
        <v>58.997183</v>
      </c>
      <c r="K115" s="66">
        <f>'[1]1A - Aset D.I'!G117</f>
        <v>58.997183</v>
      </c>
      <c r="L115" s="66">
        <f>'[1]1A - Aset D.I'!H117</f>
        <v>58.997183</v>
      </c>
      <c r="M115" s="67"/>
      <c r="N115" s="67">
        <f>SUM(O115:Q115)</f>
        <v>2880</v>
      </c>
      <c r="O115" s="68">
        <v>780</v>
      </c>
      <c r="P115" s="68">
        <v>2100</v>
      </c>
      <c r="Q115" s="33"/>
      <c r="R115" s="69"/>
    </row>
    <row r="116" spans="1:18" ht="16.899999999999999" thickTop="1" thickBot="1" x14ac:dyDescent="0.35">
      <c r="A116" s="42"/>
      <c r="B116" s="43"/>
      <c r="C116" s="42"/>
      <c r="D116" s="42"/>
      <c r="E116" s="44"/>
      <c r="F116" s="45"/>
      <c r="G116" s="46"/>
      <c r="H116" s="46"/>
      <c r="I116" s="47"/>
      <c r="J116" s="48"/>
      <c r="K116" s="48">
        <f t="shared" ref="K116:M116" si="20">SUM(K115)</f>
        <v>58.997183</v>
      </c>
      <c r="L116" s="48">
        <f t="shared" si="20"/>
        <v>58.997183</v>
      </c>
      <c r="M116" s="49">
        <f t="shared" si="20"/>
        <v>0</v>
      </c>
      <c r="N116" s="49">
        <f>SUM(N115)</f>
        <v>2880</v>
      </c>
      <c r="O116" s="49">
        <f t="shared" ref="O116:Q116" si="21">SUM(O115)</f>
        <v>780</v>
      </c>
      <c r="P116" s="49">
        <f t="shared" si="21"/>
        <v>2100</v>
      </c>
      <c r="Q116" s="49">
        <f t="shared" si="21"/>
        <v>0</v>
      </c>
      <c r="R116" s="50"/>
    </row>
    <row r="117" spans="1:18" s="70" customFormat="1" ht="16.149999999999999" thickBot="1" x14ac:dyDescent="0.35">
      <c r="A117" s="104" t="s">
        <v>170</v>
      </c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6"/>
    </row>
    <row r="118" spans="1:18" ht="15.6" x14ac:dyDescent="0.3">
      <c r="A118" s="24">
        <v>1</v>
      </c>
      <c r="B118" s="25" t="s">
        <v>171</v>
      </c>
      <c r="C118" s="24" t="s">
        <v>49</v>
      </c>
      <c r="D118" s="24" t="s">
        <v>50</v>
      </c>
      <c r="E118" s="53" t="s">
        <v>172</v>
      </c>
      <c r="F118" s="32" t="s">
        <v>173</v>
      </c>
      <c r="G118" s="28">
        <v>-4.7471690000000004</v>
      </c>
      <c r="H118" s="28">
        <v>119.615638</v>
      </c>
      <c r="I118" s="33">
        <v>1983</v>
      </c>
      <c r="J118" s="29">
        <f>'[1]1A - Aset D.I'!F12</f>
        <v>44.598232000000003</v>
      </c>
      <c r="K118" s="29">
        <f>'[1]1A - Aset D.I'!G12</f>
        <v>44.598232000000003</v>
      </c>
      <c r="L118" s="29">
        <f>'[1]1A - Aset D.I'!H12</f>
        <v>44.598232000000003</v>
      </c>
      <c r="M118" s="30">
        <v>75</v>
      </c>
      <c r="N118" s="71">
        <f>SUM(O118:Q118)</f>
        <v>600</v>
      </c>
      <c r="O118" s="29">
        <f>'[1]1A - Aset D.I'!P12</f>
        <v>400</v>
      </c>
      <c r="P118" s="29">
        <f>'[1]1A - Aset D.I'!Q12</f>
        <v>200</v>
      </c>
      <c r="Q118" s="29">
        <f>'[1]1A - Aset D.I'!R12</f>
        <v>0</v>
      </c>
      <c r="R118" s="31"/>
    </row>
    <row r="119" spans="1:18" ht="15.6" x14ac:dyDescent="0.3">
      <c r="A119" s="34">
        <f>A118+1</f>
        <v>2</v>
      </c>
      <c r="B119" s="35" t="s">
        <v>174</v>
      </c>
      <c r="C119" s="34" t="s">
        <v>49</v>
      </c>
      <c r="D119" s="34" t="s">
        <v>50</v>
      </c>
      <c r="E119" s="36" t="s">
        <v>172</v>
      </c>
      <c r="F119" s="37" t="s">
        <v>173</v>
      </c>
      <c r="G119" s="38">
        <v>-4.7490209999999999</v>
      </c>
      <c r="H119" s="38">
        <v>119.61526000000001</v>
      </c>
      <c r="I119" s="39">
        <v>1994</v>
      </c>
      <c r="J119" s="29">
        <f>'[1]1A - Aset D.I'!F114</f>
        <v>63.606001999999997</v>
      </c>
      <c r="K119" s="29">
        <f>'[1]1A - Aset D.I'!G114</f>
        <v>63.606001999999997</v>
      </c>
      <c r="L119" s="29">
        <f>'[1]1A - Aset D.I'!H114</f>
        <v>63.606001999999997</v>
      </c>
      <c r="M119" s="30">
        <v>75</v>
      </c>
      <c r="N119" s="71">
        <f t="shared" ref="N119:N137" si="22">SUM(O119:Q119)</f>
        <v>1120</v>
      </c>
      <c r="O119" s="29">
        <f>'[1]1A - Aset D.I'!P114</f>
        <v>460</v>
      </c>
      <c r="P119" s="29">
        <f>'[1]1A - Aset D.I'!Q114</f>
        <v>660</v>
      </c>
      <c r="Q119" s="29">
        <f>'[1]1A - Aset D.I'!R114</f>
        <v>0</v>
      </c>
      <c r="R119" s="31" t="s">
        <v>53</v>
      </c>
    </row>
    <row r="120" spans="1:18" ht="15.6" x14ac:dyDescent="0.3">
      <c r="A120" s="34">
        <f t="shared" ref="A120:A136" si="23">A119+1</f>
        <v>3</v>
      </c>
      <c r="B120" s="25" t="s">
        <v>175</v>
      </c>
      <c r="C120" s="24" t="s">
        <v>49</v>
      </c>
      <c r="D120" s="24" t="s">
        <v>50</v>
      </c>
      <c r="E120" s="26" t="s">
        <v>172</v>
      </c>
      <c r="F120" s="27" t="s">
        <v>176</v>
      </c>
      <c r="G120" s="28">
        <v>-4.7615170000000004</v>
      </c>
      <c r="H120" s="28">
        <v>119.56614399999999</v>
      </c>
      <c r="I120" s="24">
        <v>1985</v>
      </c>
      <c r="J120" s="29">
        <f>'[1]1A - Aset D.I'!F20</f>
        <v>8.1470719999999996</v>
      </c>
      <c r="K120" s="29">
        <f>'[1]1A - Aset D.I'!G20</f>
        <v>8.1470719999999996</v>
      </c>
      <c r="L120" s="29">
        <f>'[1]1A - Aset D.I'!H20</f>
        <v>8.1470719999999996</v>
      </c>
      <c r="M120" s="30">
        <v>200</v>
      </c>
      <c r="N120" s="71">
        <f t="shared" si="22"/>
        <v>550</v>
      </c>
      <c r="O120" s="29">
        <f>'[1]1A - Aset D.I'!P20</f>
        <v>300</v>
      </c>
      <c r="P120" s="29">
        <f>'[1]1A - Aset D.I'!Q20</f>
        <v>200</v>
      </c>
      <c r="Q120" s="29">
        <f>'[1]1A - Aset D.I'!R20</f>
        <v>50</v>
      </c>
      <c r="R120" s="31"/>
    </row>
    <row r="121" spans="1:18" ht="15.6" x14ac:dyDescent="0.3">
      <c r="A121" s="34">
        <f t="shared" si="23"/>
        <v>4</v>
      </c>
      <c r="B121" s="25" t="s">
        <v>177</v>
      </c>
      <c r="C121" s="24" t="s">
        <v>49</v>
      </c>
      <c r="D121" s="24" t="s">
        <v>50</v>
      </c>
      <c r="E121" s="26" t="s">
        <v>172</v>
      </c>
      <c r="F121" s="27" t="s">
        <v>178</v>
      </c>
      <c r="G121" s="28">
        <v>-4.7420249999999999</v>
      </c>
      <c r="H121" s="28">
        <v>119.556832</v>
      </c>
      <c r="I121" s="24">
        <v>1975</v>
      </c>
      <c r="J121" s="29">
        <f>'[1]1A - Aset D.I'!F23</f>
        <v>84.399648999999997</v>
      </c>
      <c r="K121" s="29">
        <f>'[1]1A - Aset D.I'!G23</f>
        <v>84.399648999999997</v>
      </c>
      <c r="L121" s="29">
        <f>'[1]1A - Aset D.I'!H23</f>
        <v>84.399648999999997</v>
      </c>
      <c r="M121" s="30">
        <v>200</v>
      </c>
      <c r="N121" s="71">
        <f t="shared" si="22"/>
        <v>530</v>
      </c>
      <c r="O121" s="29">
        <f>'[1]1A - Aset D.I'!P23</f>
        <v>400</v>
      </c>
      <c r="P121" s="29">
        <f>'[1]1A - Aset D.I'!Q23</f>
        <v>100</v>
      </c>
      <c r="Q121" s="29">
        <f>'[1]1A - Aset D.I'!R23</f>
        <v>30</v>
      </c>
      <c r="R121" s="31"/>
    </row>
    <row r="122" spans="1:18" ht="15.6" x14ac:dyDescent="0.3">
      <c r="A122" s="34">
        <f t="shared" si="23"/>
        <v>5</v>
      </c>
      <c r="B122" s="25" t="s">
        <v>179</v>
      </c>
      <c r="C122" s="24" t="s">
        <v>49</v>
      </c>
      <c r="D122" s="24" t="s">
        <v>50</v>
      </c>
      <c r="E122" s="26" t="s">
        <v>172</v>
      </c>
      <c r="F122" s="32" t="s">
        <v>178</v>
      </c>
      <c r="G122" s="28">
        <v>-4.7398429999999996</v>
      </c>
      <c r="H122" s="28">
        <v>119.577564</v>
      </c>
      <c r="I122" s="33">
        <v>1981</v>
      </c>
      <c r="J122" s="29">
        <f>'[1]1A - Aset D.I'!F50</f>
        <v>29.215895</v>
      </c>
      <c r="K122" s="29">
        <f>'[1]1A - Aset D.I'!G50</f>
        <v>29.215895</v>
      </c>
      <c r="L122" s="29">
        <f>'[1]1A - Aset D.I'!H50</f>
        <v>29.215895</v>
      </c>
      <c r="M122" s="30">
        <v>100</v>
      </c>
      <c r="N122" s="71">
        <f t="shared" si="22"/>
        <v>850</v>
      </c>
      <c r="O122" s="29">
        <f>'[1]1A - Aset D.I'!P50</f>
        <v>600</v>
      </c>
      <c r="P122" s="29">
        <f>'[1]1A - Aset D.I'!Q50</f>
        <v>250</v>
      </c>
      <c r="Q122" s="29">
        <f>'[1]1A - Aset D.I'!R50</f>
        <v>0</v>
      </c>
      <c r="R122" s="31"/>
    </row>
    <row r="123" spans="1:18" ht="15.6" x14ac:dyDescent="0.3">
      <c r="A123" s="34">
        <f t="shared" si="23"/>
        <v>6</v>
      </c>
      <c r="B123" s="25" t="s">
        <v>180</v>
      </c>
      <c r="C123" s="24" t="s">
        <v>49</v>
      </c>
      <c r="D123" s="24" t="s">
        <v>50</v>
      </c>
      <c r="E123" s="26" t="s">
        <v>172</v>
      </c>
      <c r="F123" s="32" t="s">
        <v>176</v>
      </c>
      <c r="G123" s="28">
        <v>-4.7584429999999998</v>
      </c>
      <c r="H123" s="28">
        <v>119.5489</v>
      </c>
      <c r="I123" s="33">
        <v>1983</v>
      </c>
      <c r="J123" s="29">
        <f>'[1]1A - Aset D.I'!F61</f>
        <v>64.144999999999996</v>
      </c>
      <c r="K123" s="29">
        <f>'[1]1A - Aset D.I'!G61</f>
        <v>64.144999999999996</v>
      </c>
      <c r="L123" s="29">
        <f>'[1]1A - Aset D.I'!H61</f>
        <v>64.144999999999996</v>
      </c>
      <c r="M123" s="30">
        <v>250</v>
      </c>
      <c r="N123" s="71">
        <f t="shared" si="22"/>
        <v>500</v>
      </c>
      <c r="O123" s="29">
        <f>'[1]1A - Aset D.I'!P61</f>
        <v>400</v>
      </c>
      <c r="P123" s="29">
        <f>'[1]1A - Aset D.I'!Q61</f>
        <v>100</v>
      </c>
      <c r="Q123" s="29">
        <f>'[1]1A - Aset D.I'!R61</f>
        <v>0</v>
      </c>
      <c r="R123" s="31"/>
    </row>
    <row r="124" spans="1:18" ht="15.6" x14ac:dyDescent="0.3">
      <c r="A124" s="34">
        <f t="shared" si="23"/>
        <v>7</v>
      </c>
      <c r="B124" s="25" t="s">
        <v>181</v>
      </c>
      <c r="C124" s="24" t="s">
        <v>49</v>
      </c>
      <c r="D124" s="24" t="s">
        <v>50</v>
      </c>
      <c r="E124" s="26" t="s">
        <v>172</v>
      </c>
      <c r="F124" s="32" t="s">
        <v>182</v>
      </c>
      <c r="G124" s="28">
        <v>-4.7858879999999999</v>
      </c>
      <c r="H124" s="28">
        <v>119.537657</v>
      </c>
      <c r="I124" s="33">
        <v>1990</v>
      </c>
      <c r="J124" s="29">
        <f>'[1]1A - Aset D.I'!F63</f>
        <v>34.721558000000002</v>
      </c>
      <c r="K124" s="29">
        <f>'[1]1A - Aset D.I'!G63</f>
        <v>34.721558000000002</v>
      </c>
      <c r="L124" s="29">
        <f>'[1]1A - Aset D.I'!H63</f>
        <v>34.721558000000002</v>
      </c>
      <c r="M124" s="30">
        <v>200</v>
      </c>
      <c r="N124" s="71">
        <f t="shared" si="22"/>
        <v>250</v>
      </c>
      <c r="O124" s="29">
        <f>'[1]1A - Aset D.I'!P63</f>
        <v>200</v>
      </c>
      <c r="P124" s="29">
        <f>'[1]1A - Aset D.I'!Q63</f>
        <v>50</v>
      </c>
      <c r="Q124" s="29">
        <f>'[1]1A - Aset D.I'!R63</f>
        <v>0</v>
      </c>
      <c r="R124" s="31"/>
    </row>
    <row r="125" spans="1:18" ht="15.6" x14ac:dyDescent="0.3">
      <c r="A125" s="34">
        <f t="shared" si="23"/>
        <v>8</v>
      </c>
      <c r="B125" s="25" t="s">
        <v>183</v>
      </c>
      <c r="C125" s="24" t="s">
        <v>49</v>
      </c>
      <c r="D125" s="24" t="s">
        <v>50</v>
      </c>
      <c r="E125" s="26" t="s">
        <v>172</v>
      </c>
      <c r="F125" s="32" t="s">
        <v>176</v>
      </c>
      <c r="G125" s="28">
        <v>-4.7555129999999997</v>
      </c>
      <c r="H125" s="28">
        <v>119.559624</v>
      </c>
      <c r="I125" s="33">
        <v>1981</v>
      </c>
      <c r="J125" s="29">
        <f>'[1]1A - Aset D.I'!F64</f>
        <v>31.436104</v>
      </c>
      <c r="K125" s="29">
        <f>'[1]1A - Aset D.I'!G64</f>
        <v>31.436104</v>
      </c>
      <c r="L125" s="29">
        <f>'[1]1A - Aset D.I'!H64</f>
        <v>31.436104</v>
      </c>
      <c r="M125" s="30">
        <v>200</v>
      </c>
      <c r="N125" s="71">
        <f t="shared" si="22"/>
        <v>900</v>
      </c>
      <c r="O125" s="29">
        <f>'[1]1A - Aset D.I'!P64</f>
        <v>600</v>
      </c>
      <c r="P125" s="29">
        <f>'[1]1A - Aset D.I'!Q64</f>
        <v>300</v>
      </c>
      <c r="Q125" s="29">
        <f>'[1]1A - Aset D.I'!R64</f>
        <v>0</v>
      </c>
      <c r="R125" s="31"/>
    </row>
    <row r="126" spans="1:18" ht="15.6" x14ac:dyDescent="0.3">
      <c r="A126" s="34">
        <f t="shared" si="23"/>
        <v>9</v>
      </c>
      <c r="B126" s="25" t="s">
        <v>184</v>
      </c>
      <c r="C126" s="24" t="s">
        <v>49</v>
      </c>
      <c r="D126" s="24" t="s">
        <v>50</v>
      </c>
      <c r="E126" s="26" t="s">
        <v>172</v>
      </c>
      <c r="F126" s="32" t="s">
        <v>184</v>
      </c>
      <c r="G126" s="28">
        <v>-4.7584590000000002</v>
      </c>
      <c r="H126" s="28">
        <v>119.542687</v>
      </c>
      <c r="I126" s="33">
        <v>1984</v>
      </c>
      <c r="J126" s="29">
        <f>'[1]1A - Aset D.I'!F72</f>
        <v>17.601254000000001</v>
      </c>
      <c r="K126" s="29">
        <f>'[1]1A - Aset D.I'!G72</f>
        <v>17.601254000000001</v>
      </c>
      <c r="L126" s="29">
        <f>'[1]1A - Aset D.I'!H72</f>
        <v>17.601254000000001</v>
      </c>
      <c r="M126" s="30">
        <v>100</v>
      </c>
      <c r="N126" s="71">
        <f t="shared" si="22"/>
        <v>800</v>
      </c>
      <c r="O126" s="29">
        <f>'[1]1A - Aset D.I'!P72</f>
        <v>600</v>
      </c>
      <c r="P126" s="29">
        <f>'[1]1A - Aset D.I'!Q72</f>
        <v>200</v>
      </c>
      <c r="Q126" s="29">
        <f>'[1]1A - Aset D.I'!R72</f>
        <v>0</v>
      </c>
      <c r="R126" s="31"/>
    </row>
    <row r="127" spans="1:18" ht="15.6" x14ac:dyDescent="0.3">
      <c r="A127" s="34">
        <f t="shared" si="23"/>
        <v>10</v>
      </c>
      <c r="B127" s="25" t="s">
        <v>178</v>
      </c>
      <c r="C127" s="24" t="s">
        <v>49</v>
      </c>
      <c r="D127" s="24" t="s">
        <v>50</v>
      </c>
      <c r="E127" s="26" t="s">
        <v>172</v>
      </c>
      <c r="F127" s="32" t="s">
        <v>178</v>
      </c>
      <c r="G127" s="28">
        <v>-4.7433690000000004</v>
      </c>
      <c r="H127" s="28">
        <v>119.58172500000001</v>
      </c>
      <c r="I127" s="33">
        <v>1985</v>
      </c>
      <c r="J127" s="29">
        <f>'[1]1A - Aset D.I'!F75</f>
        <v>5.1765650000000001</v>
      </c>
      <c r="K127" s="29">
        <f>'[1]1A - Aset D.I'!G75</f>
        <v>5.1765650000000001</v>
      </c>
      <c r="L127" s="29">
        <f>'[1]1A - Aset D.I'!H75</f>
        <v>5.1765650000000001</v>
      </c>
      <c r="M127" s="30">
        <v>25</v>
      </c>
      <c r="N127" s="71">
        <f t="shared" si="22"/>
        <v>850</v>
      </c>
      <c r="O127" s="29">
        <f>'[1]1A - Aset D.I'!P75</f>
        <v>700</v>
      </c>
      <c r="P127" s="29">
        <f>'[1]1A - Aset D.I'!Q75</f>
        <v>150</v>
      </c>
      <c r="Q127" s="29">
        <f>'[1]1A - Aset D.I'!R75</f>
        <v>0</v>
      </c>
      <c r="R127" s="31"/>
    </row>
    <row r="128" spans="1:18" ht="15.6" x14ac:dyDescent="0.3">
      <c r="A128" s="34">
        <f t="shared" si="23"/>
        <v>11</v>
      </c>
      <c r="B128" s="25" t="s">
        <v>185</v>
      </c>
      <c r="C128" s="24" t="s">
        <v>49</v>
      </c>
      <c r="D128" s="24" t="s">
        <v>50</v>
      </c>
      <c r="E128" s="26" t="s">
        <v>172</v>
      </c>
      <c r="F128" s="32" t="s">
        <v>186</v>
      </c>
      <c r="G128" s="28">
        <v>-4.7900320000000001</v>
      </c>
      <c r="H128" s="28">
        <v>119.526166</v>
      </c>
      <c r="I128" s="33">
        <v>2010</v>
      </c>
      <c r="J128" s="29">
        <f>'[1]1A - Aset D.I'!F77</f>
        <v>33.573698</v>
      </c>
      <c r="K128" s="29">
        <f>'[1]1A - Aset D.I'!G77</f>
        <v>33.573698</v>
      </c>
      <c r="L128" s="29">
        <f>'[1]1A - Aset D.I'!H77</f>
        <v>33.573698</v>
      </c>
      <c r="M128" s="30">
        <v>150</v>
      </c>
      <c r="N128" s="71">
        <f t="shared" si="22"/>
        <v>800</v>
      </c>
      <c r="O128" s="29">
        <f>'[1]1A - Aset D.I'!P77</f>
        <v>600</v>
      </c>
      <c r="P128" s="29">
        <f>'[1]1A - Aset D.I'!Q77</f>
        <v>200</v>
      </c>
      <c r="Q128" s="29">
        <f>'[1]1A - Aset D.I'!R77</f>
        <v>0</v>
      </c>
      <c r="R128" s="31"/>
    </row>
    <row r="129" spans="1:18" ht="15.6" x14ac:dyDescent="0.3">
      <c r="A129" s="34">
        <f t="shared" si="23"/>
        <v>12</v>
      </c>
      <c r="B129" s="25" t="s">
        <v>187</v>
      </c>
      <c r="C129" s="24" t="s">
        <v>49</v>
      </c>
      <c r="D129" s="24" t="s">
        <v>50</v>
      </c>
      <c r="E129" s="26" t="s">
        <v>172</v>
      </c>
      <c r="F129" s="32" t="s">
        <v>173</v>
      </c>
      <c r="G129" s="28">
        <v>-4.7602039999999999</v>
      </c>
      <c r="H129" s="28">
        <v>119.63328199999999</v>
      </c>
      <c r="I129" s="33">
        <v>1985</v>
      </c>
      <c r="J129" s="29">
        <f>'[1]1A - Aset D.I'!F82</f>
        <v>50.939318999999998</v>
      </c>
      <c r="K129" s="29">
        <f>'[1]1A - Aset D.I'!G82</f>
        <v>50.939318999999998</v>
      </c>
      <c r="L129" s="29">
        <f>'[1]1A - Aset D.I'!H82</f>
        <v>50.939318999999998</v>
      </c>
      <c r="M129" s="30">
        <v>25</v>
      </c>
      <c r="N129" s="71">
        <f t="shared" si="22"/>
        <v>1000</v>
      </c>
      <c r="O129" s="29">
        <f>'[1]1A - Aset D.I'!P82</f>
        <v>800</v>
      </c>
      <c r="P129" s="29">
        <f>'[1]1A - Aset D.I'!Q82</f>
        <v>200</v>
      </c>
      <c r="Q129" s="29">
        <f>'[1]1A - Aset D.I'!R82</f>
        <v>0</v>
      </c>
      <c r="R129" s="31"/>
    </row>
    <row r="130" spans="1:18" ht="15.6" x14ac:dyDescent="0.3">
      <c r="A130" s="34">
        <f t="shared" si="23"/>
        <v>13</v>
      </c>
      <c r="B130" s="25" t="s">
        <v>188</v>
      </c>
      <c r="C130" s="24" t="s">
        <v>49</v>
      </c>
      <c r="D130" s="24" t="s">
        <v>50</v>
      </c>
      <c r="E130" s="26" t="s">
        <v>172</v>
      </c>
      <c r="F130" s="32" t="s">
        <v>184</v>
      </c>
      <c r="G130" s="28">
        <v>-4.7520579999999999</v>
      </c>
      <c r="H130" s="28">
        <v>119.544027</v>
      </c>
      <c r="I130" s="33">
        <v>1983</v>
      </c>
      <c r="J130" s="29">
        <f>'[1]1A - Aset D.I'!F83</f>
        <v>5.5424230000000003</v>
      </c>
      <c r="K130" s="29">
        <f>'[1]1A - Aset D.I'!G83</f>
        <v>5.5424230000000003</v>
      </c>
      <c r="L130" s="29">
        <f>'[1]1A - Aset D.I'!H83</f>
        <v>5.5424230000000003</v>
      </c>
      <c r="M130" s="30">
        <v>200</v>
      </c>
      <c r="N130" s="71">
        <f t="shared" si="22"/>
        <v>1200</v>
      </c>
      <c r="O130" s="29">
        <f>'[1]1A - Aset D.I'!P83</f>
        <v>900</v>
      </c>
      <c r="P130" s="29">
        <f>'[1]1A - Aset D.I'!Q83</f>
        <v>300</v>
      </c>
      <c r="Q130" s="29">
        <f>'[1]1A - Aset D.I'!R83</f>
        <v>0</v>
      </c>
      <c r="R130" s="31"/>
    </row>
    <row r="131" spans="1:18" ht="15.6" x14ac:dyDescent="0.3">
      <c r="A131" s="34">
        <f t="shared" si="23"/>
        <v>14</v>
      </c>
      <c r="B131" s="25" t="s">
        <v>189</v>
      </c>
      <c r="C131" s="24" t="s">
        <v>49</v>
      </c>
      <c r="D131" s="24" t="s">
        <v>50</v>
      </c>
      <c r="E131" s="26" t="s">
        <v>172</v>
      </c>
      <c r="F131" s="32" t="s">
        <v>176</v>
      </c>
      <c r="G131" s="28">
        <v>-4.7498500000000003</v>
      </c>
      <c r="H131" s="28">
        <v>119.577265</v>
      </c>
      <c r="I131" s="33">
        <v>1996</v>
      </c>
      <c r="J131" s="29">
        <f>'[1]1A - Aset D.I'!F85</f>
        <v>12.564114999999999</v>
      </c>
      <c r="K131" s="29">
        <f>'[1]1A - Aset D.I'!G85</f>
        <v>12.564114999999999</v>
      </c>
      <c r="L131" s="29">
        <f>'[1]1A - Aset D.I'!H85</f>
        <v>12.564114999999999</v>
      </c>
      <c r="M131" s="30">
        <v>100</v>
      </c>
      <c r="N131" s="71">
        <f t="shared" si="22"/>
        <v>500</v>
      </c>
      <c r="O131" s="29">
        <f>'[1]1A - Aset D.I'!P85</f>
        <v>400</v>
      </c>
      <c r="P131" s="29">
        <f>'[1]1A - Aset D.I'!Q85</f>
        <v>100</v>
      </c>
      <c r="Q131" s="29">
        <f>'[1]1A - Aset D.I'!R85</f>
        <v>0</v>
      </c>
      <c r="R131" s="31"/>
    </row>
    <row r="132" spans="1:18" ht="15.6" x14ac:dyDescent="0.3">
      <c r="A132" s="34">
        <f t="shared" si="23"/>
        <v>15</v>
      </c>
      <c r="B132" s="25" t="s">
        <v>190</v>
      </c>
      <c r="C132" s="24" t="s">
        <v>49</v>
      </c>
      <c r="D132" s="24" t="s">
        <v>50</v>
      </c>
      <c r="E132" s="26" t="s">
        <v>172</v>
      </c>
      <c r="F132" s="32" t="s">
        <v>176</v>
      </c>
      <c r="G132" s="28">
        <v>-4.7666300000000001</v>
      </c>
      <c r="H132" s="28">
        <v>119.574668</v>
      </c>
      <c r="I132" s="33">
        <v>1987</v>
      </c>
      <c r="J132" s="29">
        <f>'[1]1A - Aset D.I'!F91</f>
        <v>10.868126999999999</v>
      </c>
      <c r="K132" s="29">
        <f>'[1]1A - Aset D.I'!G91</f>
        <v>10.868126999999999</v>
      </c>
      <c r="L132" s="29">
        <f>'[1]1A - Aset D.I'!H91</f>
        <v>10.868126999999999</v>
      </c>
      <c r="M132" s="30">
        <v>70</v>
      </c>
      <c r="N132" s="71">
        <f t="shared" si="22"/>
        <v>400</v>
      </c>
      <c r="O132" s="29">
        <f>'[1]1A - Aset D.I'!P91</f>
        <v>300</v>
      </c>
      <c r="P132" s="29">
        <f>'[1]1A - Aset D.I'!Q91</f>
        <v>100</v>
      </c>
      <c r="Q132" s="29">
        <f>'[1]1A - Aset D.I'!R91</f>
        <v>0</v>
      </c>
      <c r="R132" s="31"/>
    </row>
    <row r="133" spans="1:18" ht="15.6" x14ac:dyDescent="0.3">
      <c r="A133" s="34">
        <f t="shared" si="23"/>
        <v>16</v>
      </c>
      <c r="B133" s="25" t="s">
        <v>191</v>
      </c>
      <c r="C133" s="24" t="s">
        <v>49</v>
      </c>
      <c r="D133" s="24" t="s">
        <v>50</v>
      </c>
      <c r="E133" s="26" t="s">
        <v>172</v>
      </c>
      <c r="F133" s="32" t="s">
        <v>191</v>
      </c>
      <c r="G133" s="28">
        <v>-4.7723500000000003</v>
      </c>
      <c r="H133" s="28">
        <v>119.554866</v>
      </c>
      <c r="I133" s="33">
        <v>1965</v>
      </c>
      <c r="J133" s="29">
        <f>'[1]1A - Aset D.I'!F104</f>
        <v>70.016343000000006</v>
      </c>
      <c r="K133" s="29">
        <f>'[1]1A - Aset D.I'!G104</f>
        <v>70.016343000000006</v>
      </c>
      <c r="L133" s="29">
        <f>'[1]1A - Aset D.I'!H104</f>
        <v>70.016343000000006</v>
      </c>
      <c r="M133" s="30">
        <v>70</v>
      </c>
      <c r="N133" s="71">
        <f t="shared" si="22"/>
        <v>500</v>
      </c>
      <c r="O133" s="29">
        <f>'[1]1A - Aset D.I'!P104</f>
        <v>500</v>
      </c>
      <c r="P133" s="29">
        <f>'[1]1A - Aset D.I'!Q104</f>
        <v>0</v>
      </c>
      <c r="Q133" s="29">
        <f>'[1]1A - Aset D.I'!R104</f>
        <v>0</v>
      </c>
      <c r="R133" s="31"/>
    </row>
    <row r="134" spans="1:18" ht="15.6" x14ac:dyDescent="0.3">
      <c r="A134" s="34">
        <f t="shared" si="23"/>
        <v>17</v>
      </c>
      <c r="B134" s="25" t="s">
        <v>192</v>
      </c>
      <c r="C134" s="24" t="s">
        <v>49</v>
      </c>
      <c r="D134" s="24" t="s">
        <v>50</v>
      </c>
      <c r="E134" s="26" t="s">
        <v>172</v>
      </c>
      <c r="F134" s="32" t="s">
        <v>191</v>
      </c>
      <c r="G134" s="28">
        <v>-4.7588239999999997</v>
      </c>
      <c r="H134" s="28">
        <v>119.57213900000001</v>
      </c>
      <c r="I134" s="33">
        <v>1985</v>
      </c>
      <c r="J134" s="29">
        <f>'[1]1A - Aset D.I'!F105</f>
        <v>8.1750019999999992</v>
      </c>
      <c r="K134" s="29">
        <f>'[1]1A - Aset D.I'!G105</f>
        <v>8.1750019999999992</v>
      </c>
      <c r="L134" s="29">
        <f>'[1]1A - Aset D.I'!H105</f>
        <v>8.1750019999999992</v>
      </c>
      <c r="M134" s="30">
        <v>125</v>
      </c>
      <c r="N134" s="71">
        <f t="shared" si="22"/>
        <v>700</v>
      </c>
      <c r="O134" s="29">
        <f>'[1]1A - Aset D.I'!P105</f>
        <v>700</v>
      </c>
      <c r="P134" s="29">
        <f>'[1]1A - Aset D.I'!Q105</f>
        <v>0</v>
      </c>
      <c r="Q134" s="29">
        <f>'[1]1A - Aset D.I'!R105</f>
        <v>0</v>
      </c>
      <c r="R134" s="31"/>
    </row>
    <row r="135" spans="1:18" ht="15.6" x14ac:dyDescent="0.3">
      <c r="A135" s="34">
        <f t="shared" si="23"/>
        <v>18</v>
      </c>
      <c r="B135" s="25" t="s">
        <v>193</v>
      </c>
      <c r="C135" s="24" t="s">
        <v>49</v>
      </c>
      <c r="D135" s="24" t="s">
        <v>50</v>
      </c>
      <c r="E135" s="26" t="s">
        <v>172</v>
      </c>
      <c r="F135" s="32" t="s">
        <v>176</v>
      </c>
      <c r="G135" s="28">
        <v>-4.7476039999999999</v>
      </c>
      <c r="H135" s="28">
        <v>119.57425000000001</v>
      </c>
      <c r="I135" s="33">
        <v>1984</v>
      </c>
      <c r="J135" s="29">
        <f>'[1]1A - Aset D.I'!F110</f>
        <v>27.225992000000002</v>
      </c>
      <c r="K135" s="29">
        <f>'[1]1A - Aset D.I'!G110</f>
        <v>27.225992000000002</v>
      </c>
      <c r="L135" s="29">
        <f>'[1]1A - Aset D.I'!H110</f>
        <v>27.225992000000002</v>
      </c>
      <c r="M135" s="30">
        <v>150</v>
      </c>
      <c r="N135" s="71">
        <f t="shared" si="22"/>
        <v>1000</v>
      </c>
      <c r="O135" s="29">
        <f>'[1]1A - Aset D.I'!P110</f>
        <v>800</v>
      </c>
      <c r="P135" s="29">
        <f>'[1]1A - Aset D.I'!Q110</f>
        <v>200</v>
      </c>
      <c r="Q135" s="29">
        <f>'[1]1A - Aset D.I'!R110</f>
        <v>0</v>
      </c>
      <c r="R135" s="31"/>
    </row>
    <row r="136" spans="1:18" ht="15.6" hidden="1" x14ac:dyDescent="0.3">
      <c r="A136" s="34">
        <f t="shared" si="23"/>
        <v>19</v>
      </c>
      <c r="B136" s="25" t="s">
        <v>174</v>
      </c>
      <c r="C136" s="24" t="s">
        <v>49</v>
      </c>
      <c r="D136" s="24" t="s">
        <v>50</v>
      </c>
      <c r="E136" s="26" t="s">
        <v>172</v>
      </c>
      <c r="F136" s="32" t="s">
        <v>173</v>
      </c>
      <c r="G136" s="28">
        <v>-4.7490209999999999</v>
      </c>
      <c r="H136" s="28">
        <v>119.61526000000001</v>
      </c>
      <c r="I136" s="33">
        <v>1994</v>
      </c>
      <c r="J136" s="29"/>
      <c r="K136" s="29"/>
      <c r="L136" s="29"/>
      <c r="M136" s="30">
        <v>200</v>
      </c>
      <c r="N136" s="71">
        <f t="shared" si="22"/>
        <v>0</v>
      </c>
      <c r="O136" s="29"/>
      <c r="P136" s="29"/>
      <c r="Q136" s="29"/>
      <c r="R136" s="31"/>
    </row>
    <row r="137" spans="1:18" ht="16.149999999999999" thickBot="1" x14ac:dyDescent="0.35">
      <c r="A137" s="34">
        <v>19</v>
      </c>
      <c r="B137" s="35" t="s">
        <v>194</v>
      </c>
      <c r="C137" s="34" t="s">
        <v>49</v>
      </c>
      <c r="D137" s="34" t="s">
        <v>50</v>
      </c>
      <c r="E137" s="36" t="s">
        <v>172</v>
      </c>
      <c r="F137" s="37" t="s">
        <v>178</v>
      </c>
      <c r="G137" s="38">
        <v>-4.7283910000000002</v>
      </c>
      <c r="H137" s="38">
        <v>119.563332</v>
      </c>
      <c r="I137" s="39">
        <v>1982</v>
      </c>
      <c r="J137" s="40">
        <f>'[1]1A - Aset D.I'!F123</f>
        <v>7.0472549999999998</v>
      </c>
      <c r="K137" s="40">
        <f>'[1]1A - Aset D.I'!G123</f>
        <v>7.0472549999999998</v>
      </c>
      <c r="L137" s="40">
        <f>'[1]1A - Aset D.I'!H123</f>
        <v>7.0472549999999998</v>
      </c>
      <c r="M137" s="72">
        <v>200</v>
      </c>
      <c r="N137" s="71">
        <f t="shared" si="22"/>
        <v>300</v>
      </c>
      <c r="O137" s="40">
        <f>'[1]1A - Aset D.I'!P123</f>
        <v>300</v>
      </c>
      <c r="P137" s="40">
        <f>'[1]1A - Aset D.I'!Q123</f>
        <v>0</v>
      </c>
      <c r="Q137" s="40">
        <f>'[1]1A - Aset D.I'!R123</f>
        <v>0</v>
      </c>
      <c r="R137" s="41"/>
    </row>
    <row r="138" spans="1:18" ht="16.899999999999999" thickTop="1" thickBot="1" x14ac:dyDescent="0.35">
      <c r="A138" s="42"/>
      <c r="B138" s="43"/>
      <c r="C138" s="42"/>
      <c r="D138" s="42"/>
      <c r="E138" s="44"/>
      <c r="F138" s="45"/>
      <c r="G138" s="46"/>
      <c r="H138" s="46"/>
      <c r="I138" s="47"/>
      <c r="J138" s="48">
        <f>SUM(J118:J137)</f>
        <v>608.99960499999986</v>
      </c>
      <c r="K138" s="48">
        <f t="shared" ref="K138:L138" si="24">SUM(K118:K137)</f>
        <v>608.99960499999986</v>
      </c>
      <c r="L138" s="48">
        <f t="shared" si="24"/>
        <v>608.99960499999986</v>
      </c>
      <c r="M138" s="49">
        <f>SUM(M118:M137)</f>
        <v>2715</v>
      </c>
      <c r="N138" s="49">
        <f>SUM(N118:N137)</f>
        <v>13350</v>
      </c>
      <c r="O138" s="49">
        <f t="shared" ref="O138:Q138" si="25">SUM(O118:O137)</f>
        <v>9960</v>
      </c>
      <c r="P138" s="49">
        <f t="shared" si="25"/>
        <v>3310</v>
      </c>
      <c r="Q138" s="49">
        <f t="shared" si="25"/>
        <v>80</v>
      </c>
      <c r="R138" s="50"/>
    </row>
    <row r="139" spans="1:18" s="83" customFormat="1" ht="16.899999999999999" thickTop="1" thickBot="1" x14ac:dyDescent="0.35">
      <c r="A139" s="73" t="s">
        <v>195</v>
      </c>
      <c r="B139" s="74"/>
      <c r="C139" s="75"/>
      <c r="D139" s="75"/>
      <c r="E139" s="76"/>
      <c r="F139" s="77"/>
      <c r="G139" s="78"/>
      <c r="H139" s="78"/>
      <c r="I139" s="79"/>
      <c r="J139" s="80"/>
      <c r="K139" s="80"/>
      <c r="L139" s="80"/>
      <c r="M139" s="81"/>
      <c r="N139" s="81"/>
      <c r="O139" s="81"/>
      <c r="P139" s="81"/>
      <c r="Q139" s="81"/>
      <c r="R139" s="82"/>
    </row>
    <row r="140" spans="1:18" ht="15.6" x14ac:dyDescent="0.3">
      <c r="A140" s="24">
        <v>1</v>
      </c>
      <c r="B140" s="25" t="s">
        <v>196</v>
      </c>
      <c r="C140" s="24" t="s">
        <v>49</v>
      </c>
      <c r="D140" s="24" t="s">
        <v>50</v>
      </c>
      <c r="E140" s="26" t="s">
        <v>197</v>
      </c>
      <c r="F140" s="27" t="s">
        <v>196</v>
      </c>
      <c r="G140" s="28">
        <v>-4.611116</v>
      </c>
      <c r="H140" s="28">
        <v>119.616877</v>
      </c>
      <c r="I140" s="24">
        <v>1995</v>
      </c>
      <c r="J140" s="29">
        <f>'[1]1A - Aset D.I'!F29</f>
        <v>4.610633</v>
      </c>
      <c r="K140" s="29">
        <f>'[1]1A - Aset D.I'!G29</f>
        <v>4.610633</v>
      </c>
      <c r="L140" s="29">
        <f>'[1]1A - Aset D.I'!H29</f>
        <v>4.610633</v>
      </c>
      <c r="M140" s="30">
        <v>125</v>
      </c>
      <c r="N140" s="52">
        <f>SUM(O140:Q140)</f>
        <v>150</v>
      </c>
      <c r="O140" s="29">
        <f>'[1]1A - Aset D.I'!P29</f>
        <v>150</v>
      </c>
      <c r="P140" s="29">
        <f>'[1]1A - Aset D.I'!Q29</f>
        <v>0</v>
      </c>
      <c r="Q140" s="29">
        <f>'[1]1A - Aset D.I'!R29</f>
        <v>0</v>
      </c>
      <c r="R140" s="31"/>
    </row>
    <row r="141" spans="1:18" ht="15.6" x14ac:dyDescent="0.3">
      <c r="A141" s="24">
        <f>A140+1</f>
        <v>2</v>
      </c>
      <c r="B141" s="25" t="s">
        <v>198</v>
      </c>
      <c r="C141" s="24" t="s">
        <v>49</v>
      </c>
      <c r="D141" s="24" t="s">
        <v>50</v>
      </c>
      <c r="E141" s="26" t="s">
        <v>197</v>
      </c>
      <c r="F141" s="32" t="s">
        <v>196</v>
      </c>
      <c r="G141" s="28">
        <v>-4.6207839999999996</v>
      </c>
      <c r="H141" s="28">
        <v>119.62018500000001</v>
      </c>
      <c r="I141" s="33">
        <v>1977</v>
      </c>
      <c r="J141" s="29">
        <f>'[1]1A - Aset D.I'!F47</f>
        <v>45.694704999999999</v>
      </c>
      <c r="K141" s="29">
        <f>'[1]1A - Aset D.I'!G47</f>
        <v>45.694704999999999</v>
      </c>
      <c r="L141" s="29">
        <f>'[1]1A - Aset D.I'!H47</f>
        <v>45.694704999999999</v>
      </c>
      <c r="M141" s="30">
        <v>150</v>
      </c>
      <c r="N141" s="52">
        <f>SUM(O141:Q141)</f>
        <v>2200</v>
      </c>
      <c r="O141" s="29">
        <f>'[1]1A - Aset D.I'!P47</f>
        <v>1000</v>
      </c>
      <c r="P141" s="29">
        <f>'[1]1A - Aset D.I'!Q47</f>
        <v>1200</v>
      </c>
      <c r="Q141" s="29">
        <f>'[1]1A - Aset D.I'!R47</f>
        <v>0</v>
      </c>
      <c r="R141" s="31"/>
    </row>
    <row r="142" spans="1:18" ht="15.6" x14ac:dyDescent="0.3">
      <c r="A142" s="24">
        <f t="shared" ref="A142:A144" si="26">A141+1</f>
        <v>3</v>
      </c>
      <c r="B142" s="25" t="s">
        <v>199</v>
      </c>
      <c r="C142" s="24" t="s">
        <v>49</v>
      </c>
      <c r="D142" s="24" t="s">
        <v>50</v>
      </c>
      <c r="E142" s="26" t="s">
        <v>197</v>
      </c>
      <c r="F142" s="32" t="s">
        <v>196</v>
      </c>
      <c r="G142" s="28">
        <v>-4.6106470000000002</v>
      </c>
      <c r="H142" s="28">
        <v>119.620018</v>
      </c>
      <c r="I142" s="33">
        <v>1975</v>
      </c>
      <c r="J142" s="29">
        <f>'[1]1A - Aset D.I'!F48</f>
        <v>11.438954000000001</v>
      </c>
      <c r="K142" s="29">
        <f>'[1]1A - Aset D.I'!G48</f>
        <v>11.438954000000001</v>
      </c>
      <c r="L142" s="29">
        <f>'[1]1A - Aset D.I'!H48</f>
        <v>11.438954000000001</v>
      </c>
      <c r="M142" s="30">
        <v>125</v>
      </c>
      <c r="N142" s="52">
        <f>SUM(O142:Q142)</f>
        <v>400</v>
      </c>
      <c r="O142" s="29">
        <f>'[1]1A - Aset D.I'!P48</f>
        <v>400</v>
      </c>
      <c r="P142" s="29">
        <f>'[1]1A - Aset D.I'!Q48</f>
        <v>0</v>
      </c>
      <c r="Q142" s="29">
        <f>'[1]1A - Aset D.I'!R48</f>
        <v>0</v>
      </c>
      <c r="R142" s="31"/>
    </row>
    <row r="143" spans="1:18" ht="15.6" x14ac:dyDescent="0.3">
      <c r="A143" s="24">
        <f t="shared" si="26"/>
        <v>4</v>
      </c>
      <c r="B143" s="25" t="s">
        <v>200</v>
      </c>
      <c r="C143" s="24" t="s">
        <v>49</v>
      </c>
      <c r="D143" s="24" t="s">
        <v>50</v>
      </c>
      <c r="E143" s="26" t="s">
        <v>197</v>
      </c>
      <c r="F143" s="32" t="s">
        <v>196</v>
      </c>
      <c r="G143" s="28">
        <v>-4.6007579999999999</v>
      </c>
      <c r="H143" s="28">
        <v>119.61347000000001</v>
      </c>
      <c r="I143" s="33">
        <v>2015</v>
      </c>
      <c r="J143" s="29">
        <f>'[1]1A - Aset D.I'!F66</f>
        <v>19.876667999999999</v>
      </c>
      <c r="K143" s="29">
        <f>'[1]1A - Aset D.I'!G66</f>
        <v>19.876667999999999</v>
      </c>
      <c r="L143" s="29">
        <f>'[1]1A - Aset D.I'!H66</f>
        <v>19.876667999999999</v>
      </c>
      <c r="M143" s="30">
        <v>25</v>
      </c>
      <c r="N143" s="52">
        <f>SUM(O143:Q143)</f>
        <v>500</v>
      </c>
      <c r="O143" s="29">
        <f>'[1]1A - Aset D.I'!P66</f>
        <v>500</v>
      </c>
      <c r="P143" s="29">
        <f>'[1]1A - Aset D.I'!Q66</f>
        <v>0</v>
      </c>
      <c r="Q143" s="29">
        <f>'[1]1A - Aset D.I'!R66</f>
        <v>0</v>
      </c>
      <c r="R143" s="31"/>
    </row>
    <row r="144" spans="1:18" ht="16.149999999999999" thickBot="1" x14ac:dyDescent="0.35">
      <c r="A144" s="84">
        <f t="shared" si="26"/>
        <v>5</v>
      </c>
      <c r="B144" s="85" t="s">
        <v>201</v>
      </c>
      <c r="C144" s="84" t="s">
        <v>49</v>
      </c>
      <c r="D144" s="84" t="s">
        <v>50</v>
      </c>
      <c r="E144" s="86" t="s">
        <v>197</v>
      </c>
      <c r="F144" s="87" t="s">
        <v>196</v>
      </c>
      <c r="G144" s="88">
        <v>-4.6008120000000003</v>
      </c>
      <c r="H144" s="88">
        <v>119.613247</v>
      </c>
      <c r="I144" s="89">
        <v>1996</v>
      </c>
      <c r="J144" s="90">
        <f>'[1]1A - Aset D.I'!F84</f>
        <v>46.907375999999999</v>
      </c>
      <c r="K144" s="90">
        <f>'[1]1A - Aset D.I'!G84</f>
        <v>46.907375999999999</v>
      </c>
      <c r="L144" s="90">
        <f>'[1]1A - Aset D.I'!H84</f>
        <v>46.907375999999999</v>
      </c>
      <c r="M144" s="91">
        <v>85</v>
      </c>
      <c r="N144" s="52">
        <f>SUM(O144:Q144)</f>
        <v>315</v>
      </c>
      <c r="O144" s="90">
        <f>'[1]1A - Aset D.I'!P84</f>
        <v>315</v>
      </c>
      <c r="P144" s="90">
        <f>'[1]1A - Aset D.I'!Q84</f>
        <v>0</v>
      </c>
      <c r="Q144" s="90">
        <f>'[1]1A - Aset D.I'!R84</f>
        <v>0</v>
      </c>
      <c r="R144" s="92"/>
    </row>
    <row r="145" spans="1:18" ht="16.899999999999999" thickTop="1" thickBot="1" x14ac:dyDescent="0.35">
      <c r="A145" s="107" t="s">
        <v>202</v>
      </c>
      <c r="B145" s="108"/>
      <c r="C145" s="108"/>
      <c r="D145" s="108"/>
      <c r="E145" s="108"/>
      <c r="F145" s="108"/>
      <c r="G145" s="108"/>
      <c r="H145" s="108"/>
      <c r="I145" s="109"/>
      <c r="J145" s="48">
        <f>SUM(J140:J144)</f>
        <v>128.528336</v>
      </c>
      <c r="K145" s="48">
        <f t="shared" ref="K145:M145" si="27">SUM(K140:K144)</f>
        <v>128.528336</v>
      </c>
      <c r="L145" s="48">
        <f t="shared" si="27"/>
        <v>128.528336</v>
      </c>
      <c r="M145" s="49">
        <f t="shared" si="27"/>
        <v>510</v>
      </c>
      <c r="N145" s="49">
        <f>SUM(N140:N144)</f>
        <v>3565</v>
      </c>
      <c r="O145" s="54">
        <f>SUM(O140:O144)</f>
        <v>2365</v>
      </c>
      <c r="P145" s="54">
        <f t="shared" ref="P145" si="28">SUM(P140:P144)</f>
        <v>1200</v>
      </c>
      <c r="Q145" s="54">
        <f>SUM(Q140:Q144)</f>
        <v>0</v>
      </c>
      <c r="R145" s="50"/>
    </row>
    <row r="146" spans="1:18" ht="16.899999999999999" thickTop="1" thickBot="1" x14ac:dyDescent="0.35">
      <c r="A146" s="110" t="s">
        <v>203</v>
      </c>
      <c r="B146" s="111"/>
      <c r="C146" s="111"/>
      <c r="D146" s="111"/>
      <c r="E146" s="111"/>
      <c r="F146" s="111"/>
      <c r="G146" s="111"/>
      <c r="H146" s="111"/>
      <c r="I146" s="112"/>
      <c r="J146" s="48">
        <f>J145+J138+J116+J113+J102+J89+J53+J40</f>
        <v>3794.6516839999995</v>
      </c>
      <c r="K146" s="48">
        <f>K145+K138+K116+K113+K102+K89+K53+K40</f>
        <v>3791.6241709999995</v>
      </c>
      <c r="L146" s="48">
        <f t="shared" ref="L146:M146" si="29">L145+L138+L116+L113+L102+L89+L53+L40</f>
        <v>3791.6241709999995</v>
      </c>
      <c r="M146" s="49">
        <f t="shared" si="29"/>
        <v>12702</v>
      </c>
      <c r="N146" s="49">
        <f>N145+N138+N116+N113+N102+N89+N53+N40</f>
        <v>101903</v>
      </c>
      <c r="O146" s="54">
        <f t="shared" ref="O146:Q146" si="30">O145+O138+O116+O113+O102+O89+O53+O40</f>
        <v>53411</v>
      </c>
      <c r="P146" s="54">
        <f t="shared" si="30"/>
        <v>43153</v>
      </c>
      <c r="Q146" s="54">
        <f t="shared" si="30"/>
        <v>5339</v>
      </c>
      <c r="R146" s="50"/>
    </row>
  </sheetData>
  <mergeCells count="28">
    <mergeCell ref="A146:I146"/>
    <mergeCell ref="A11:R11"/>
    <mergeCell ref="A41:R41"/>
    <mergeCell ref="A54:R54"/>
    <mergeCell ref="A90:R90"/>
    <mergeCell ref="A103:R103"/>
    <mergeCell ref="A114:R114"/>
    <mergeCell ref="O8:O9"/>
    <mergeCell ref="P8:P9"/>
    <mergeCell ref="Q8:Q9"/>
    <mergeCell ref="A117:R117"/>
    <mergeCell ref="A145:I145"/>
    <mergeCell ref="A1:R1"/>
    <mergeCell ref="A2:R2"/>
    <mergeCell ref="A7:A9"/>
    <mergeCell ref="B7:B9"/>
    <mergeCell ref="C7:C9"/>
    <mergeCell ref="D7:H7"/>
    <mergeCell ref="I7:I9"/>
    <mergeCell ref="J7:L8"/>
    <mergeCell ref="M7:M9"/>
    <mergeCell ref="N7:N9"/>
    <mergeCell ref="O7:Q7"/>
    <mergeCell ref="R7:R9"/>
    <mergeCell ref="D8:D9"/>
    <mergeCell ref="E8:E9"/>
    <mergeCell ref="F8:F9"/>
    <mergeCell ref="G8:H8"/>
  </mergeCells>
  <pageMargins left="0.28000000000000003" right="0.52" top="0.47" bottom="0.75" header="0.3" footer="0.3"/>
  <pageSetup paperSize="5" scale="55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9"/>
  <sheetViews>
    <sheetView view="pageBreakPreview" topLeftCell="A4" zoomScaleNormal="100" zoomScaleSheetLayoutView="100" workbookViewId="0">
      <selection activeCell="B31" sqref="B31"/>
    </sheetView>
  </sheetViews>
  <sheetFormatPr defaultRowHeight="15" x14ac:dyDescent="0.25"/>
  <cols>
    <col min="1" max="1" width="4.7109375" customWidth="1"/>
    <col min="2" max="3" width="29" customWidth="1"/>
    <col min="4" max="4" width="22.7109375" customWidth="1"/>
    <col min="5" max="5" width="20.7109375" customWidth="1"/>
  </cols>
  <sheetData>
    <row r="7" spans="1:6" ht="15" customHeight="1" x14ac:dyDescent="0.25">
      <c r="A7" s="131" t="s">
        <v>0</v>
      </c>
      <c r="B7" s="131"/>
      <c r="C7" s="131"/>
      <c r="D7" s="131"/>
      <c r="E7" s="131"/>
      <c r="F7" s="2"/>
    </row>
    <row r="8" spans="1:6" x14ac:dyDescent="0.25">
      <c r="A8" s="131"/>
      <c r="B8" s="131"/>
      <c r="C8" s="131"/>
      <c r="D8" s="131"/>
      <c r="E8" s="131"/>
      <c r="F8" s="2"/>
    </row>
    <row r="9" spans="1:6" ht="18" x14ac:dyDescent="0.3">
      <c r="A9" s="7"/>
      <c r="B9" s="7"/>
      <c r="C9" s="8"/>
      <c r="D9" s="7"/>
      <c r="E9" s="7"/>
      <c r="F9" s="2"/>
    </row>
    <row r="10" spans="1:6" ht="15" customHeight="1" x14ac:dyDescent="0.25">
      <c r="A10" s="140" t="s">
        <v>6</v>
      </c>
      <c r="B10" s="140"/>
      <c r="C10" s="140"/>
      <c r="D10" s="140"/>
      <c r="E10" s="140"/>
      <c r="F10" s="1"/>
    </row>
    <row r="11" spans="1:6" x14ac:dyDescent="0.25">
      <c r="A11" s="140"/>
      <c r="B11" s="140"/>
      <c r="C11" s="140"/>
      <c r="D11" s="140"/>
      <c r="E11" s="140"/>
      <c r="F11" s="1"/>
    </row>
    <row r="13" spans="1:6" s="3" customFormat="1" ht="21.95" customHeight="1" x14ac:dyDescent="0.3">
      <c r="A13" s="4" t="s">
        <v>5</v>
      </c>
      <c r="B13" s="4" t="s">
        <v>1</v>
      </c>
      <c r="C13" s="4" t="s">
        <v>9</v>
      </c>
      <c r="D13" s="4" t="s">
        <v>2</v>
      </c>
      <c r="E13" s="4" t="s">
        <v>3</v>
      </c>
    </row>
    <row r="14" spans="1:6" s="3" customFormat="1" ht="14.45" x14ac:dyDescent="0.3">
      <c r="A14" s="134"/>
      <c r="B14" s="135"/>
      <c r="C14" s="135"/>
      <c r="D14" s="135"/>
      <c r="E14" s="136"/>
    </row>
    <row r="15" spans="1:6" s="3" customFormat="1" ht="21.95" customHeight="1" x14ac:dyDescent="0.3">
      <c r="A15" s="4">
        <v>1</v>
      </c>
      <c r="B15" s="5" t="s">
        <v>14</v>
      </c>
      <c r="C15" s="5" t="s">
        <v>15</v>
      </c>
      <c r="D15" s="4">
        <v>32.125</v>
      </c>
      <c r="E15" s="6">
        <v>208.5</v>
      </c>
    </row>
    <row r="16" spans="1:6" s="3" customFormat="1" ht="21.95" customHeight="1" x14ac:dyDescent="0.3">
      <c r="A16" s="4">
        <v>2</v>
      </c>
      <c r="B16" s="5" t="s">
        <v>16</v>
      </c>
      <c r="C16" s="5" t="s">
        <v>4</v>
      </c>
      <c r="D16" s="6">
        <v>29.25</v>
      </c>
      <c r="E16" s="6">
        <v>117</v>
      </c>
    </row>
    <row r="17" spans="1:5" s="3" customFormat="1" ht="21.95" customHeight="1" x14ac:dyDescent="0.3">
      <c r="A17" s="4">
        <v>3</v>
      </c>
      <c r="B17" s="5" t="s">
        <v>17</v>
      </c>
      <c r="C17" s="5" t="s">
        <v>11</v>
      </c>
      <c r="D17" s="6">
        <v>6.25</v>
      </c>
      <c r="E17" s="6">
        <v>25</v>
      </c>
    </row>
    <row r="18" spans="1:5" s="3" customFormat="1" ht="21.95" customHeight="1" x14ac:dyDescent="0.3">
      <c r="A18" s="4">
        <v>4</v>
      </c>
      <c r="B18" s="5" t="s">
        <v>18</v>
      </c>
      <c r="C18" s="5" t="s">
        <v>12</v>
      </c>
      <c r="D18" s="6">
        <v>11</v>
      </c>
      <c r="E18" s="6">
        <v>44</v>
      </c>
    </row>
    <row r="19" spans="1:5" s="3" customFormat="1" ht="21.95" customHeight="1" x14ac:dyDescent="0.3">
      <c r="A19" s="4">
        <v>5</v>
      </c>
      <c r="B19" s="5" t="s">
        <v>19</v>
      </c>
      <c r="C19" s="5" t="s">
        <v>13</v>
      </c>
      <c r="D19" s="6">
        <v>15.25</v>
      </c>
      <c r="E19" s="6">
        <v>61</v>
      </c>
    </row>
    <row r="20" spans="1:5" ht="14.45" x14ac:dyDescent="0.3">
      <c r="A20" s="137"/>
      <c r="B20" s="138"/>
      <c r="C20" s="138"/>
      <c r="D20" s="138"/>
      <c r="E20" s="139"/>
    </row>
    <row r="22" spans="1:5" ht="14.45" x14ac:dyDescent="0.3">
      <c r="D22" s="132" t="s">
        <v>204</v>
      </c>
      <c r="E22" s="132"/>
    </row>
    <row r="23" spans="1:5" ht="14.45" x14ac:dyDescent="0.3">
      <c r="D23" s="132" t="s">
        <v>205</v>
      </c>
      <c r="E23" s="132"/>
    </row>
    <row r="24" spans="1:5" ht="14.45" x14ac:dyDescent="0.3">
      <c r="D24" s="132"/>
      <c r="E24" s="132"/>
    </row>
    <row r="28" spans="1:5" ht="14.45" x14ac:dyDescent="0.3">
      <c r="D28" s="133" t="s">
        <v>7</v>
      </c>
      <c r="E28" s="133"/>
    </row>
    <row r="29" spans="1:5" ht="14.45" x14ac:dyDescent="0.3">
      <c r="D29" s="132" t="s">
        <v>8</v>
      </c>
      <c r="E29" s="132"/>
    </row>
  </sheetData>
  <mergeCells count="9">
    <mergeCell ref="D29:E29"/>
    <mergeCell ref="A14:E14"/>
    <mergeCell ref="A20:E20"/>
    <mergeCell ref="A10:E11"/>
    <mergeCell ref="A7:E8"/>
    <mergeCell ref="D22:E22"/>
    <mergeCell ref="D23:E23"/>
    <mergeCell ref="D24:E24"/>
    <mergeCell ref="D28:E28"/>
  </mergeCells>
  <printOptions horizontalCentered="1"/>
  <pageMargins left="0.7" right="0.7" top="0.75" bottom="0.75" header="0.3" footer="0.3"/>
  <pageSetup paperSize="9" scale="7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REKAP ASET PANGKEP</vt:lpstr>
      <vt:lpstr>SUNGAI DAN DAS</vt:lpstr>
      <vt:lpstr>'SUNGAI DAN DAS'!Print_Area</vt:lpstr>
      <vt:lpstr>'REKAP ASET PANGKEP'!Print_Titles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</dc:creator>
  <cp:lastModifiedBy>Win 10</cp:lastModifiedBy>
  <cp:lastPrinted>2022-03-30T02:16:04Z</cp:lastPrinted>
  <dcterms:created xsi:type="dcterms:W3CDTF">2021-03-31T03:11:43Z</dcterms:created>
  <dcterms:modified xsi:type="dcterms:W3CDTF">2022-03-31T02:12:40Z</dcterms:modified>
</cp:coreProperties>
</file>