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ed\"/>
    </mc:Choice>
  </mc:AlternateContent>
  <xr:revisionPtr revIDLastSave="0" documentId="13_ncr:1_{1759F479-0886-437C-B735-49A0E9EDAD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Hlk65589663" localSheetId="0">Sheet1!#REF!</definedName>
    <definedName name="_xlchart.v1.0" hidden="1">Sheet1!$I$5:$I$12</definedName>
    <definedName name="_xlchart.v1.1" hidden="1">Sheet1!$J$4</definedName>
    <definedName name="_xlchart.v1.10" hidden="1">Sheet1!$K$4</definedName>
    <definedName name="_xlchart.v1.11" hidden="1">Sheet1!$K$5:$K$12</definedName>
    <definedName name="_xlchart.v1.12" hidden="1">Sheet1!$L$4</definedName>
    <definedName name="_xlchart.v1.13" hidden="1">Sheet1!$L$5:$L$12</definedName>
    <definedName name="_xlchart.v1.14" hidden="1">Sheet1!$I$5:$I$12</definedName>
    <definedName name="_xlchart.v1.15" hidden="1">Sheet1!$J$4</definedName>
    <definedName name="_xlchart.v1.16" hidden="1">Sheet1!$J$5:$J$12</definedName>
    <definedName name="_xlchart.v1.17" hidden="1">Sheet1!$K$4</definedName>
    <definedName name="_xlchart.v1.18" hidden="1">Sheet1!$K$5:$K$12</definedName>
    <definedName name="_xlchart.v1.19" hidden="1">Sheet1!$L$4</definedName>
    <definedName name="_xlchart.v1.2" hidden="1">Sheet1!$J$5:$J$12</definedName>
    <definedName name="_xlchart.v1.20" hidden="1">Sheet1!$L$5:$L$12</definedName>
    <definedName name="_xlchart.v1.3" hidden="1">Sheet1!$K$4</definedName>
    <definedName name="_xlchart.v1.4" hidden="1">Sheet1!$K$5:$K$12</definedName>
    <definedName name="_xlchart.v1.5" hidden="1">Sheet1!$L$4</definedName>
    <definedName name="_xlchart.v1.6" hidden="1">Sheet1!$L$5:$L$12</definedName>
    <definedName name="_xlchart.v1.7" hidden="1">Sheet1!$I$5:$I$12</definedName>
    <definedName name="_xlchart.v1.8" hidden="1">Sheet1!$J$4</definedName>
    <definedName name="_xlchart.v1.9" hidden="1">Sheet1!$J$5:$J$12</definedName>
    <definedName name="_xlnm.Print_Area" localSheetId="0">Sheet1!$A$3:$H$49</definedName>
    <definedName name="_xlnm.Print_Area" localSheetId="1">Sheet2!$A$1:$H$28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3" l="1"/>
  <c r="J12" i="3"/>
  <c r="J11" i="3"/>
  <c r="J10" i="3"/>
  <c r="J9" i="3"/>
  <c r="J8" i="3"/>
  <c r="J7" i="3"/>
  <c r="J6" i="3"/>
  <c r="J5" i="3"/>
  <c r="J4" i="3"/>
  <c r="I14" i="3"/>
  <c r="H14" i="3"/>
  <c r="G14" i="3"/>
  <c r="F14" i="3"/>
  <c r="E14" i="3"/>
  <c r="D14" i="3"/>
  <c r="C14" i="3"/>
  <c r="J14" i="3" l="1"/>
  <c r="G38" i="1" l="1"/>
  <c r="C37" i="1"/>
  <c r="H37" i="1" s="1"/>
  <c r="C36" i="1"/>
  <c r="H36" i="1" s="1"/>
  <c r="C35" i="1"/>
  <c r="H35" i="1" s="1"/>
  <c r="C34" i="1"/>
  <c r="H34" i="1" s="1"/>
  <c r="C33" i="1"/>
  <c r="H33" i="1" s="1"/>
  <c r="C32" i="1"/>
  <c r="H32" i="1" s="1"/>
  <c r="C31" i="1"/>
  <c r="H31" i="1" s="1"/>
  <c r="D26" i="1"/>
  <c r="D25" i="1"/>
  <c r="D24" i="1"/>
  <c r="D23" i="1"/>
  <c r="D22" i="1"/>
  <c r="D21" i="1"/>
  <c r="D20" i="1"/>
  <c r="C26" i="1"/>
  <c r="C25" i="1"/>
  <c r="C24" i="1"/>
  <c r="E24" i="1" s="1"/>
  <c r="C23" i="1"/>
  <c r="C22" i="1"/>
  <c r="C21" i="1"/>
  <c r="E21" i="1" s="1"/>
  <c r="C20" i="1"/>
  <c r="E20" i="1" s="1"/>
  <c r="E22" i="1" l="1"/>
  <c r="E26" i="1"/>
  <c r="E23" i="1"/>
  <c r="E25" i="1"/>
  <c r="H38" i="1" l="1"/>
  <c r="F38" i="1" l="1"/>
  <c r="E38" i="1"/>
  <c r="D38" i="1"/>
  <c r="C38" i="1"/>
  <c r="E27" i="1"/>
  <c r="D27" i="1"/>
  <c r="C27" i="1"/>
  <c r="B19" i="2" l="1"/>
  <c r="D19" i="2"/>
  <c r="C19" i="2"/>
  <c r="F13" i="1" l="1"/>
  <c r="E13" i="1"/>
  <c r="D13" i="1"/>
  <c r="C13" i="1"/>
</calcChain>
</file>

<file path=xl/sharedStrings.xml><?xml version="1.0" encoding="utf-8"?>
<sst xmlns="http://schemas.openxmlformats.org/spreadsheetml/2006/main" count="111" uniqueCount="68">
  <si>
    <t>NO</t>
  </si>
  <si>
    <t>UNIT PELAYANAN</t>
  </si>
  <si>
    <t>JUMLAH PELANGGAN</t>
  </si>
  <si>
    <t>PELANGGAN AKTIF</t>
  </si>
  <si>
    <t>PELANGGAN TIDAK AKTIF</t>
  </si>
  <si>
    <t>JUMLAH PENAMBAHAN PELANGGAN</t>
  </si>
  <si>
    <t>BNA</t>
  </si>
  <si>
    <t>IKK- BONTOA</t>
  </si>
  <si>
    <t>IKK-MARANG</t>
  </si>
  <si>
    <t>IKK-SEGERI</t>
  </si>
  <si>
    <t>IKK-KABBA</t>
  </si>
  <si>
    <t>UNIT-P. LAMPE</t>
  </si>
  <si>
    <t>IKK-MANDALLE</t>
  </si>
  <si>
    <t>JUMLAH</t>
  </si>
  <si>
    <t>KRAN UMUM (KU)</t>
  </si>
  <si>
    <t>SAMBUNGAN RUMAH (SR)</t>
  </si>
  <si>
    <t>JUMLAH SAMBUNGAN</t>
  </si>
  <si>
    <t>KECAMATAN</t>
  </si>
  <si>
    <t>PELANGGAN</t>
  </si>
  <si>
    <t>AIR DISALURKAN (M3)</t>
  </si>
  <si>
    <t>NILAI (Rp)</t>
  </si>
  <si>
    <t>LIUKANG TANGGAYA</t>
  </si>
  <si>
    <t>LIUKANG KALMAS</t>
  </si>
  <si>
    <t>LIUKANG TUPABBIRING</t>
  </si>
  <si>
    <t>LIUKANG TUPABBIRING UTARA</t>
  </si>
  <si>
    <t>PANGKAJENE</t>
  </si>
  <si>
    <t>MINASATENE</t>
  </si>
  <si>
    <t>BALOCCI</t>
  </si>
  <si>
    <t>TONDONG TALLASA</t>
  </si>
  <si>
    <t>BUNGORO</t>
  </si>
  <si>
    <t>LABAKKANG</t>
  </si>
  <si>
    <t>MA'RANG</t>
  </si>
  <si>
    <t>SEGERI</t>
  </si>
  <si>
    <t>MANDALLE</t>
  </si>
  <si>
    <t>NO.</t>
  </si>
  <si>
    <t>INSTANSI</t>
  </si>
  <si>
    <t>ø 12</t>
  </si>
  <si>
    <t>ø 10</t>
  </si>
  <si>
    <t>ø 8</t>
  </si>
  <si>
    <t>ø 6</t>
  </si>
  <si>
    <t>ø 4</t>
  </si>
  <si>
    <t>ø 3</t>
  </si>
  <si>
    <t>ø 2</t>
  </si>
  <si>
    <t>PUSAT LEANGKASSI KASSI</t>
  </si>
  <si>
    <t>PUSAT MATTAMPA</t>
  </si>
  <si>
    <t>IKK BONTOA - JATIE I</t>
  </si>
  <si>
    <t>IKK MA'RANG - JATIE II</t>
  </si>
  <si>
    <t>IKK SEGERI - AMPUTTANG</t>
  </si>
  <si>
    <t>IKK MANDALLE - MANGGALUNG</t>
  </si>
  <si>
    <t>UNIT KABBA - ULU ERE</t>
  </si>
  <si>
    <t>UNIT PADANG LAMPE - TOMBOLO</t>
  </si>
  <si>
    <t>PUSAT CIDDOKANG</t>
  </si>
  <si>
    <t>PUSAT TAGARI</t>
  </si>
  <si>
    <t>Jumlah Pelanggan Berdasarkan Unit Pelayan</t>
  </si>
  <si>
    <t>Cakupan Pelayanan Pelanggan Atas Jumlah Penduduk Tekhnis Tahun 2021</t>
  </si>
  <si>
    <t>Jumlah Pelanggan Dan Air Yang Di Salurkan Menurut Kecamatan Di Kabupaten Pangkajene dan Kepulauan Tahun 2021</t>
  </si>
  <si>
    <t>Daftar Jaringan PIPA Di kabupaten Pangkajene dan Kepulauan Tahun 2021</t>
  </si>
  <si>
    <t>TAHUN 2021</t>
  </si>
  <si>
    <t>INSTANSI PEMERINTAH</t>
  </si>
  <si>
    <t>NIAGA KECIL</t>
  </si>
  <si>
    <t>NIAGA BESAR</t>
  </si>
  <si>
    <t>KHUSUS</t>
  </si>
  <si>
    <t>SOSIAL KHUSUS</t>
  </si>
  <si>
    <t>Pangkep, 02 Januari 2022</t>
  </si>
  <si>
    <t>DIREKTUR</t>
  </si>
  <si>
    <t>PDAM</t>
  </si>
  <si>
    <t>Ir. AKBAR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</si>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</sst>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2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E2EFD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10" fillId="2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9" fillId="0" borderId="0" xfId="0" applyFont="1" applyAlignment="1">
      <alignment horizontal="justify" vertical="center"/>
    </xf>
    <xf numFmtId="0" fontId="4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0" xfId="0" applyFont="1"/>
    <xf numFmtId="0" fontId="7" fillId="2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164" fontId="4" fillId="3" borderId="7" xfId="1" applyFont="1" applyFill="1" applyBorder="1" applyAlignment="1">
      <alignment vertical="center"/>
    </xf>
    <xf numFmtId="164" fontId="3" fillId="2" borderId="7" xfId="1" applyFont="1" applyFill="1" applyBorder="1" applyAlignment="1">
      <alignment vertical="center"/>
    </xf>
    <xf numFmtId="164" fontId="8" fillId="3" borderId="7" xfId="1" applyFont="1" applyFill="1" applyBorder="1" applyAlignment="1">
      <alignment horizontal="center" vertical="center"/>
    </xf>
    <xf numFmtId="164" fontId="8" fillId="3" borderId="7" xfId="1" applyFont="1" applyFill="1" applyBorder="1" applyAlignment="1">
      <alignment horizontal="center" vertical="center" wrapText="1"/>
    </xf>
    <xf numFmtId="164" fontId="8" fillId="3" borderId="7" xfId="1" applyFont="1" applyFill="1" applyBorder="1" applyAlignment="1">
      <alignment horizontal="right" vertical="center" wrapText="1"/>
    </xf>
    <xf numFmtId="164" fontId="8" fillId="3" borderId="7" xfId="1" applyFont="1" applyFill="1" applyBorder="1" applyAlignment="1">
      <alignment horizontal="right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7" xfId="1" applyFont="1" applyBorder="1"/>
    <xf numFmtId="164" fontId="3" fillId="2" borderId="7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164" fontId="4" fillId="3" borderId="7" xfId="0" applyNumberFormat="1" applyFont="1" applyFill="1" applyBorder="1" applyAlignment="1">
      <alignment horizontal="center" vertical="center"/>
    </xf>
    <xf numFmtId="164" fontId="4" fillId="3" borderId="7" xfId="1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64" fontId="4" fillId="0" borderId="0" xfId="1" applyFont="1" applyFill="1" applyBorder="1" applyAlignment="1">
      <alignment vertical="center"/>
    </xf>
    <xf numFmtId="164" fontId="3" fillId="0" borderId="0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164" fontId="10" fillId="2" borderId="4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64" fontId="0" fillId="0" borderId="13" xfId="1" applyFont="1" applyBorder="1" applyAlignment="1"/>
    <xf numFmtId="164" fontId="11" fillId="3" borderId="13" xfId="0" applyNumberFormat="1" applyFont="1" applyFill="1" applyBorder="1" applyAlignment="1">
      <alignment horizontal="center" vertical="center"/>
    </xf>
    <xf numFmtId="164" fontId="0" fillId="0" borderId="13" xfId="1" applyFont="1" applyBorder="1" applyAlignment="1">
      <alignment horizontal="right"/>
    </xf>
    <xf numFmtId="0" fontId="1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PELANGGAN AKTIF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Sheet1!$I$5:$I$12</c:f>
              <c:strCache>
                <c:ptCount val="8"/>
                <c:pt idx="1">
                  <c:v>BNA</c:v>
                </c:pt>
                <c:pt idx="2">
                  <c:v>IKK- BONTOA</c:v>
                </c:pt>
                <c:pt idx="3">
                  <c:v>IKK-MARANG</c:v>
                </c:pt>
                <c:pt idx="4">
                  <c:v>IKK-SEGERI</c:v>
                </c:pt>
                <c:pt idx="5">
                  <c:v>IKK-KABBA</c:v>
                </c:pt>
                <c:pt idx="6">
                  <c:v>UNIT-P. LAMPE</c:v>
                </c:pt>
                <c:pt idx="7">
                  <c:v>IKK-MANDALLE</c:v>
                </c:pt>
              </c:strCache>
            </c:strRef>
          </c:cat>
          <c:val>
            <c:numRef>
              <c:f>Sheet1!$J$5:$J$12</c:f>
              <c:numCache>
                <c:formatCode>_(* #,##0_);_(* \(#,##0\);_(* "-"_);_(@_)</c:formatCode>
                <c:ptCount val="8"/>
                <c:pt idx="1">
                  <c:v>5226</c:v>
                </c:pt>
                <c:pt idx="2">
                  <c:v>1541</c:v>
                </c:pt>
                <c:pt idx="3">
                  <c:v>907</c:v>
                </c:pt>
                <c:pt idx="4">
                  <c:v>824</c:v>
                </c:pt>
                <c:pt idx="5">
                  <c:v>663</c:v>
                </c:pt>
                <c:pt idx="6">
                  <c:v>436</c:v>
                </c:pt>
                <c:pt idx="7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B-4D98-BBD4-45D38142E78A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PELANGGAN TIDAK AKTIF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Sheet1!$I$5:$I$12</c:f>
              <c:strCache>
                <c:ptCount val="8"/>
                <c:pt idx="1">
                  <c:v>BNA</c:v>
                </c:pt>
                <c:pt idx="2">
                  <c:v>IKK- BONTOA</c:v>
                </c:pt>
                <c:pt idx="3">
                  <c:v>IKK-MARANG</c:v>
                </c:pt>
                <c:pt idx="4">
                  <c:v>IKK-SEGERI</c:v>
                </c:pt>
                <c:pt idx="5">
                  <c:v>IKK-KABBA</c:v>
                </c:pt>
                <c:pt idx="6">
                  <c:v>UNIT-P. LAMPE</c:v>
                </c:pt>
                <c:pt idx="7">
                  <c:v>IKK-MANDALLE</c:v>
                </c:pt>
              </c:strCache>
            </c:strRef>
          </c:cat>
          <c:val>
            <c:numRef>
              <c:f>Sheet1!$K$5:$K$12</c:f>
              <c:numCache>
                <c:formatCode>_(* #,##0_);_(* \(#,##0\);_(* "-"_);_(@_)</c:formatCode>
                <c:ptCount val="8"/>
                <c:pt idx="1">
                  <c:v>4362</c:v>
                </c:pt>
                <c:pt idx="2">
                  <c:v>841</c:v>
                </c:pt>
                <c:pt idx="3">
                  <c:v>371</c:v>
                </c:pt>
                <c:pt idx="4">
                  <c:v>731</c:v>
                </c:pt>
                <c:pt idx="5">
                  <c:v>391</c:v>
                </c:pt>
                <c:pt idx="6">
                  <c:v>28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B-4D98-BBD4-45D38142E78A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JUMLAH PENAMBAHAN PELANGGAN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Sheet1!$I$5:$I$12</c:f>
              <c:strCache>
                <c:ptCount val="8"/>
                <c:pt idx="1">
                  <c:v>BNA</c:v>
                </c:pt>
                <c:pt idx="2">
                  <c:v>IKK- BONTOA</c:v>
                </c:pt>
                <c:pt idx="3">
                  <c:v>IKK-MARANG</c:v>
                </c:pt>
                <c:pt idx="4">
                  <c:v>IKK-SEGERI</c:v>
                </c:pt>
                <c:pt idx="5">
                  <c:v>IKK-KABBA</c:v>
                </c:pt>
                <c:pt idx="6">
                  <c:v>UNIT-P. LAMPE</c:v>
                </c:pt>
                <c:pt idx="7">
                  <c:v>IKK-MANDALLE</c:v>
                </c:pt>
              </c:strCache>
            </c:strRef>
          </c:cat>
          <c:val>
            <c:numRef>
              <c:f>Sheet1!$L$5:$L$12</c:f>
              <c:numCache>
                <c:formatCode>_(* #,##0_);_(* \(#,##0\);_(* "-"_);_(@_)</c:formatCode>
                <c:ptCount val="8"/>
                <c:pt idx="1">
                  <c:v>173</c:v>
                </c:pt>
                <c:pt idx="2">
                  <c:v>80</c:v>
                </c:pt>
                <c:pt idx="3">
                  <c:v>20</c:v>
                </c:pt>
                <c:pt idx="4">
                  <c:v>54</c:v>
                </c:pt>
                <c:pt idx="5">
                  <c:v>15</c:v>
                </c:pt>
                <c:pt idx="6">
                  <c:v>27</c:v>
                </c:pt>
                <c:pt idx="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B-4D98-BBD4-45D38142E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4897488"/>
        <c:axId val="1404919120"/>
        <c:axId val="0"/>
      </c:bar3DChart>
      <c:catAx>
        <c:axId val="14048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19120"/>
        <c:crosses val="autoZero"/>
        <c:auto val="1"/>
        <c:lblAlgn val="ctr"/>
        <c:lblOffset val="100"/>
        <c:noMultiLvlLbl val="0"/>
      </c:catAx>
      <c:valAx>
        <c:axId val="1404919120"/>
        <c:scaling>
          <c:orientation val="minMax"/>
          <c:max val="5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171450</xdr:rowOff>
    </xdr:from>
    <xdr:to>
      <xdr:col>11</xdr:col>
      <xdr:colOff>685800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B4800A-A47C-D676-3362-804CF2BE8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-DRAD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(5)"/>
      <sheetName val="REKAP (4)"/>
      <sheetName val="Sheet3 (11)"/>
      <sheetName val="SELISIH LPP DAN DRAD"/>
      <sheetName val="Sheet3 (10)"/>
      <sheetName val="Sheet3 (12)"/>
      <sheetName val="Sheet3 (9)"/>
      <sheetName val="Sheet3 (8)"/>
      <sheetName val="Sheet3 (7)"/>
      <sheetName val="REKAP (3)"/>
      <sheetName val="Sheet3 (6)"/>
      <sheetName val="Sheet3 (3)"/>
      <sheetName val="Sheet3 (5)"/>
      <sheetName val="LAP-REK-AIR"/>
      <sheetName val="D-BACA METER"/>
      <sheetName val="GABUBNG"/>
      <sheetName val="BLANKO"/>
      <sheetName val="NON AIR REKAP"/>
      <sheetName val="REKAP N.A."/>
      <sheetName val="NON AIR 1"/>
      <sheetName val="NON AIR 2"/>
      <sheetName val="JU-REK"/>
      <sheetName val="REKAP"/>
      <sheetName val="Sheet3 (2)"/>
      <sheetName val="Pemakaian Air"/>
      <sheetName val="Sheet3 (4)"/>
      <sheetName val="REKAP (2)"/>
      <sheetName val="Sheet2 (2)"/>
      <sheetName val="REKAP DATA PELANGGAN"/>
      <sheetName val="PUSAT"/>
      <sheetName val="MA'RANG"/>
      <sheetName val="KABBA"/>
      <sheetName val="BONTOA"/>
      <sheetName val="PADANG LAMPE"/>
      <sheetName val="SEGERI"/>
      <sheetName val="MANDALLE"/>
      <sheetName val="CIDDOKANG"/>
      <sheetName val="KONSOLIDASI"/>
      <sheetName val="KLS-KONSOLIDASI"/>
      <sheetName val="LAP-PENA-BLN"/>
      <sheetName val="LAP-EFEK-PENA"/>
      <sheetName val="NCMEMO"/>
      <sheetName val="SR"/>
      <sheetName val="JU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2">
          <cell r="B62">
            <v>3</v>
          </cell>
          <cell r="C62">
            <v>0</v>
          </cell>
          <cell r="D62">
            <v>14</v>
          </cell>
          <cell r="E62">
            <v>3</v>
          </cell>
          <cell r="F62">
            <v>0</v>
          </cell>
          <cell r="G62">
            <v>0</v>
          </cell>
          <cell r="H62">
            <v>0</v>
          </cell>
        </row>
        <row r="63">
          <cell r="B63">
            <v>32</v>
          </cell>
          <cell r="C63">
            <v>17</v>
          </cell>
          <cell r="D63">
            <v>0</v>
          </cell>
          <cell r="E63">
            <v>2</v>
          </cell>
          <cell r="F63">
            <v>6</v>
          </cell>
          <cell r="G63">
            <v>5</v>
          </cell>
          <cell r="H63">
            <v>6</v>
          </cell>
        </row>
        <row r="64">
          <cell r="B64">
            <v>63</v>
          </cell>
          <cell r="C64">
            <v>0</v>
          </cell>
          <cell r="D64">
            <v>2</v>
          </cell>
          <cell r="E64">
            <v>17</v>
          </cell>
          <cell r="F64">
            <v>2</v>
          </cell>
          <cell r="G64">
            <v>0</v>
          </cell>
          <cell r="H64">
            <v>0</v>
          </cell>
        </row>
        <row r="65">
          <cell r="B65">
            <v>4663</v>
          </cell>
          <cell r="C65">
            <v>1504</v>
          </cell>
          <cell r="D65">
            <v>845</v>
          </cell>
          <cell r="E65">
            <v>791</v>
          </cell>
          <cell r="F65">
            <v>638</v>
          </cell>
          <cell r="G65">
            <v>404</v>
          </cell>
          <cell r="H65">
            <v>517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6"/>
  <sheetViews>
    <sheetView tabSelected="1" topLeftCell="A2" workbookViewId="0">
      <selection activeCell="N13" sqref="N13"/>
    </sheetView>
  </sheetViews>
  <sheetFormatPr defaultRowHeight="15" x14ac:dyDescent="0.25"/>
  <cols>
    <col min="1" max="1" width="7.7109375" customWidth="1"/>
    <col min="2" max="2" width="16" customWidth="1"/>
    <col min="3" max="3" width="11.7109375" customWidth="1"/>
    <col min="4" max="4" width="12.85546875" customWidth="1"/>
    <col min="5" max="5" width="14.5703125" customWidth="1"/>
    <col min="6" max="6" width="16.85546875" customWidth="1"/>
    <col min="7" max="7" width="9.140625" customWidth="1"/>
    <col min="8" max="8" width="11.42578125" customWidth="1"/>
    <col min="9" max="10" width="13.7109375" customWidth="1"/>
    <col min="11" max="11" width="15.140625" customWidth="1"/>
    <col min="12" max="12" width="15.85546875" customWidth="1"/>
  </cols>
  <sheetData>
    <row r="1" spans="1:23" ht="18.75" x14ac:dyDescent="0.25">
      <c r="A1" s="1"/>
    </row>
    <row r="2" spans="1:23" ht="18.75" x14ac:dyDescent="0.25">
      <c r="A2" s="1"/>
    </row>
    <row r="3" spans="1:23" ht="15.75" x14ac:dyDescent="0.25">
      <c r="A3" s="3" t="s">
        <v>53</v>
      </c>
    </row>
    <row r="4" spans="1:23" ht="29.25" customHeight="1" x14ac:dyDescent="0.25">
      <c r="A4" s="53" t="s">
        <v>0</v>
      </c>
      <c r="B4" s="54" t="s">
        <v>1</v>
      </c>
      <c r="C4" s="54" t="s">
        <v>2</v>
      </c>
      <c r="D4" s="54" t="s">
        <v>3</v>
      </c>
      <c r="E4" s="54" t="s">
        <v>4</v>
      </c>
      <c r="F4" s="54" t="s">
        <v>5</v>
      </c>
      <c r="G4" s="39"/>
      <c r="I4" s="54" t="s">
        <v>1</v>
      </c>
      <c r="J4" s="54" t="s">
        <v>3</v>
      </c>
      <c r="K4" s="54" t="s">
        <v>4</v>
      </c>
      <c r="L4" s="54" t="s">
        <v>5</v>
      </c>
    </row>
    <row r="5" spans="1:23" x14ac:dyDescent="0.25">
      <c r="A5" s="53"/>
      <c r="B5" s="54"/>
      <c r="C5" s="54"/>
      <c r="D5" s="54"/>
      <c r="E5" s="54"/>
      <c r="F5" s="54"/>
      <c r="G5" s="39"/>
      <c r="I5" s="54"/>
      <c r="J5" s="54"/>
      <c r="K5" s="54"/>
      <c r="L5" s="54"/>
    </row>
    <row r="6" spans="1:23" x14ac:dyDescent="0.25">
      <c r="A6" s="12">
        <v>1</v>
      </c>
      <c r="B6" s="11" t="s">
        <v>6</v>
      </c>
      <c r="C6" s="18">
        <v>9588</v>
      </c>
      <c r="D6" s="18">
        <v>5226</v>
      </c>
      <c r="E6" s="18">
        <v>4362</v>
      </c>
      <c r="F6" s="18">
        <v>173</v>
      </c>
      <c r="G6" s="40"/>
      <c r="I6" s="11" t="s">
        <v>6</v>
      </c>
      <c r="J6" s="18">
        <v>5226</v>
      </c>
      <c r="K6" s="18">
        <v>4362</v>
      </c>
      <c r="L6" s="18">
        <v>173</v>
      </c>
    </row>
    <row r="7" spans="1:23" x14ac:dyDescent="0.25">
      <c r="A7" s="12">
        <v>2</v>
      </c>
      <c r="B7" s="11" t="s">
        <v>7</v>
      </c>
      <c r="C7" s="18">
        <v>2382</v>
      </c>
      <c r="D7" s="18">
        <v>1541</v>
      </c>
      <c r="E7" s="18">
        <v>841</v>
      </c>
      <c r="F7" s="18">
        <v>80</v>
      </c>
      <c r="G7" s="40"/>
      <c r="I7" s="11" t="s">
        <v>7</v>
      </c>
      <c r="J7" s="18">
        <v>1541</v>
      </c>
      <c r="K7" s="18">
        <v>841</v>
      </c>
      <c r="L7" s="18">
        <v>80</v>
      </c>
    </row>
    <row r="8" spans="1:23" x14ac:dyDescent="0.25">
      <c r="A8" s="12">
        <v>3</v>
      </c>
      <c r="B8" s="11" t="s">
        <v>8</v>
      </c>
      <c r="C8" s="18">
        <v>1278</v>
      </c>
      <c r="D8" s="18">
        <v>907</v>
      </c>
      <c r="E8" s="18">
        <v>371</v>
      </c>
      <c r="F8" s="18">
        <v>20</v>
      </c>
      <c r="G8" s="40"/>
      <c r="I8" s="11" t="s">
        <v>8</v>
      </c>
      <c r="J8" s="18">
        <v>907</v>
      </c>
      <c r="K8" s="18">
        <v>371</v>
      </c>
      <c r="L8" s="18">
        <v>20</v>
      </c>
    </row>
    <row r="9" spans="1:23" x14ac:dyDescent="0.25">
      <c r="A9" s="12">
        <v>4</v>
      </c>
      <c r="B9" s="11" t="s">
        <v>9</v>
      </c>
      <c r="C9" s="18">
        <v>1555</v>
      </c>
      <c r="D9" s="18">
        <v>824</v>
      </c>
      <c r="E9" s="18">
        <v>731</v>
      </c>
      <c r="F9" s="18">
        <v>54</v>
      </c>
      <c r="G9" s="40"/>
      <c r="I9" s="11" t="s">
        <v>9</v>
      </c>
      <c r="J9" s="18">
        <v>824</v>
      </c>
      <c r="K9" s="18">
        <v>731</v>
      </c>
      <c r="L9" s="18">
        <v>54</v>
      </c>
    </row>
    <row r="10" spans="1:23" x14ac:dyDescent="0.25">
      <c r="A10" s="12">
        <v>5</v>
      </c>
      <c r="B10" s="11" t="s">
        <v>10</v>
      </c>
      <c r="C10" s="18">
        <v>1054</v>
      </c>
      <c r="D10" s="18">
        <v>663</v>
      </c>
      <c r="E10" s="18">
        <v>391</v>
      </c>
      <c r="F10" s="18">
        <v>15</v>
      </c>
      <c r="G10" s="40"/>
      <c r="H10" s="25"/>
      <c r="I10" s="11" t="s">
        <v>10</v>
      </c>
      <c r="J10" s="18">
        <v>663</v>
      </c>
      <c r="K10" s="18">
        <v>391</v>
      </c>
      <c r="L10" s="18">
        <v>15</v>
      </c>
    </row>
    <row r="11" spans="1:23" x14ac:dyDescent="0.25">
      <c r="A11" s="12">
        <v>6</v>
      </c>
      <c r="B11" s="11" t="s">
        <v>11</v>
      </c>
      <c r="C11" s="18">
        <v>464</v>
      </c>
      <c r="D11" s="18">
        <v>436</v>
      </c>
      <c r="E11" s="18">
        <v>28</v>
      </c>
      <c r="F11" s="18">
        <v>27</v>
      </c>
      <c r="G11" s="40"/>
      <c r="I11" s="11" t="s">
        <v>11</v>
      </c>
      <c r="J11" s="18">
        <v>436</v>
      </c>
      <c r="K11" s="18">
        <v>28</v>
      </c>
      <c r="L11" s="18">
        <v>27</v>
      </c>
    </row>
    <row r="12" spans="1:23" x14ac:dyDescent="0.25">
      <c r="A12" s="12">
        <v>7</v>
      </c>
      <c r="B12" s="11" t="s">
        <v>12</v>
      </c>
      <c r="C12" s="18">
        <v>617</v>
      </c>
      <c r="D12" s="18">
        <v>533</v>
      </c>
      <c r="E12" s="18">
        <v>84</v>
      </c>
      <c r="F12" s="18">
        <v>143</v>
      </c>
      <c r="G12" s="40"/>
      <c r="I12" s="11" t="s">
        <v>12</v>
      </c>
      <c r="J12" s="18">
        <v>533</v>
      </c>
      <c r="K12" s="18">
        <v>84</v>
      </c>
      <c r="L12" s="18">
        <v>143</v>
      </c>
    </row>
    <row r="13" spans="1:23" x14ac:dyDescent="0.25">
      <c r="A13" s="58" t="s">
        <v>13</v>
      </c>
      <c r="B13" s="59"/>
      <c r="C13" s="19">
        <f>SUM(C6:C12)</f>
        <v>16938</v>
      </c>
      <c r="D13" s="19">
        <f t="shared" ref="D13:F13" si="0">SUM(D6:D12)</f>
        <v>10130</v>
      </c>
      <c r="E13" s="19">
        <f t="shared" si="0"/>
        <v>6808</v>
      </c>
      <c r="F13" s="19">
        <f t="shared" si="0"/>
        <v>512</v>
      </c>
      <c r="G13" s="41"/>
    </row>
    <row r="14" spans="1:2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x14ac:dyDescent="0.25">
      <c r="A15" s="5"/>
    </row>
    <row r="16" spans="1:23" x14ac:dyDescent="0.25">
      <c r="A16" s="6"/>
    </row>
    <row r="17" spans="1:10" ht="15.75" x14ac:dyDescent="0.25">
      <c r="A17" s="3" t="s">
        <v>54</v>
      </c>
    </row>
    <row r="18" spans="1:10" x14ac:dyDescent="0.25">
      <c r="A18" s="53" t="s">
        <v>0</v>
      </c>
      <c r="B18" s="50" t="s">
        <v>1</v>
      </c>
      <c r="C18" s="54" t="s">
        <v>14</v>
      </c>
      <c r="D18" s="54" t="s">
        <v>15</v>
      </c>
      <c r="E18" s="54" t="s">
        <v>16</v>
      </c>
    </row>
    <row r="19" spans="1:10" x14ac:dyDescent="0.25">
      <c r="A19" s="53"/>
      <c r="B19" s="51"/>
      <c r="C19" s="54"/>
      <c r="D19" s="54"/>
      <c r="E19" s="54"/>
    </row>
    <row r="20" spans="1:10" x14ac:dyDescent="0.25">
      <c r="A20" s="13">
        <v>1</v>
      </c>
      <c r="B20" s="11" t="s">
        <v>6</v>
      </c>
      <c r="C20" s="34">
        <f>'[1]REKAP DATA PELANGGAN'!$B$62</f>
        <v>3</v>
      </c>
      <c r="D20" s="34">
        <f>'[1]REKAP DATA PELANGGAN'!$B$64+'[1]REKAP DATA PELANGGAN'!$B$65</f>
        <v>4726</v>
      </c>
      <c r="E20" s="34">
        <f>SUM(C20:D20)</f>
        <v>4729</v>
      </c>
    </row>
    <row r="21" spans="1:10" x14ac:dyDescent="0.25">
      <c r="A21" s="13">
        <v>2</v>
      </c>
      <c r="B21" s="11" t="s">
        <v>7</v>
      </c>
      <c r="C21" s="34">
        <f>'[1]REKAP DATA PELANGGAN'!$C$62</f>
        <v>0</v>
      </c>
      <c r="D21" s="34">
        <f>'[1]REKAP DATA PELANGGAN'!$C$64+'[1]REKAP DATA PELANGGAN'!$C$65</f>
        <v>1504</v>
      </c>
      <c r="E21" s="34">
        <f t="shared" ref="E21:E26" si="1">SUM(C21:D21)</f>
        <v>1504</v>
      </c>
    </row>
    <row r="22" spans="1:10" x14ac:dyDescent="0.25">
      <c r="A22" s="13">
        <v>3</v>
      </c>
      <c r="B22" s="11" t="s">
        <v>8</v>
      </c>
      <c r="C22" s="34">
        <f>'[1]REKAP DATA PELANGGAN'!$D$62</f>
        <v>14</v>
      </c>
      <c r="D22" s="34">
        <f>'[1]REKAP DATA PELANGGAN'!$D$64+'[1]REKAP DATA PELANGGAN'!$D$65</f>
        <v>847</v>
      </c>
      <c r="E22" s="34">
        <f t="shared" si="1"/>
        <v>861</v>
      </c>
    </row>
    <row r="23" spans="1:10" x14ac:dyDescent="0.25">
      <c r="A23" s="13">
        <v>4</v>
      </c>
      <c r="B23" s="11" t="s">
        <v>9</v>
      </c>
      <c r="C23" s="34">
        <f>'[1]REKAP DATA PELANGGAN'!$E$62</f>
        <v>3</v>
      </c>
      <c r="D23" s="34">
        <f>'[1]REKAP DATA PELANGGAN'!$E$64+'[1]REKAP DATA PELANGGAN'!$E$65</f>
        <v>808</v>
      </c>
      <c r="E23" s="34">
        <f t="shared" si="1"/>
        <v>811</v>
      </c>
    </row>
    <row r="24" spans="1:10" x14ac:dyDescent="0.25">
      <c r="A24" s="13">
        <v>5</v>
      </c>
      <c r="B24" s="11" t="s">
        <v>10</v>
      </c>
      <c r="C24" s="34">
        <f>'[1]REKAP DATA PELANGGAN'!$F$62</f>
        <v>0</v>
      </c>
      <c r="D24" s="34">
        <f>'[1]REKAP DATA PELANGGAN'!$F$64+'[1]REKAP DATA PELANGGAN'!$F$65</f>
        <v>640</v>
      </c>
      <c r="E24" s="34">
        <f t="shared" si="1"/>
        <v>640</v>
      </c>
    </row>
    <row r="25" spans="1:10" x14ac:dyDescent="0.25">
      <c r="A25" s="13">
        <v>6</v>
      </c>
      <c r="B25" s="11" t="s">
        <v>11</v>
      </c>
      <c r="C25" s="34">
        <f>'[1]REKAP DATA PELANGGAN'!$G$62</f>
        <v>0</v>
      </c>
      <c r="D25" s="34">
        <f>'[1]REKAP DATA PELANGGAN'!$G$64+'[1]REKAP DATA PELANGGAN'!$G$65</f>
        <v>404</v>
      </c>
      <c r="E25" s="34">
        <f t="shared" si="1"/>
        <v>404</v>
      </c>
    </row>
    <row r="26" spans="1:10" x14ac:dyDescent="0.25">
      <c r="A26" s="13">
        <v>7</v>
      </c>
      <c r="B26" s="11" t="s">
        <v>12</v>
      </c>
      <c r="C26" s="34">
        <f>'[1]REKAP DATA PELANGGAN'!$H$62</f>
        <v>0</v>
      </c>
      <c r="D26" s="34">
        <f>'[1]REKAP DATA PELANGGAN'!$H$64+'[1]REKAP DATA PELANGGAN'!$H$65</f>
        <v>517</v>
      </c>
      <c r="E26" s="34">
        <f t="shared" si="1"/>
        <v>517</v>
      </c>
    </row>
    <row r="27" spans="1:10" x14ac:dyDescent="0.25">
      <c r="A27" s="53" t="s">
        <v>13</v>
      </c>
      <c r="B27" s="53"/>
      <c r="C27" s="27">
        <f>SUM(C20:C26)</f>
        <v>20</v>
      </c>
      <c r="D27" s="27">
        <f t="shared" ref="D27:E27" si="2">SUM(D20:D26)</f>
        <v>9446</v>
      </c>
      <c r="E27" s="27">
        <f t="shared" si="2"/>
        <v>9466</v>
      </c>
      <c r="I27" s="25"/>
    </row>
    <row r="28" spans="1:10" ht="15.75" x14ac:dyDescent="0.25">
      <c r="A28" s="5"/>
    </row>
    <row r="29" spans="1:10" x14ac:dyDescent="0.25">
      <c r="A29" s="53" t="s">
        <v>0</v>
      </c>
      <c r="B29" s="50" t="s">
        <v>1</v>
      </c>
      <c r="C29" s="50" t="s">
        <v>62</v>
      </c>
      <c r="D29" s="50" t="s">
        <v>58</v>
      </c>
      <c r="E29" s="56" t="s">
        <v>59</v>
      </c>
      <c r="F29" s="50" t="s">
        <v>60</v>
      </c>
      <c r="G29" s="50" t="s">
        <v>61</v>
      </c>
      <c r="H29" s="54" t="s">
        <v>16</v>
      </c>
      <c r="I29" s="55"/>
      <c r="J29" s="49"/>
    </row>
    <row r="30" spans="1:10" x14ac:dyDescent="0.25">
      <c r="A30" s="53"/>
      <c r="B30" s="51"/>
      <c r="C30" s="51"/>
      <c r="D30" s="51"/>
      <c r="E30" s="57"/>
      <c r="F30" s="51"/>
      <c r="G30" s="51"/>
      <c r="H30" s="54"/>
      <c r="I30" s="55"/>
      <c r="J30" s="49"/>
    </row>
    <row r="31" spans="1:10" x14ac:dyDescent="0.25">
      <c r="A31" s="13">
        <v>1</v>
      </c>
      <c r="B31" s="11" t="s">
        <v>6</v>
      </c>
      <c r="C31" s="34">
        <f>'[1]REKAP DATA PELANGGAN'!$B$63</f>
        <v>32</v>
      </c>
      <c r="D31" s="34">
        <v>62</v>
      </c>
      <c r="E31" s="34">
        <v>378</v>
      </c>
      <c r="F31" s="35">
        <v>25</v>
      </c>
      <c r="G31" s="35">
        <v>0</v>
      </c>
      <c r="H31" s="35">
        <f>SUM(B31:G31)</f>
        <v>497</v>
      </c>
      <c r="I31" s="28"/>
      <c r="J31" s="28"/>
    </row>
    <row r="32" spans="1:10" x14ac:dyDescent="0.25">
      <c r="A32" s="32">
        <v>2</v>
      </c>
      <c r="B32" s="33" t="s">
        <v>7</v>
      </c>
      <c r="C32" s="36">
        <f>'[1]REKAP DATA PELANGGAN'!$C$63</f>
        <v>17</v>
      </c>
      <c r="D32" s="36">
        <v>16</v>
      </c>
      <c r="E32" s="36">
        <v>0</v>
      </c>
      <c r="F32" s="35">
        <v>4</v>
      </c>
      <c r="G32" s="35">
        <v>0</v>
      </c>
      <c r="H32" s="35">
        <f t="shared" ref="H32:H37" si="3">SUM(B32:G32)</f>
        <v>37</v>
      </c>
      <c r="I32" s="28"/>
      <c r="J32" s="28"/>
    </row>
    <row r="33" spans="1:10" x14ac:dyDescent="0.25">
      <c r="A33" s="30">
        <v>3</v>
      </c>
      <c r="B33" s="31" t="s">
        <v>8</v>
      </c>
      <c r="C33" s="37">
        <f>'[1]REKAP DATA PELANGGAN'!$D$63</f>
        <v>0</v>
      </c>
      <c r="D33" s="37">
        <v>11</v>
      </c>
      <c r="E33" s="37">
        <v>34</v>
      </c>
      <c r="F33" s="35">
        <v>1</v>
      </c>
      <c r="G33" s="35">
        <v>0</v>
      </c>
      <c r="H33" s="35">
        <f t="shared" si="3"/>
        <v>46</v>
      </c>
      <c r="I33" s="28"/>
      <c r="J33" s="28"/>
    </row>
    <row r="34" spans="1:10" x14ac:dyDescent="0.25">
      <c r="A34" s="13">
        <v>4</v>
      </c>
      <c r="B34" s="11" t="s">
        <v>9</v>
      </c>
      <c r="C34" s="34">
        <f>'[1]REKAP DATA PELANGGAN'!$E$63</f>
        <v>2</v>
      </c>
      <c r="D34" s="34">
        <v>8</v>
      </c>
      <c r="E34" s="34">
        <v>2</v>
      </c>
      <c r="F34" s="35">
        <v>1</v>
      </c>
      <c r="G34" s="35">
        <v>0</v>
      </c>
      <c r="H34" s="35">
        <f t="shared" si="3"/>
        <v>13</v>
      </c>
      <c r="I34" s="28"/>
      <c r="J34" s="28"/>
    </row>
    <row r="35" spans="1:10" x14ac:dyDescent="0.25">
      <c r="A35" s="13">
        <v>5</v>
      </c>
      <c r="B35" s="11" t="s">
        <v>10</v>
      </c>
      <c r="C35" s="34">
        <f>'[1]REKAP DATA PELANGGAN'!$F$63</f>
        <v>6</v>
      </c>
      <c r="D35" s="34">
        <v>10</v>
      </c>
      <c r="E35" s="34">
        <v>7</v>
      </c>
      <c r="F35" s="35">
        <v>0</v>
      </c>
      <c r="G35" s="35">
        <v>0</v>
      </c>
      <c r="H35" s="35">
        <f t="shared" si="3"/>
        <v>23</v>
      </c>
      <c r="I35" s="28"/>
      <c r="J35" s="28"/>
    </row>
    <row r="36" spans="1:10" x14ac:dyDescent="0.25">
      <c r="A36" s="13">
        <v>6</v>
      </c>
      <c r="B36" s="11" t="s">
        <v>11</v>
      </c>
      <c r="C36" s="34">
        <f>'[1]REKAP DATA PELANGGAN'!$G$63</f>
        <v>5</v>
      </c>
      <c r="D36" s="34">
        <v>9</v>
      </c>
      <c r="E36" s="34">
        <v>18</v>
      </c>
      <c r="F36" s="35">
        <v>0</v>
      </c>
      <c r="G36" s="35">
        <v>0</v>
      </c>
      <c r="H36" s="35">
        <f t="shared" si="3"/>
        <v>32</v>
      </c>
      <c r="I36" s="28"/>
      <c r="J36" s="28"/>
    </row>
    <row r="37" spans="1:10" x14ac:dyDescent="0.25">
      <c r="A37" s="13">
        <v>7</v>
      </c>
      <c r="B37" s="11" t="s">
        <v>12</v>
      </c>
      <c r="C37" s="34">
        <f>'[1]REKAP DATA PELANGGAN'!$H$63</f>
        <v>6</v>
      </c>
      <c r="D37" s="34">
        <v>6</v>
      </c>
      <c r="E37" s="34">
        <v>2</v>
      </c>
      <c r="F37" s="35">
        <v>1</v>
      </c>
      <c r="G37" s="35">
        <v>1</v>
      </c>
      <c r="H37" s="35">
        <f t="shared" si="3"/>
        <v>16</v>
      </c>
      <c r="I37" s="28"/>
      <c r="J37" s="28"/>
    </row>
    <row r="38" spans="1:10" x14ac:dyDescent="0.25">
      <c r="A38" s="53" t="s">
        <v>13</v>
      </c>
      <c r="B38" s="53"/>
      <c r="C38" s="27">
        <f>SUM(C31:C37)</f>
        <v>68</v>
      </c>
      <c r="D38" s="27">
        <f t="shared" ref="D38:E38" si="4">SUM(D31:D37)</f>
        <v>122</v>
      </c>
      <c r="E38" s="27">
        <f t="shared" si="4"/>
        <v>441</v>
      </c>
      <c r="F38" s="27">
        <f t="shared" ref="F38" si="5">SUM(F31:F37)</f>
        <v>32</v>
      </c>
      <c r="G38" s="27">
        <f>SUM(G31:G37)</f>
        <v>1</v>
      </c>
      <c r="H38" s="27">
        <f t="shared" ref="H38" si="6">SUM(H31:H37)</f>
        <v>664</v>
      </c>
      <c r="I38" s="29"/>
      <c r="J38" s="29"/>
    </row>
    <row r="41" spans="1:10" x14ac:dyDescent="0.25">
      <c r="F41" s="52" t="s">
        <v>63</v>
      </c>
      <c r="G41" s="52"/>
      <c r="H41" s="52"/>
    </row>
    <row r="42" spans="1:10" x14ac:dyDescent="0.25">
      <c r="F42" s="52" t="s">
        <v>64</v>
      </c>
      <c r="G42" s="52"/>
      <c r="H42" s="52"/>
    </row>
    <row r="43" spans="1:10" x14ac:dyDescent="0.25">
      <c r="F43" s="52" t="s">
        <v>65</v>
      </c>
      <c r="G43" s="52"/>
      <c r="H43" s="52"/>
    </row>
    <row r="48" spans="1:10" ht="15.75" x14ac:dyDescent="0.25">
      <c r="F48" s="48" t="s">
        <v>66</v>
      </c>
      <c r="G48" s="48"/>
      <c r="H48" s="48"/>
    </row>
    <row r="97" spans="1:1" x14ac:dyDescent="0.25">
      <c r="A97" s="6"/>
    </row>
    <row r="98" spans="1:1" x14ac:dyDescent="0.25">
      <c r="A98" s="2"/>
    </row>
    <row r="99" spans="1:1" ht="15.75" x14ac:dyDescent="0.25">
      <c r="A99" s="10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</sheetData>
  <mergeCells count="32">
    <mergeCell ref="I4:I5"/>
    <mergeCell ref="J4:J5"/>
    <mergeCell ref="K4:K5"/>
    <mergeCell ref="L4:L5"/>
    <mergeCell ref="F4:F5"/>
    <mergeCell ref="A13:B13"/>
    <mergeCell ref="E18:E19"/>
    <mergeCell ref="A4:A5"/>
    <mergeCell ref="B4:B5"/>
    <mergeCell ref="C18:C19"/>
    <mergeCell ref="E4:E5"/>
    <mergeCell ref="A27:B27"/>
    <mergeCell ref="A18:A19"/>
    <mergeCell ref="B18:B19"/>
    <mergeCell ref="D18:D19"/>
    <mergeCell ref="C4:C5"/>
    <mergeCell ref="D4:D5"/>
    <mergeCell ref="A38:B38"/>
    <mergeCell ref="F29:F30"/>
    <mergeCell ref="H29:H30"/>
    <mergeCell ref="I29:I30"/>
    <mergeCell ref="A29:A30"/>
    <mergeCell ref="B29:B30"/>
    <mergeCell ref="C29:C30"/>
    <mergeCell ref="D29:D30"/>
    <mergeCell ref="E29:E30"/>
    <mergeCell ref="F48:H48"/>
    <mergeCell ref="J29:J30"/>
    <mergeCell ref="G29:G30"/>
    <mergeCell ref="F41:H41"/>
    <mergeCell ref="F42:H42"/>
    <mergeCell ref="F43:H43"/>
  </mergeCells>
  <pageMargins left="0.25" right="0.38" top="0.44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B1" sqref="B1"/>
    </sheetView>
  </sheetViews>
  <sheetFormatPr defaultRowHeight="15" x14ac:dyDescent="0.25"/>
  <cols>
    <col min="1" max="1" width="28.28515625" customWidth="1"/>
    <col min="2" max="2" width="13.85546875" customWidth="1"/>
    <col min="3" max="3" width="21.7109375" customWidth="1"/>
    <col min="4" max="4" width="19.5703125" customWidth="1"/>
    <col min="5" max="5" width="12.28515625" customWidth="1"/>
  </cols>
  <sheetData>
    <row r="1" spans="1:4" ht="15.75" x14ac:dyDescent="0.25">
      <c r="A1" s="14" t="s">
        <v>55</v>
      </c>
    </row>
    <row r="3" spans="1:4" x14ac:dyDescent="0.25">
      <c r="A3" s="60" t="s">
        <v>17</v>
      </c>
      <c r="B3" s="60" t="s">
        <v>18</v>
      </c>
      <c r="C3" s="60" t="s">
        <v>19</v>
      </c>
      <c r="D3" s="60" t="s">
        <v>20</v>
      </c>
    </row>
    <row r="4" spans="1:4" x14ac:dyDescent="0.25">
      <c r="A4" s="60"/>
      <c r="B4" s="60"/>
      <c r="C4" s="60"/>
      <c r="D4" s="60"/>
    </row>
    <row r="5" spans="1:4" x14ac:dyDescent="0.25">
      <c r="A5" s="15">
        <v>1</v>
      </c>
      <c r="B5" s="15">
        <v>2</v>
      </c>
      <c r="C5" s="15">
        <v>3</v>
      </c>
      <c r="D5" s="15">
        <v>4</v>
      </c>
    </row>
    <row r="6" spans="1:4" x14ac:dyDescent="0.25">
      <c r="A6" s="16" t="s">
        <v>21</v>
      </c>
      <c r="B6" s="20">
        <v>0</v>
      </c>
      <c r="C6" s="20">
        <v>0</v>
      </c>
      <c r="D6" s="20">
        <v>0</v>
      </c>
    </row>
    <row r="7" spans="1:4" x14ac:dyDescent="0.25">
      <c r="A7" s="16" t="s">
        <v>22</v>
      </c>
      <c r="B7" s="20">
        <v>0</v>
      </c>
      <c r="C7" s="20">
        <v>0</v>
      </c>
      <c r="D7" s="20">
        <v>0</v>
      </c>
    </row>
    <row r="8" spans="1:4" x14ac:dyDescent="0.25">
      <c r="A8" s="16" t="s">
        <v>23</v>
      </c>
      <c r="B8" s="20">
        <v>0</v>
      </c>
      <c r="C8" s="20">
        <v>0</v>
      </c>
      <c r="D8" s="20">
        <v>0</v>
      </c>
    </row>
    <row r="9" spans="1:4" x14ac:dyDescent="0.25">
      <c r="A9" s="16" t="s">
        <v>24</v>
      </c>
      <c r="B9" s="20">
        <v>0</v>
      </c>
      <c r="C9" s="20">
        <v>0</v>
      </c>
      <c r="D9" s="20">
        <v>0</v>
      </c>
    </row>
    <row r="10" spans="1:4" x14ac:dyDescent="0.25">
      <c r="A10" s="16" t="s">
        <v>25</v>
      </c>
      <c r="B10" s="21">
        <v>2162</v>
      </c>
      <c r="C10" s="21">
        <v>382069</v>
      </c>
      <c r="D10" s="21">
        <v>1946173800</v>
      </c>
    </row>
    <row r="11" spans="1:4" x14ac:dyDescent="0.25">
      <c r="A11" s="16" t="s">
        <v>26</v>
      </c>
      <c r="B11" s="21">
        <v>2641</v>
      </c>
      <c r="C11" s="21">
        <v>481332</v>
      </c>
      <c r="D11" s="22">
        <v>2402945100</v>
      </c>
    </row>
    <row r="12" spans="1:4" x14ac:dyDescent="0.25">
      <c r="A12" s="16" t="s">
        <v>27</v>
      </c>
      <c r="B12" s="26">
        <v>0</v>
      </c>
      <c r="C12" s="26">
        <v>0</v>
      </c>
      <c r="D12" s="26">
        <v>0</v>
      </c>
    </row>
    <row r="13" spans="1:4" x14ac:dyDescent="0.25">
      <c r="A13" s="16" t="s">
        <v>28</v>
      </c>
      <c r="B13" s="26">
        <v>0</v>
      </c>
      <c r="C13" s="26">
        <v>0</v>
      </c>
      <c r="D13" s="26">
        <v>0</v>
      </c>
    </row>
    <row r="14" spans="1:4" x14ac:dyDescent="0.25">
      <c r="A14" s="16" t="s">
        <v>29</v>
      </c>
      <c r="B14" s="20">
        <v>1086</v>
      </c>
      <c r="C14" s="20">
        <v>184827</v>
      </c>
      <c r="D14" s="20">
        <v>925812700</v>
      </c>
    </row>
    <row r="15" spans="1:4" x14ac:dyDescent="0.25">
      <c r="A15" s="16" t="s">
        <v>30</v>
      </c>
      <c r="B15" s="20">
        <v>1541</v>
      </c>
      <c r="C15" s="20">
        <v>261437</v>
      </c>
      <c r="D15" s="23">
        <v>1154391500</v>
      </c>
    </row>
    <row r="16" spans="1:4" x14ac:dyDescent="0.25">
      <c r="A16" s="16" t="s">
        <v>31</v>
      </c>
      <c r="B16" s="20">
        <v>1343</v>
      </c>
      <c r="C16" s="20">
        <v>252148</v>
      </c>
      <c r="D16" s="23">
        <v>1261713700</v>
      </c>
    </row>
    <row r="17" spans="1:4" x14ac:dyDescent="0.25">
      <c r="A17" s="16" t="s">
        <v>32</v>
      </c>
      <c r="B17" s="20">
        <v>824</v>
      </c>
      <c r="C17" s="20">
        <v>128555</v>
      </c>
      <c r="D17" s="23">
        <v>667218300</v>
      </c>
    </row>
    <row r="18" spans="1:4" x14ac:dyDescent="0.25">
      <c r="A18" s="16" t="s">
        <v>33</v>
      </c>
      <c r="B18" s="20">
        <v>533</v>
      </c>
      <c r="C18" s="20">
        <v>83602</v>
      </c>
      <c r="D18" s="23">
        <v>385564700</v>
      </c>
    </row>
    <row r="19" spans="1:4" x14ac:dyDescent="0.25">
      <c r="A19" s="17" t="s">
        <v>13</v>
      </c>
      <c r="B19" s="24">
        <f>SUM(B6:B18)</f>
        <v>10130</v>
      </c>
      <c r="C19" s="24">
        <f t="shared" ref="C19:D19" si="0">SUM(C6:C18)</f>
        <v>1773970</v>
      </c>
      <c r="D19" s="24">
        <f t="shared" si="0"/>
        <v>8743819800</v>
      </c>
    </row>
    <row r="21" spans="1:4" x14ac:dyDescent="0.25">
      <c r="B21" s="38"/>
      <c r="C21" s="52" t="s">
        <v>63</v>
      </c>
      <c r="D21" s="52"/>
    </row>
    <row r="22" spans="1:4" x14ac:dyDescent="0.25">
      <c r="B22" s="38"/>
      <c r="C22" s="52" t="s">
        <v>64</v>
      </c>
      <c r="D22" s="52"/>
    </row>
    <row r="23" spans="1:4" x14ac:dyDescent="0.25">
      <c r="B23" s="38"/>
      <c r="C23" s="52" t="s">
        <v>65</v>
      </c>
      <c r="D23" s="52"/>
    </row>
    <row r="28" spans="1:4" ht="15.75" x14ac:dyDescent="0.25">
      <c r="B28" s="42"/>
      <c r="C28" s="48" t="s">
        <v>66</v>
      </c>
      <c r="D28" s="48"/>
    </row>
  </sheetData>
  <mergeCells count="8">
    <mergeCell ref="C23:D23"/>
    <mergeCell ref="C28:D28"/>
    <mergeCell ref="D3:D4"/>
    <mergeCell ref="A3:A4"/>
    <mergeCell ref="B3:B4"/>
    <mergeCell ref="C3:C4"/>
    <mergeCell ref="C21:D21"/>
    <mergeCell ref="C22:D22"/>
  </mergeCells>
  <pageMargins left="0.70866141732283472" right="0.70866141732283472" top="0.74803149606299213" bottom="0.74803149606299213" header="0.31496062992125984" footer="0.31496062992125984"/>
  <pageSetup paperSize="9" orientation="landscape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B2" sqref="B2:J2"/>
    </sheetView>
  </sheetViews>
  <sheetFormatPr defaultRowHeight="15" x14ac:dyDescent="0.25"/>
  <cols>
    <col min="2" max="2" width="30.140625" customWidth="1"/>
  </cols>
  <sheetData>
    <row r="1" spans="1:10" ht="16.5" thickBot="1" x14ac:dyDescent="0.3">
      <c r="A1" s="3" t="s">
        <v>56</v>
      </c>
    </row>
    <row r="2" spans="1:10" ht="15.75" thickBot="1" x14ac:dyDescent="0.3">
      <c r="A2" s="61" t="s">
        <v>34</v>
      </c>
      <c r="B2" s="63" t="s">
        <v>57</v>
      </c>
      <c r="C2" s="64"/>
      <c r="D2" s="64"/>
      <c r="E2" s="64"/>
      <c r="F2" s="64"/>
      <c r="G2" s="64"/>
      <c r="H2" s="64"/>
      <c r="I2" s="64"/>
      <c r="J2" s="65"/>
    </row>
    <row r="3" spans="1:10" ht="15.75" thickBot="1" x14ac:dyDescent="0.3">
      <c r="A3" s="62"/>
      <c r="B3" s="7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41</v>
      </c>
      <c r="I3" s="44" t="s">
        <v>42</v>
      </c>
      <c r="J3" s="44" t="s">
        <v>13</v>
      </c>
    </row>
    <row r="4" spans="1:10" ht="15.75" thickBot="1" x14ac:dyDescent="0.3">
      <c r="A4" s="8">
        <v>1</v>
      </c>
      <c r="B4" s="9" t="s">
        <v>43</v>
      </c>
      <c r="C4" s="45">
        <v>0</v>
      </c>
      <c r="D4" s="45">
        <v>5000</v>
      </c>
      <c r="E4" s="45">
        <v>3000</v>
      </c>
      <c r="F4" s="45">
        <v>17000</v>
      </c>
      <c r="G4" s="45">
        <v>12000</v>
      </c>
      <c r="H4" s="45">
        <v>20000</v>
      </c>
      <c r="I4" s="45">
        <v>31700</v>
      </c>
      <c r="J4" s="46">
        <f>SUM(C4:I4)</f>
        <v>88700</v>
      </c>
    </row>
    <row r="5" spans="1:10" ht="15.75" thickBot="1" x14ac:dyDescent="0.3">
      <c r="A5" s="8">
        <v>2</v>
      </c>
      <c r="B5" s="9" t="s">
        <v>44</v>
      </c>
      <c r="C5" s="45">
        <v>0</v>
      </c>
      <c r="D5" s="45">
        <v>4750</v>
      </c>
      <c r="E5" s="45">
        <v>0</v>
      </c>
      <c r="F5" s="45">
        <v>7000</v>
      </c>
      <c r="G5" s="45">
        <v>1430</v>
      </c>
      <c r="H5" s="45">
        <v>8449</v>
      </c>
      <c r="I5" s="45">
        <v>22426</v>
      </c>
      <c r="J5" s="46">
        <f t="shared" ref="J5:J13" si="0">SUM(C5:I5)</f>
        <v>44055</v>
      </c>
    </row>
    <row r="6" spans="1:10" ht="15.75" thickBot="1" x14ac:dyDescent="0.3">
      <c r="A6" s="8">
        <v>3</v>
      </c>
      <c r="B6" s="9" t="s">
        <v>45</v>
      </c>
      <c r="C6" s="45">
        <v>0</v>
      </c>
      <c r="D6" s="45">
        <v>5000</v>
      </c>
      <c r="E6" s="45">
        <v>2500</v>
      </c>
      <c r="F6" s="45">
        <v>11750</v>
      </c>
      <c r="G6" s="45">
        <v>8200</v>
      </c>
      <c r="H6" s="45">
        <v>17800</v>
      </c>
      <c r="I6" s="45">
        <v>22850</v>
      </c>
      <c r="J6" s="46">
        <f t="shared" si="0"/>
        <v>68100</v>
      </c>
    </row>
    <row r="7" spans="1:10" ht="15.75" thickBot="1" x14ac:dyDescent="0.3">
      <c r="A7" s="8">
        <v>4</v>
      </c>
      <c r="B7" s="9" t="s">
        <v>46</v>
      </c>
      <c r="C7" s="45">
        <v>0</v>
      </c>
      <c r="D7" s="45">
        <v>0</v>
      </c>
      <c r="E7" s="45">
        <v>0</v>
      </c>
      <c r="F7" s="45">
        <v>10600</v>
      </c>
      <c r="G7" s="45">
        <v>1662</v>
      </c>
      <c r="H7" s="45">
        <v>17229</v>
      </c>
      <c r="I7" s="45">
        <v>20034</v>
      </c>
      <c r="J7" s="46">
        <f t="shared" si="0"/>
        <v>49525</v>
      </c>
    </row>
    <row r="8" spans="1:10" ht="15.75" thickBot="1" x14ac:dyDescent="0.3">
      <c r="A8" s="8">
        <v>5</v>
      </c>
      <c r="B8" s="9" t="s">
        <v>47</v>
      </c>
      <c r="C8" s="45">
        <v>0</v>
      </c>
      <c r="D8" s="45">
        <v>0</v>
      </c>
      <c r="E8" s="47" t="s">
        <v>67</v>
      </c>
      <c r="F8" s="45">
        <v>3000</v>
      </c>
      <c r="G8" s="45">
        <v>12700</v>
      </c>
      <c r="H8" s="45">
        <v>5445</v>
      </c>
      <c r="I8" s="45">
        <v>4855</v>
      </c>
      <c r="J8" s="46">
        <f t="shared" si="0"/>
        <v>26000</v>
      </c>
    </row>
    <row r="9" spans="1:10" ht="15.75" thickBot="1" x14ac:dyDescent="0.3">
      <c r="A9" s="8">
        <v>6</v>
      </c>
      <c r="B9" s="9" t="s">
        <v>48</v>
      </c>
      <c r="C9" s="45">
        <v>0</v>
      </c>
      <c r="D9" s="45">
        <v>0</v>
      </c>
      <c r="E9" s="45">
        <v>6300</v>
      </c>
      <c r="F9" s="45">
        <v>12250</v>
      </c>
      <c r="G9" s="45">
        <v>9000</v>
      </c>
      <c r="H9" s="45">
        <v>11200</v>
      </c>
      <c r="I9" s="45">
        <v>22300</v>
      </c>
      <c r="J9" s="46">
        <f t="shared" si="0"/>
        <v>61050</v>
      </c>
    </row>
    <row r="10" spans="1:10" ht="15.75" thickBot="1" x14ac:dyDescent="0.3">
      <c r="A10" s="8">
        <v>7</v>
      </c>
      <c r="B10" s="9" t="s">
        <v>49</v>
      </c>
      <c r="C10" s="45">
        <v>0</v>
      </c>
      <c r="D10" s="45">
        <v>0</v>
      </c>
      <c r="E10" s="45">
        <v>4900</v>
      </c>
      <c r="F10" s="45">
        <v>4600</v>
      </c>
      <c r="G10" s="45">
        <v>5550</v>
      </c>
      <c r="H10" s="45">
        <v>1842</v>
      </c>
      <c r="I10" s="45">
        <v>9758</v>
      </c>
      <c r="J10" s="46">
        <f t="shared" si="0"/>
        <v>26650</v>
      </c>
    </row>
    <row r="11" spans="1:10" ht="15.75" thickBot="1" x14ac:dyDescent="0.3">
      <c r="A11" s="8">
        <v>8</v>
      </c>
      <c r="B11" s="9" t="s">
        <v>50</v>
      </c>
      <c r="C11" s="45">
        <v>0</v>
      </c>
      <c r="D11" s="45">
        <v>0</v>
      </c>
      <c r="E11" s="45">
        <v>1000</v>
      </c>
      <c r="F11" s="45">
        <v>21150</v>
      </c>
      <c r="G11" s="45">
        <v>12205</v>
      </c>
      <c r="H11" s="45">
        <v>10890</v>
      </c>
      <c r="I11" s="45">
        <v>9405</v>
      </c>
      <c r="J11" s="46">
        <f t="shared" si="0"/>
        <v>54650</v>
      </c>
    </row>
    <row r="12" spans="1:10" ht="15.75" thickBot="1" x14ac:dyDescent="0.3">
      <c r="A12" s="8">
        <v>9</v>
      </c>
      <c r="B12" s="9" t="s">
        <v>51</v>
      </c>
      <c r="C12" s="45">
        <v>0</v>
      </c>
      <c r="D12" s="45">
        <v>0</v>
      </c>
      <c r="E12" s="45">
        <v>100</v>
      </c>
      <c r="F12" s="45">
        <v>12000</v>
      </c>
      <c r="G12" s="45">
        <v>5250</v>
      </c>
      <c r="H12" s="45">
        <v>12976</v>
      </c>
      <c r="I12" s="45">
        <v>16576</v>
      </c>
      <c r="J12" s="46">
        <f t="shared" si="0"/>
        <v>46902</v>
      </c>
    </row>
    <row r="13" spans="1:10" ht="15.75" thickBot="1" x14ac:dyDescent="0.3">
      <c r="A13" s="8">
        <v>10</v>
      </c>
      <c r="B13" s="9" t="s">
        <v>52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6">
        <f t="shared" si="0"/>
        <v>0</v>
      </c>
    </row>
    <row r="14" spans="1:10" ht="15.75" thickBot="1" x14ac:dyDescent="0.3">
      <c r="A14" s="63" t="s">
        <v>13</v>
      </c>
      <c r="B14" s="65"/>
      <c r="C14" s="43">
        <f>SUM(C4:C13)</f>
        <v>0</v>
      </c>
      <c r="D14" s="43">
        <f t="shared" ref="D14:J14" si="1">SUM(D4:D13)</f>
        <v>14750</v>
      </c>
      <c r="E14" s="43">
        <f t="shared" si="1"/>
        <v>17800</v>
      </c>
      <c r="F14" s="43">
        <f t="shared" si="1"/>
        <v>99350</v>
      </c>
      <c r="G14" s="43">
        <f t="shared" si="1"/>
        <v>67997</v>
      </c>
      <c r="H14" s="43">
        <f t="shared" si="1"/>
        <v>105831</v>
      </c>
      <c r="I14" s="43">
        <f t="shared" si="1"/>
        <v>159904</v>
      </c>
      <c r="J14" s="43">
        <f t="shared" si="1"/>
        <v>465632</v>
      </c>
    </row>
    <row r="16" spans="1:10" x14ac:dyDescent="0.25">
      <c r="G16" s="52" t="s">
        <v>63</v>
      </c>
      <c r="H16" s="52"/>
      <c r="I16" s="52"/>
      <c r="J16" s="52"/>
    </row>
    <row r="17" spans="7:10" x14ac:dyDescent="0.25">
      <c r="G17" s="52" t="s">
        <v>64</v>
      </c>
      <c r="H17" s="52"/>
      <c r="I17" s="52"/>
      <c r="J17" s="52"/>
    </row>
    <row r="18" spans="7:10" x14ac:dyDescent="0.25">
      <c r="G18" s="52" t="s">
        <v>65</v>
      </c>
      <c r="H18" s="52"/>
      <c r="I18" s="52"/>
      <c r="J18" s="52"/>
    </row>
    <row r="23" spans="7:10" ht="15.75" x14ac:dyDescent="0.25">
      <c r="G23" s="48" t="s">
        <v>66</v>
      </c>
      <c r="H23" s="48"/>
      <c r="I23" s="48"/>
      <c r="J23" s="48"/>
    </row>
  </sheetData>
  <mergeCells count="7">
    <mergeCell ref="G16:J16"/>
    <mergeCell ref="G17:J17"/>
    <mergeCell ref="G18:J18"/>
    <mergeCell ref="G23:J23"/>
    <mergeCell ref="A2:A3"/>
    <mergeCell ref="B2:J2"/>
    <mergeCell ref="A14:B14"/>
  </mergeCells>
  <pageMargins left="0.7" right="0.7" top="0.75" bottom="0.75" header="0.3" footer="0.3"/>
  <pageSetup paperSize="136"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2022-05-18T23:00:07Z</cp:lastPrinted>
  <dcterms:created xsi:type="dcterms:W3CDTF">2022-05-18T00:46:30Z</dcterms:created>
  <dcterms:modified xsi:type="dcterms:W3CDTF">2022-06-25T01:27:05Z</dcterms:modified>
</cp:coreProperties>
</file>