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4     QT NS  2019" sheetId="25" r:id="rId1"/>
  </sheets>
  <definedNames>
    <definedName name="_xlnm.Print_Titles" localSheetId="0">'Bieu 4     QT NS  2019'!$8:$8</definedName>
  </definedNames>
  <calcPr calcId="124519"/>
</workbook>
</file>

<file path=xl/calcChain.xml><?xml version="1.0" encoding="utf-8"?>
<calcChain xmlns="http://schemas.openxmlformats.org/spreadsheetml/2006/main">
  <c r="C24" i="25"/>
  <c r="C94"/>
  <c r="C80"/>
  <c r="C79"/>
  <c r="C89"/>
  <c r="C84"/>
  <c r="C82"/>
  <c r="C76"/>
  <c r="C77"/>
  <c r="C74"/>
  <c r="C71"/>
  <c r="C67"/>
  <c r="C64"/>
  <c r="C60"/>
  <c r="C58"/>
  <c r="C51"/>
  <c r="C47"/>
  <c r="C43"/>
  <c r="C36"/>
  <c r="C25"/>
  <c r="C101"/>
  <c r="C99"/>
  <c r="C95"/>
  <c r="C97"/>
  <c r="C92"/>
  <c r="C87"/>
  <c r="C54"/>
  <c r="C41"/>
  <c r="C34"/>
  <c r="C26"/>
  <c r="C28" l="1"/>
</calcChain>
</file>

<file path=xl/sharedStrings.xml><?xml version="1.0" encoding="utf-8"?>
<sst xmlns="http://schemas.openxmlformats.org/spreadsheetml/2006/main" count="121" uniqueCount="94">
  <si>
    <t>A</t>
  </si>
  <si>
    <t>II</t>
  </si>
  <si>
    <t>B</t>
  </si>
  <si>
    <t>Nội dung</t>
  </si>
  <si>
    <t>1.1</t>
  </si>
  <si>
    <t>1.2</t>
  </si>
  <si>
    <t xml:space="preserve"> Biểu số 4</t>
  </si>
  <si>
    <t>1.3</t>
  </si>
  <si>
    <t>ĐVT: đồng</t>
  </si>
  <si>
    <t xml:space="preserve"> TT </t>
  </si>
  <si>
    <t>Mục: 6550 - Vật tư văn phòng</t>
  </si>
  <si>
    <t>Tiểu mục: 6551 - Văn phòng phẩm</t>
  </si>
  <si>
    <t>Mục: 6100 - Phụ cấp lương</t>
  </si>
  <si>
    <t>Tiểu mục: 6001 - Lương theo ngạch, bậc</t>
  </si>
  <si>
    <t>Tiểu mục: 6101 - Phụ cấp chức vụ</t>
  </si>
  <si>
    <t>Tiểu mục: 6112 - Phụ cấp ưu đãi nghề</t>
  </si>
  <si>
    <t>III</t>
  </si>
  <si>
    <t>Tiểu mục: 6113 - Phụ cáp trách nhiệm theo nghề, theo công việc</t>
  </si>
  <si>
    <t>Tiểu mục: 6115 - Phụ cấp thâm niên nghề</t>
  </si>
  <si>
    <t>Mục: 6250 - Phúc lợi tập thể</t>
  </si>
  <si>
    <t>Tiểu mục: 6299 - Các khoản khác</t>
  </si>
  <si>
    <t>Mục : 6400 - Các khoản thanh toán khác cho cá nhân</t>
  </si>
  <si>
    <t>Tiểu mục: 6449 - Trợ cấp, phụ cấp khác</t>
  </si>
  <si>
    <t>Mục: 6300 - Các khoản đóng góp</t>
  </si>
  <si>
    <t>Tiểu mục: 6302 - Bảo hiểm y tế</t>
  </si>
  <si>
    <t>Tiểu mục: 6303 - Kinh phí công đoàn</t>
  </si>
  <si>
    <t>Tiểu mục: 6304 - Bảo hiểm thất nghiệp</t>
  </si>
  <si>
    <t>Tiểu mục: 6301 - Bảo xã hội</t>
  </si>
  <si>
    <t>Mục: 6500 - Thanh toán dịch vụ công cộng</t>
  </si>
  <si>
    <t>Tiểu mục: 6501 - Thanh toán tiền điện</t>
  </si>
  <si>
    <t>Tiểu mục: 6502 - Thanh toán tiền nước</t>
  </si>
  <si>
    <t>Tiểu mục: 6504 - Thanh toán tiền vệ sinh môi trường</t>
  </si>
  <si>
    <t>Tiểu mục: 6553 - Khoán văn phòng phẩm</t>
  </si>
  <si>
    <t>Mục: 6600 - Thông tin, tuyên truyền, liên lạc</t>
  </si>
  <si>
    <t>Tiểu mục: 6601 - Cước phí điện thoại trong nước</t>
  </si>
  <si>
    <t>Mục: 6750 - Chi phí thuê mướn</t>
  </si>
  <si>
    <t>Tiểu mục: 6757 - Thuê lao động trong nước</t>
  </si>
  <si>
    <t>Mục: 6900 - Sửa chữa tài sản phục vụ công tác chuyên môn và duy tu, bảo dưỡng các công trình cơ sở hạ tầng từ kinh phí thường xuyên</t>
  </si>
  <si>
    <t>Tiểu mục: 6949 - Các tài sản và công trình hạ tầng cơ sở khác</t>
  </si>
  <si>
    <t>Mục: 7000 - Chi phí nghiệp vụ chuyên môn của từng nghành</t>
  </si>
  <si>
    <t>Mục: 7750 - Chi khác</t>
  </si>
  <si>
    <t>Tiểu mục: 7799 - Chi các khoản khác</t>
  </si>
  <si>
    <t>Tiểu mục: 6599 - Vật tư văn phòng khác</t>
  </si>
  <si>
    <t>Mục: 6700: Công tác phí</t>
  </si>
  <si>
    <t>Mục: 6000 - Tiền lương</t>
  </si>
  <si>
    <t>Đơn vị: TRƯỜNG TIỂU HỌC NHA TRANG</t>
  </si>
  <si>
    <t>Chương: 622</t>
  </si>
  <si>
    <t>a</t>
  </si>
  <si>
    <t>b</t>
  </si>
  <si>
    <t>(Ban hành kèm theo Thông tư số 90/2018/TT-BTC ngày 28 tháng 9 năm 2018 của Bộ Tài chính)</t>
  </si>
  <si>
    <t xml:space="preserve"> QUYẾT TOÁN THU - CHI NGÂN SÁCH NHÀ NƯỚC NĂM 2019</t>
  </si>
  <si>
    <t>Quyết toán thu, chi, nộp ngân sách phí, lệ phí</t>
  </si>
  <si>
    <t>Tổng số liệu
 báo cáo
 quyết toán</t>
  </si>
  <si>
    <t>Tổng số liệu quyết toán
 được duyệt</t>
  </si>
  <si>
    <t>Chênh lệch</t>
  </si>
  <si>
    <r>
      <t xml:space="preserve">Số quyết toán được duyệt chi tiết từng đơn vị trược thuộc </t>
    </r>
    <r>
      <rPr>
        <sz val="10"/>
        <color indexed="8"/>
        <rFont val="Times New Roman"/>
        <family val="1"/>
      </rPr>
      <t>(nếu có đơn vị trực thuộc)</t>
    </r>
  </si>
  <si>
    <t>Số thu phí, lệ phí</t>
  </si>
  <si>
    <t>Phí .....</t>
  </si>
  <si>
    <t>Lệ phí .....</t>
  </si>
  <si>
    <t>Chi từ nguồn thu phí được khấu trừ hoặc để lại</t>
  </si>
  <si>
    <t>Chi sự nghiệp</t>
  </si>
  <si>
    <t>Kinh phí nhiệm vụ thường xuyên</t>
  </si>
  <si>
    <t>Kinh phí nhiệm vụ không thường xuyên</t>
  </si>
  <si>
    <t>Chi quản lý hành chính</t>
  </si>
  <si>
    <t>Kinh phí thực hiện chế độ tự chủ</t>
  </si>
  <si>
    <t>Kinh phí không thực hiện chế độ tự chủ</t>
  </si>
  <si>
    <t>Số phí, lệ phí nộp ngân sách nhà nước</t>
  </si>
  <si>
    <t>Quyết toán chi ngân sách nhà nước</t>
  </si>
  <si>
    <t>Nguồn ngân sách trong nước</t>
  </si>
  <si>
    <t>Tiểu mục: 6105 - Phụ cấp thêm giờ</t>
  </si>
  <si>
    <t>Tiểu mục: 6605 - thuê bao cáp truyền hình, cước phí internet, thuê đường truyền mạng</t>
  </si>
  <si>
    <t>Tiểu mục: 6701 Tiền vé máy bay, tàu, xe</t>
  </si>
  <si>
    <t>Tiểu mục: 6702 Phụ cấp công tác phí</t>
  </si>
  <si>
    <t>Tiểu mục: 6704 Khoán công tác phí</t>
  </si>
  <si>
    <t>Tiểu mục: 6912 Các thiết bị công nghệ thông tin</t>
  </si>
  <si>
    <t>Tiểu mục: 6921 - Đường điện cấp thoát nước</t>
  </si>
  <si>
    <t>Mục 6950: Mua sắm tài sản phục vụ công tác chuyên môn</t>
  </si>
  <si>
    <t>Tiểu mục: 6956 Các thiết bị công nghệ thông tin</t>
  </si>
  <si>
    <t>Tiểu mục: 6999 Tài sản và thiết bị khác</t>
  </si>
  <si>
    <t>Tiểu mục: 7001 - Chi mua hàng hóa vật tư</t>
  </si>
  <si>
    <t>Tiểu mục: 7004 - Đồng phục, trang phục, bảo hộ lao động</t>
  </si>
  <si>
    <t>Tiểu mục: 7049 - Chi khác</t>
  </si>
  <si>
    <t>Tiểu mục:  7756 - Chi các khoản phí và lệ phí</t>
  </si>
  <si>
    <t>Mục: 7950 - Chi lập quỹ của đơn vị thực hiện khoán chi và đơn vị sự nghiệp có thu theo chế độ quy định</t>
  </si>
  <si>
    <t>Tiểu mục: 7952 - Chi lập quỹ phúc lợi</t>
  </si>
  <si>
    <t>Nguồn cải cách tiền lương</t>
  </si>
  <si>
    <t>Kinh phí không thực hiện chế độ tự chủ nguồn 12</t>
  </si>
  <si>
    <t>Mục: 6150 - Học bổng và hỗ trợ  khác cho học sinh, sinh viên, cán bộ đi học</t>
  </si>
  <si>
    <t>Tiểu mục: 6157 - Hỗ trợ đối tượng chính sách chi phí học tập</t>
  </si>
  <si>
    <t>Tiểu mục: 6552 - Mua sắm công cụ, dụng cụ văn phòng</t>
  </si>
  <si>
    <t>1.4</t>
  </si>
  <si>
    <t>Kinh phí không thực hiện chế độ tự chủ nguồn 15</t>
  </si>
  <si>
    <t>Tiểu mục: 6907 Nhà cửa</t>
  </si>
  <si>
    <t>(Kèm theo Quyết định số:  66/QĐ-THNT ngày 18 /6/2020 của Trường TH Nha Trang)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</si>
</sst>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6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i/>
      <sz val="11"/>
      <color indexed="8"/>
      <name val="Cambria"/>
      <family val="1"/>
      <charset val="163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color indexed="8"/>
      <name val="Times New Roman"/>
      <family val="1"/>
    </font>
    <font>
      <i/>
      <sz val="12"/>
      <color theme="1"/>
      <name val="Times New Roman"/>
      <family val="1"/>
      <charset val="163"/>
    </font>
    <font>
      <b/>
      <sz val="14"/>
      <color indexed="8"/>
      <name val="Times New Roman"/>
      <family val="1"/>
      <charset val="163"/>
    </font>
    <font>
      <b/>
      <sz val="14"/>
      <name val="Times New Roman"/>
      <family val="1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indexed="8"/>
      <name val="Cambria"/>
      <family val="1"/>
      <charset val="163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.VnTime"/>
      <family val="2"/>
    </font>
    <font>
      <sz val="12"/>
      <color rgb="FFFF0000"/>
      <name val=".VnTime"/>
      <family val="2"/>
    </font>
    <font>
      <sz val="12"/>
      <color theme="1"/>
      <name val=".VnTime"/>
      <family val="2"/>
    </font>
    <font>
      <b/>
      <sz val="12"/>
      <color theme="1"/>
      <name val=".VnTime"/>
      <family val="2"/>
    </font>
    <font>
      <b/>
      <sz val="12"/>
      <name val=".VnTime"/>
      <family val="2"/>
    </font>
    <font>
      <b/>
      <sz val="11"/>
      <color theme="1"/>
      <name val="Calibri"/>
      <family val="2"/>
      <charset val="163"/>
      <scheme val="minor"/>
    </font>
    <font>
      <b/>
      <sz val="12"/>
      <color rgb="FFFF0000"/>
      <name val=".VnTime"/>
      <family val="2"/>
    </font>
    <font>
      <b/>
      <sz val="12"/>
      <color indexed="8"/>
      <name val="Times New Roman"/>
      <family val="1"/>
    </font>
    <font>
      <sz val="12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0"/>
      <color indexed="8"/>
      <name val="Times New Roman"/>
      <family val="1"/>
    </font>
    <font>
      <b/>
      <sz val="12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41" fontId="0" fillId="0" borderId="0" xfId="0" applyNumberFormat="1"/>
    <xf numFmtId="0" fontId="4" fillId="0" borderId="0" xfId="0" applyFont="1" applyFill="1" applyAlignment="1">
      <alignment wrapText="1"/>
    </xf>
    <xf numFmtId="0" fontId="7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8" fillId="0" borderId="0" xfId="0" applyFont="1" applyAlignment="1"/>
    <xf numFmtId="0" fontId="7" fillId="0" borderId="0" xfId="0" applyFont="1" applyFill="1" applyAlignment="1">
      <alignment horizontal="right" wrapText="1"/>
    </xf>
    <xf numFmtId="164" fontId="12" fillId="0" borderId="2" xfId="1" applyNumberFormat="1" applyFont="1" applyFill="1" applyBorder="1" applyAlignment="1">
      <alignment vertical="center"/>
    </xf>
    <xf numFmtId="164" fontId="13" fillId="0" borderId="2" xfId="1" applyNumberFormat="1" applyFont="1" applyFill="1" applyBorder="1" applyAlignment="1">
      <alignment vertical="center"/>
    </xf>
    <xf numFmtId="0" fontId="2" fillId="0" borderId="0" xfId="0" applyFont="1" applyFill="1"/>
    <xf numFmtId="3" fontId="2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0" fillId="0" borderId="0" xfId="0" applyFont="1" applyAlignment="1"/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3" fontId="23" fillId="2" borderId="2" xfId="0" applyNumberFormat="1" applyFont="1" applyFill="1" applyBorder="1" applyAlignment="1">
      <alignment horizontal="right" wrapText="1"/>
    </xf>
    <xf numFmtId="0" fontId="21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3" fontId="24" fillId="2" borderId="2" xfId="0" applyNumberFormat="1" applyFont="1" applyFill="1" applyBorder="1" applyAlignment="1">
      <alignment horizontal="right" wrapText="1"/>
    </xf>
    <xf numFmtId="0" fontId="26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4" fillId="2" borderId="2" xfId="0" applyFont="1" applyFill="1" applyBorder="1" applyAlignment="1">
      <alignment wrapText="1"/>
    </xf>
    <xf numFmtId="0" fontId="23" fillId="2" borderId="2" xfId="0" applyFont="1" applyFill="1" applyBorder="1" applyAlignment="1">
      <alignment horizontal="center" wrapText="1"/>
    </xf>
    <xf numFmtId="3" fontId="23" fillId="2" borderId="2" xfId="0" applyNumberFormat="1" applyFont="1" applyFill="1" applyBorder="1" applyAlignment="1">
      <alignment horizontal="right" vertical="center" wrapText="1"/>
    </xf>
    <xf numFmtId="164" fontId="8" fillId="0" borderId="2" xfId="1" applyNumberFormat="1" applyFont="1" applyFill="1" applyBorder="1" applyAlignment="1">
      <alignment vertical="center"/>
    </xf>
    <xf numFmtId="3" fontId="23" fillId="0" borderId="2" xfId="0" applyNumberFormat="1" applyFont="1" applyBorder="1" applyAlignment="1">
      <alignment vertical="center"/>
    </xf>
    <xf numFmtId="3" fontId="24" fillId="2" borderId="2" xfId="0" applyNumberFormat="1" applyFont="1" applyFill="1" applyBorder="1" applyAlignment="1">
      <alignment vertical="center" wrapText="1"/>
    </xf>
    <xf numFmtId="3" fontId="23" fillId="2" borderId="2" xfId="0" applyNumberFormat="1" applyFont="1" applyFill="1" applyBorder="1" applyAlignment="1">
      <alignment vertical="center" wrapText="1"/>
    </xf>
    <xf numFmtId="3" fontId="8" fillId="2" borderId="2" xfId="0" applyNumberFormat="1" applyFont="1" applyFill="1" applyBorder="1" applyAlignment="1">
      <alignment vertical="center" wrapText="1"/>
    </xf>
    <xf numFmtId="0" fontId="12" fillId="2" borderId="2" xfId="0" applyFont="1" applyFill="1" applyBorder="1" applyAlignment="1">
      <alignment wrapText="1"/>
    </xf>
    <xf numFmtId="0" fontId="13" fillId="2" borderId="2" xfId="0" applyFont="1" applyFill="1" applyBorder="1" applyAlignment="1">
      <alignment wrapText="1"/>
    </xf>
    <xf numFmtId="164" fontId="20" fillId="0" borderId="2" xfId="1" applyNumberFormat="1" applyFont="1" applyFill="1" applyBorder="1" applyAlignment="1">
      <alignment vertical="center"/>
    </xf>
    <xf numFmtId="0" fontId="29" fillId="0" borderId="2" xfId="0" applyFont="1" applyBorder="1"/>
    <xf numFmtId="0" fontId="28" fillId="0" borderId="0" xfId="0" applyFont="1" applyAlignment="1">
      <alignment horizontal="center"/>
    </xf>
    <xf numFmtId="0" fontId="28" fillId="0" borderId="2" xfId="0" applyFont="1" applyBorder="1" applyAlignment="1">
      <alignment horizontal="center" vertical="center" wrapText="1"/>
    </xf>
    <xf numFmtId="0" fontId="32" fillId="0" borderId="0" xfId="0" applyFont="1"/>
    <xf numFmtId="0" fontId="16" fillId="0" borderId="0" xfId="0" applyFont="1" applyFill="1" applyBorder="1" applyAlignment="1">
      <alignment horizontal="right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6" fillId="0" borderId="2" xfId="0" applyFont="1" applyBorder="1"/>
    <xf numFmtId="0" fontId="34" fillId="0" borderId="2" xfId="0" applyFont="1" applyBorder="1"/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 wrapText="1"/>
    </xf>
    <xf numFmtId="164" fontId="31" fillId="0" borderId="2" xfId="1" applyNumberFormat="1" applyFont="1" applyFill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64" fontId="35" fillId="0" borderId="2" xfId="1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3" fontId="22" fillId="2" borderId="2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5"/>
  <sheetViews>
    <sheetView tabSelected="1" topLeftCell="A97" workbookViewId="0">
      <selection activeCell="H8" sqref="H8"/>
    </sheetView>
  </sheetViews>
  <sheetFormatPr defaultColWidth="9" defaultRowHeight="14.25"/>
  <cols>
    <col min="1" max="1" width="8.140625" style="8" customWidth="1"/>
    <col min="2" max="2" width="38.42578125" style="1" customWidth="1"/>
    <col min="3" max="3" width="19.140625" style="1" customWidth="1"/>
    <col min="4" max="4" width="15.5703125" style="1" customWidth="1"/>
    <col min="5" max="5" width="12.7109375" style="1" customWidth="1"/>
    <col min="6" max="6" width="15.7109375" style="1" customWidth="1"/>
    <col min="7" max="16384" width="9" style="1"/>
  </cols>
  <sheetData>
    <row r="1" spans="1:7" ht="19.5" customHeight="1">
      <c r="A1" s="27" t="s">
        <v>45</v>
      </c>
      <c r="B1" s="27"/>
      <c r="C1" s="6"/>
      <c r="D1" s="68" t="s">
        <v>6</v>
      </c>
      <c r="E1" s="68"/>
      <c r="F1" s="68"/>
    </row>
    <row r="2" spans="1:7" ht="27.75" customHeight="1">
      <c r="A2" s="72" t="s">
        <v>46</v>
      </c>
      <c r="B2" s="72"/>
      <c r="C2" s="10"/>
      <c r="D2" s="73" t="s">
        <v>49</v>
      </c>
      <c r="E2" s="73"/>
      <c r="F2" s="73"/>
    </row>
    <row r="3" spans="1:7" ht="26.25" customHeight="1">
      <c r="A3" s="28"/>
      <c r="B3" s="28"/>
      <c r="C3" s="10"/>
      <c r="D3" s="73"/>
      <c r="E3" s="73"/>
      <c r="F3" s="73"/>
    </row>
    <row r="4" spans="1:7" ht="1.5" customHeight="1">
      <c r="A4" s="7"/>
      <c r="B4" s="5"/>
      <c r="C4" s="10"/>
      <c r="F4" s="10"/>
    </row>
    <row r="5" spans="1:7" ht="27" customHeight="1">
      <c r="A5" s="71" t="s">
        <v>50</v>
      </c>
      <c r="B5" s="71"/>
      <c r="C5" s="71"/>
      <c r="D5" s="71"/>
      <c r="E5" s="71"/>
      <c r="F5" s="71"/>
    </row>
    <row r="6" spans="1:7" ht="26.1" customHeight="1">
      <c r="A6" s="70" t="s">
        <v>93</v>
      </c>
      <c r="B6" s="70"/>
      <c r="C6" s="70"/>
      <c r="D6" s="70"/>
      <c r="E6" s="70"/>
      <c r="F6" s="70"/>
      <c r="G6" s="26"/>
    </row>
    <row r="7" spans="1:7" ht="19.5">
      <c r="A7" s="14"/>
      <c r="B7" s="13"/>
      <c r="C7" s="15"/>
      <c r="D7" s="2"/>
      <c r="E7" s="2"/>
      <c r="F7" s="51" t="s">
        <v>8</v>
      </c>
    </row>
    <row r="8" spans="1:7" s="48" customFormat="1" ht="91.5" customHeight="1">
      <c r="A8" s="53" t="s">
        <v>9</v>
      </c>
      <c r="B8" s="52" t="s">
        <v>3</v>
      </c>
      <c r="C8" s="53" t="s">
        <v>52</v>
      </c>
      <c r="D8" s="55" t="s">
        <v>53</v>
      </c>
      <c r="E8" s="56" t="s">
        <v>54</v>
      </c>
      <c r="F8" s="49" t="s">
        <v>55</v>
      </c>
    </row>
    <row r="9" spans="1:7" s="19" customFormat="1" ht="32.25" customHeight="1">
      <c r="A9" s="16" t="s">
        <v>0</v>
      </c>
      <c r="B9" s="54" t="s">
        <v>51</v>
      </c>
      <c r="C9" s="11"/>
      <c r="D9" s="18"/>
      <c r="E9" s="18"/>
      <c r="F9" s="18"/>
    </row>
    <row r="10" spans="1:7" s="19" customFormat="1" ht="24.95" customHeight="1">
      <c r="A10" s="16" t="s">
        <v>1</v>
      </c>
      <c r="B10" s="54" t="s">
        <v>56</v>
      </c>
      <c r="C10" s="11"/>
      <c r="D10" s="18"/>
      <c r="E10" s="18"/>
      <c r="F10" s="18"/>
    </row>
    <row r="11" spans="1:7" s="19" customFormat="1" ht="24.95" customHeight="1">
      <c r="A11" s="16">
        <v>1</v>
      </c>
      <c r="B11" s="54" t="s">
        <v>58</v>
      </c>
      <c r="C11" s="11"/>
      <c r="D11" s="18"/>
      <c r="E11" s="18"/>
      <c r="F11" s="18"/>
    </row>
    <row r="12" spans="1:7" s="19" customFormat="1" ht="24.95" customHeight="1">
      <c r="A12" s="16">
        <v>2</v>
      </c>
      <c r="B12" s="54" t="s">
        <v>57</v>
      </c>
      <c r="C12" s="11"/>
      <c r="D12" s="18"/>
      <c r="E12" s="18"/>
      <c r="F12" s="18"/>
    </row>
    <row r="13" spans="1:7" s="19" customFormat="1" ht="34.5" customHeight="1">
      <c r="A13" s="16" t="s">
        <v>1</v>
      </c>
      <c r="B13" s="54" t="s">
        <v>59</v>
      </c>
      <c r="C13" s="11"/>
      <c r="D13" s="18"/>
      <c r="E13" s="18"/>
      <c r="F13" s="18"/>
    </row>
    <row r="14" spans="1:7" s="23" customFormat="1" ht="25.5" customHeight="1">
      <c r="A14" s="20">
        <v>1</v>
      </c>
      <c r="B14" s="21" t="s">
        <v>60</v>
      </c>
      <c r="C14" s="12"/>
      <c r="D14" s="22"/>
      <c r="E14" s="22"/>
      <c r="F14" s="22"/>
    </row>
    <row r="15" spans="1:7" s="23" customFormat="1" ht="24.95" customHeight="1">
      <c r="A15" s="20" t="s">
        <v>47</v>
      </c>
      <c r="B15" s="21" t="s">
        <v>61</v>
      </c>
      <c r="C15" s="12"/>
      <c r="D15" s="22"/>
      <c r="E15" s="22"/>
      <c r="F15" s="22"/>
    </row>
    <row r="16" spans="1:7" s="23" customFormat="1" ht="42" customHeight="1">
      <c r="A16" s="20" t="s">
        <v>48</v>
      </c>
      <c r="B16" s="21" t="s">
        <v>62</v>
      </c>
      <c r="C16" s="12"/>
      <c r="D16" s="22"/>
      <c r="E16" s="22"/>
      <c r="F16" s="22"/>
    </row>
    <row r="17" spans="1:7" s="23" customFormat="1" ht="27.75" customHeight="1">
      <c r="A17" s="20">
        <v>2</v>
      </c>
      <c r="B17" s="21" t="s">
        <v>63</v>
      </c>
      <c r="C17" s="12"/>
      <c r="D17" s="22"/>
      <c r="E17" s="22"/>
      <c r="F17" s="22"/>
    </row>
    <row r="18" spans="1:7" s="23" customFormat="1" ht="24.95" customHeight="1">
      <c r="A18" s="20" t="s">
        <v>47</v>
      </c>
      <c r="B18" s="21" t="s">
        <v>64</v>
      </c>
      <c r="C18" s="12"/>
      <c r="D18" s="22"/>
      <c r="E18" s="22"/>
      <c r="F18" s="22"/>
    </row>
    <row r="19" spans="1:7" s="23" customFormat="1" ht="36.75" customHeight="1">
      <c r="A19" s="20" t="s">
        <v>48</v>
      </c>
      <c r="B19" s="21" t="s">
        <v>65</v>
      </c>
      <c r="C19" s="12"/>
      <c r="D19" s="22"/>
      <c r="E19" s="22"/>
      <c r="F19" s="22"/>
    </row>
    <row r="20" spans="1:7" s="23" customFormat="1" ht="37.5" customHeight="1">
      <c r="A20" s="20" t="s">
        <v>16</v>
      </c>
      <c r="B20" s="21" t="s">
        <v>66</v>
      </c>
      <c r="C20" s="12"/>
      <c r="D20" s="22"/>
      <c r="E20" s="22"/>
      <c r="F20" s="22"/>
    </row>
    <row r="21" spans="1:7" s="23" customFormat="1" ht="24.95" customHeight="1">
      <c r="A21" s="16">
        <v>1</v>
      </c>
      <c r="B21" s="54" t="s">
        <v>58</v>
      </c>
      <c r="C21" s="12"/>
      <c r="D21" s="22"/>
      <c r="E21" s="22"/>
      <c r="F21" s="22"/>
    </row>
    <row r="22" spans="1:7" s="19" customFormat="1" ht="24.95" customHeight="1">
      <c r="A22" s="16">
        <v>2</v>
      </c>
      <c r="B22" s="54" t="s">
        <v>57</v>
      </c>
      <c r="C22" s="11"/>
      <c r="D22" s="18"/>
      <c r="E22" s="18"/>
      <c r="F22" s="18"/>
    </row>
    <row r="23" spans="1:7" s="19" customFormat="1" ht="42.75" customHeight="1">
      <c r="A23" s="16" t="s">
        <v>2</v>
      </c>
      <c r="B23" s="17" t="s">
        <v>67</v>
      </c>
      <c r="C23" s="11"/>
      <c r="D23" s="18"/>
      <c r="E23" s="18"/>
      <c r="F23" s="18"/>
    </row>
    <row r="24" spans="1:7" s="19" customFormat="1" ht="26.25" customHeight="1">
      <c r="A24" s="16">
        <v>1</v>
      </c>
      <c r="B24" s="17" t="s">
        <v>68</v>
      </c>
      <c r="C24" s="11">
        <f>C25+C76+C79+C94</f>
        <v>5751578000</v>
      </c>
      <c r="D24" s="11"/>
      <c r="E24" s="11"/>
      <c r="F24" s="11"/>
    </row>
    <row r="25" spans="1:7" s="64" customFormat="1" ht="43.5" customHeight="1">
      <c r="A25" s="60" t="s">
        <v>4</v>
      </c>
      <c r="B25" s="61" t="s">
        <v>64</v>
      </c>
      <c r="C25" s="62">
        <f>C26+C28+C34+C36+C41+C43+C47+C51+C54+C58+C60+C64+C67+C71+C74</f>
        <v>5006292000</v>
      </c>
      <c r="D25" s="63"/>
      <c r="E25" s="63"/>
      <c r="F25" s="63"/>
    </row>
    <row r="26" spans="1:7" s="19" customFormat="1" ht="24.95" customHeight="1">
      <c r="A26" s="16"/>
      <c r="B26" s="17" t="s">
        <v>44</v>
      </c>
      <c r="C26" s="39">
        <f>C27</f>
        <v>2390585656</v>
      </c>
      <c r="D26" s="11"/>
      <c r="E26" s="39"/>
      <c r="F26" s="11"/>
    </row>
    <row r="27" spans="1:7" s="19" customFormat="1" ht="41.25" customHeight="1">
      <c r="A27" s="24"/>
      <c r="B27" s="21" t="s">
        <v>13</v>
      </c>
      <c r="C27" s="38">
        <v>2390585656</v>
      </c>
      <c r="D27" s="11"/>
      <c r="E27" s="46"/>
      <c r="F27" s="11"/>
    </row>
    <row r="28" spans="1:7" s="23" customFormat="1" ht="18.75">
      <c r="A28" s="24"/>
      <c r="B28" s="17" t="s">
        <v>12</v>
      </c>
      <c r="C28" s="32">
        <f>SUM(C29:C33)</f>
        <v>1304233260</v>
      </c>
      <c r="D28" s="12"/>
      <c r="E28" s="39"/>
      <c r="F28" s="12"/>
    </row>
    <row r="29" spans="1:7" s="19" customFormat="1" ht="24.95" customHeight="1">
      <c r="A29" s="24"/>
      <c r="B29" s="21" t="s">
        <v>14</v>
      </c>
      <c r="C29" s="29">
        <v>42723500</v>
      </c>
      <c r="D29" s="11"/>
      <c r="E29" s="46"/>
      <c r="F29" s="11"/>
    </row>
    <row r="30" spans="1:7" s="23" customFormat="1" ht="24.95" customHeight="1">
      <c r="A30" s="24"/>
      <c r="B30" s="21" t="s">
        <v>69</v>
      </c>
      <c r="C30" s="29">
        <v>12382226</v>
      </c>
      <c r="D30" s="12"/>
      <c r="E30" s="46"/>
      <c r="F30" s="12"/>
    </row>
    <row r="31" spans="1:7" s="23" customFormat="1" ht="36" customHeight="1">
      <c r="A31" s="24"/>
      <c r="B31" s="21" t="s">
        <v>15</v>
      </c>
      <c r="C31" s="38">
        <v>876962265</v>
      </c>
      <c r="D31" s="12"/>
      <c r="E31" s="46"/>
      <c r="F31" s="12"/>
      <c r="G31" s="23">
        <v>1</v>
      </c>
    </row>
    <row r="32" spans="1:7" s="23" customFormat="1" ht="42.75" customHeight="1">
      <c r="A32" s="24"/>
      <c r="B32" s="21" t="s">
        <v>17</v>
      </c>
      <c r="C32" s="38">
        <v>11262000</v>
      </c>
      <c r="D32" s="12"/>
      <c r="E32" s="46"/>
      <c r="F32" s="12"/>
    </row>
    <row r="33" spans="1:6" s="23" customFormat="1" ht="39" customHeight="1">
      <c r="A33" s="24"/>
      <c r="B33" s="21" t="s">
        <v>18</v>
      </c>
      <c r="C33" s="38">
        <v>360903269</v>
      </c>
      <c r="D33" s="12"/>
      <c r="E33" s="46"/>
      <c r="F33" s="12"/>
    </row>
    <row r="34" spans="1:6" s="19" customFormat="1" ht="24.95" customHeight="1">
      <c r="A34" s="31"/>
      <c r="B34" s="17" t="s">
        <v>19</v>
      </c>
      <c r="C34" s="32">
        <f>C35</f>
        <v>7515000</v>
      </c>
      <c r="D34" s="11"/>
      <c r="E34" s="39"/>
      <c r="F34" s="11"/>
    </row>
    <row r="35" spans="1:6" s="23" customFormat="1" ht="24.95" customHeight="1">
      <c r="A35" s="24"/>
      <c r="B35" s="21" t="s">
        <v>20</v>
      </c>
      <c r="C35" s="29">
        <v>7515000</v>
      </c>
      <c r="D35" s="12"/>
      <c r="E35" s="39"/>
      <c r="F35" s="12"/>
    </row>
    <row r="36" spans="1:6" s="19" customFormat="1" ht="42" customHeight="1">
      <c r="A36" s="33"/>
      <c r="B36" s="17" t="s">
        <v>23</v>
      </c>
      <c r="C36" s="41">
        <f>C37+C38+C39+C40</f>
        <v>688985265</v>
      </c>
      <c r="D36" s="41"/>
      <c r="E36" s="41"/>
      <c r="F36" s="41"/>
    </row>
    <row r="37" spans="1:6" s="23" customFormat="1" ht="24.95" customHeight="1">
      <c r="A37" s="24"/>
      <c r="B37" s="21" t="s">
        <v>27</v>
      </c>
      <c r="C37" s="42">
        <v>517498216</v>
      </c>
      <c r="D37" s="12"/>
      <c r="E37" s="46"/>
      <c r="F37" s="12"/>
    </row>
    <row r="38" spans="1:6" s="23" customFormat="1" ht="24.95" customHeight="1">
      <c r="A38" s="24"/>
      <c r="B38" s="21" t="s">
        <v>24</v>
      </c>
      <c r="C38" s="42">
        <v>88713983</v>
      </c>
      <c r="D38" s="12"/>
      <c r="E38" s="46"/>
      <c r="F38" s="12"/>
    </row>
    <row r="39" spans="1:6" s="23" customFormat="1" ht="40.5" customHeight="1">
      <c r="A39" s="30"/>
      <c r="B39" s="21" t="s">
        <v>25</v>
      </c>
      <c r="C39" s="42">
        <v>54520350</v>
      </c>
      <c r="D39" s="12"/>
      <c r="E39" s="46"/>
      <c r="F39" s="12"/>
    </row>
    <row r="40" spans="1:6" s="23" customFormat="1" ht="37.5" customHeight="1">
      <c r="A40" s="24"/>
      <c r="B40" s="21" t="s">
        <v>26</v>
      </c>
      <c r="C40" s="42">
        <v>28252716</v>
      </c>
      <c r="D40" s="12"/>
      <c r="E40" s="46"/>
      <c r="F40" s="12"/>
    </row>
    <row r="41" spans="1:6" s="19" customFormat="1" ht="38.25" customHeight="1">
      <c r="A41" s="33"/>
      <c r="B41" s="17" t="s">
        <v>21</v>
      </c>
      <c r="C41" s="41">
        <f>C42</f>
        <v>16557700</v>
      </c>
      <c r="D41" s="11"/>
      <c r="E41" s="39"/>
      <c r="F41" s="11"/>
    </row>
    <row r="42" spans="1:6" s="23" customFormat="1" ht="41.25" customHeight="1">
      <c r="A42" s="24"/>
      <c r="B42" s="21" t="s">
        <v>22</v>
      </c>
      <c r="C42" s="40">
        <v>16557700</v>
      </c>
      <c r="D42" s="12"/>
      <c r="E42" s="39"/>
      <c r="F42" s="12"/>
    </row>
    <row r="43" spans="1:6" s="19" customFormat="1" ht="37.5" customHeight="1">
      <c r="A43" s="33"/>
      <c r="B43" s="17" t="s">
        <v>28</v>
      </c>
      <c r="C43" s="41">
        <f>C44+C45+C46</f>
        <v>77748796</v>
      </c>
      <c r="D43" s="41"/>
      <c r="E43" s="41"/>
      <c r="F43" s="41"/>
    </row>
    <row r="44" spans="1:6" s="23" customFormat="1" ht="42" customHeight="1">
      <c r="A44" s="34"/>
      <c r="B44" s="21" t="s">
        <v>29</v>
      </c>
      <c r="C44" s="42">
        <v>41408145</v>
      </c>
      <c r="D44" s="12"/>
      <c r="E44" s="39"/>
      <c r="F44" s="12"/>
    </row>
    <row r="45" spans="1:6" s="23" customFormat="1" ht="40.5" customHeight="1">
      <c r="A45" s="34"/>
      <c r="B45" s="21" t="s">
        <v>30</v>
      </c>
      <c r="C45" s="42">
        <v>25840651</v>
      </c>
      <c r="D45" s="12"/>
      <c r="E45" s="39"/>
      <c r="F45" s="12"/>
    </row>
    <row r="46" spans="1:6" s="23" customFormat="1" ht="37.5" customHeight="1">
      <c r="A46" s="34"/>
      <c r="B46" s="21" t="s">
        <v>31</v>
      </c>
      <c r="C46" s="42">
        <v>10500000</v>
      </c>
      <c r="D46" s="12"/>
      <c r="E46" s="39"/>
      <c r="F46" s="12"/>
    </row>
    <row r="47" spans="1:6" s="19" customFormat="1" ht="24.95" customHeight="1">
      <c r="A47" s="35"/>
      <c r="B47" s="17" t="s">
        <v>10</v>
      </c>
      <c r="C47" s="41">
        <f>C48+C49+C50</f>
        <v>84498235</v>
      </c>
      <c r="D47" s="11"/>
      <c r="E47" s="39"/>
      <c r="F47" s="11"/>
    </row>
    <row r="48" spans="1:6" s="23" customFormat="1" ht="24.95" customHeight="1">
      <c r="A48" s="24"/>
      <c r="B48" s="21" t="s">
        <v>11</v>
      </c>
      <c r="C48" s="42">
        <v>23812000</v>
      </c>
      <c r="D48" s="12"/>
      <c r="E48" s="46"/>
      <c r="F48" s="12"/>
    </row>
    <row r="49" spans="1:7" s="23" customFormat="1" ht="41.25" customHeight="1">
      <c r="A49" s="24"/>
      <c r="B49" s="21" t="s">
        <v>32</v>
      </c>
      <c r="C49" s="42">
        <v>15600000</v>
      </c>
      <c r="D49" s="12"/>
      <c r="E49" s="46"/>
      <c r="F49" s="12"/>
    </row>
    <row r="50" spans="1:7" s="23" customFormat="1" ht="37.5" customHeight="1">
      <c r="A50" s="24"/>
      <c r="B50" s="21" t="s">
        <v>42</v>
      </c>
      <c r="C50" s="42">
        <v>45086235</v>
      </c>
      <c r="D50" s="12"/>
      <c r="E50" s="46"/>
      <c r="F50" s="12"/>
    </row>
    <row r="51" spans="1:7" s="19" customFormat="1" ht="42.75" customHeight="1">
      <c r="A51" s="33"/>
      <c r="B51" s="17" t="s">
        <v>33</v>
      </c>
      <c r="C51" s="41">
        <f>C52+C53</f>
        <v>22002592</v>
      </c>
      <c r="D51" s="11"/>
      <c r="E51" s="39"/>
      <c r="F51" s="11"/>
    </row>
    <row r="52" spans="1:7" s="23" customFormat="1" ht="42" customHeight="1">
      <c r="A52" s="24"/>
      <c r="B52" s="21" t="s">
        <v>34</v>
      </c>
      <c r="C52" s="42">
        <v>12786592</v>
      </c>
      <c r="D52" s="12"/>
      <c r="E52" s="46"/>
      <c r="F52" s="12"/>
    </row>
    <row r="53" spans="1:7" s="23" customFormat="1" ht="64.5" customHeight="1">
      <c r="A53" s="24"/>
      <c r="B53" s="21" t="s">
        <v>70</v>
      </c>
      <c r="C53" s="42">
        <v>9216000</v>
      </c>
      <c r="D53" s="12"/>
      <c r="E53" s="46"/>
      <c r="F53" s="12"/>
    </row>
    <row r="54" spans="1:7" s="19" customFormat="1" ht="24.95" customHeight="1">
      <c r="A54" s="33"/>
      <c r="B54" s="17" t="s">
        <v>43</v>
      </c>
      <c r="C54" s="41">
        <f>C55+C56+C57</f>
        <v>29950000</v>
      </c>
      <c r="D54" s="11"/>
      <c r="E54" s="39"/>
      <c r="F54" s="11"/>
      <c r="G54" s="19">
        <v>2</v>
      </c>
    </row>
    <row r="55" spans="1:7" s="23" customFormat="1" ht="42" customHeight="1">
      <c r="A55" s="57"/>
      <c r="B55" s="21" t="s">
        <v>71</v>
      </c>
      <c r="C55" s="42">
        <v>100000</v>
      </c>
      <c r="D55" s="12"/>
      <c r="E55" s="46"/>
      <c r="F55" s="12"/>
    </row>
    <row r="56" spans="1:7" s="23" customFormat="1" ht="42" customHeight="1">
      <c r="A56" s="57"/>
      <c r="B56" s="21" t="s">
        <v>72</v>
      </c>
      <c r="C56" s="42">
        <v>450000</v>
      </c>
      <c r="D56" s="12"/>
      <c r="E56" s="46"/>
      <c r="F56" s="12"/>
    </row>
    <row r="57" spans="1:7" s="23" customFormat="1" ht="42" customHeight="1">
      <c r="A57" s="57"/>
      <c r="B57" s="21" t="s">
        <v>73</v>
      </c>
      <c r="C57" s="42">
        <v>29400000</v>
      </c>
      <c r="D57" s="12"/>
      <c r="E57" s="46"/>
      <c r="F57" s="12"/>
    </row>
    <row r="58" spans="1:7" s="19" customFormat="1" ht="24.95" customHeight="1">
      <c r="A58" s="33"/>
      <c r="B58" s="17" t="s">
        <v>35</v>
      </c>
      <c r="C58" s="41">
        <f>C59</f>
        <v>131712000</v>
      </c>
      <c r="D58" s="11"/>
      <c r="E58" s="39"/>
      <c r="F58" s="11"/>
    </row>
    <row r="59" spans="1:7" s="23" customFormat="1" ht="42" customHeight="1">
      <c r="A59" s="24"/>
      <c r="B59" s="21" t="s">
        <v>36</v>
      </c>
      <c r="C59" s="42">
        <v>131712000</v>
      </c>
      <c r="D59" s="12"/>
      <c r="E59" s="46"/>
      <c r="F59" s="12"/>
    </row>
    <row r="60" spans="1:7" s="19" customFormat="1" ht="96.75" customHeight="1">
      <c r="A60" s="33"/>
      <c r="B60" s="17" t="s">
        <v>37</v>
      </c>
      <c r="C60" s="41">
        <f>C61+C62+C63</f>
        <v>51300000</v>
      </c>
      <c r="D60" s="11"/>
      <c r="E60" s="39"/>
      <c r="F60" s="39"/>
    </row>
    <row r="61" spans="1:7" s="23" customFormat="1" ht="44.25" customHeight="1">
      <c r="A61" s="24"/>
      <c r="B61" s="21" t="s">
        <v>74</v>
      </c>
      <c r="C61" s="42">
        <v>16070000</v>
      </c>
      <c r="D61" s="12"/>
      <c r="E61" s="46"/>
      <c r="F61" s="12"/>
    </row>
    <row r="62" spans="1:7" s="23" customFormat="1" ht="39.75" customHeight="1">
      <c r="A62" s="24"/>
      <c r="B62" s="21" t="s">
        <v>75</v>
      </c>
      <c r="C62" s="42">
        <v>34230000</v>
      </c>
      <c r="D62" s="12"/>
      <c r="E62" s="46"/>
      <c r="F62" s="12"/>
    </row>
    <row r="63" spans="1:7" s="23" customFormat="1" ht="42" customHeight="1">
      <c r="A63" s="24"/>
      <c r="B63" s="21" t="s">
        <v>38</v>
      </c>
      <c r="C63" s="42">
        <v>1000000</v>
      </c>
      <c r="D63" s="12"/>
      <c r="E63" s="46"/>
      <c r="F63" s="12"/>
    </row>
    <row r="64" spans="1:7" s="19" customFormat="1" ht="42" customHeight="1">
      <c r="A64" s="33"/>
      <c r="B64" s="17" t="s">
        <v>76</v>
      </c>
      <c r="C64" s="41">
        <f>C65+C66</f>
        <v>73695000</v>
      </c>
      <c r="D64" s="41"/>
      <c r="E64" s="41"/>
      <c r="F64" s="41"/>
    </row>
    <row r="65" spans="1:7" s="23" customFormat="1" ht="42" customHeight="1">
      <c r="A65" s="24"/>
      <c r="B65" s="21" t="s">
        <v>77</v>
      </c>
      <c r="C65" s="42">
        <v>44460000</v>
      </c>
      <c r="D65" s="12"/>
      <c r="E65" s="46"/>
      <c r="F65" s="12"/>
    </row>
    <row r="66" spans="1:7" s="23" customFormat="1" ht="42" customHeight="1">
      <c r="A66" s="24"/>
      <c r="B66" s="21" t="s">
        <v>78</v>
      </c>
      <c r="C66" s="42">
        <v>29235000</v>
      </c>
      <c r="D66" s="12"/>
      <c r="E66" s="46"/>
      <c r="F66" s="12"/>
    </row>
    <row r="67" spans="1:7" s="19" customFormat="1" ht="38.25" customHeight="1">
      <c r="A67" s="33"/>
      <c r="B67" s="17" t="s">
        <v>39</v>
      </c>
      <c r="C67" s="41">
        <f>C68+C69+C70</f>
        <v>80166100</v>
      </c>
      <c r="D67" s="41"/>
      <c r="E67" s="41"/>
      <c r="F67" s="41"/>
    </row>
    <row r="68" spans="1:7" s="23" customFormat="1" ht="60.75" customHeight="1">
      <c r="A68" s="24"/>
      <c r="B68" s="21" t="s">
        <v>79</v>
      </c>
      <c r="C68" s="42">
        <v>32209100</v>
      </c>
      <c r="D68" s="12"/>
      <c r="E68" s="46"/>
      <c r="F68" s="12"/>
    </row>
    <row r="69" spans="1:7" s="23" customFormat="1" ht="59.25" customHeight="1">
      <c r="A69" s="24"/>
      <c r="B69" s="21" t="s">
        <v>80</v>
      </c>
      <c r="C69" s="42">
        <v>1640000</v>
      </c>
      <c r="D69" s="12"/>
      <c r="E69" s="46"/>
      <c r="F69" s="12"/>
    </row>
    <row r="70" spans="1:7" s="23" customFormat="1" ht="24.95" customHeight="1">
      <c r="A70" s="24"/>
      <c r="B70" s="21" t="s">
        <v>81</v>
      </c>
      <c r="C70" s="42">
        <v>46317000</v>
      </c>
      <c r="D70" s="12"/>
      <c r="E70" s="46"/>
      <c r="F70" s="12"/>
    </row>
    <row r="71" spans="1:7" s="19" customFormat="1" ht="24.95" customHeight="1">
      <c r="A71" s="33"/>
      <c r="B71" s="17" t="s">
        <v>40</v>
      </c>
      <c r="C71" s="41">
        <f>C72+C73</f>
        <v>19742396</v>
      </c>
      <c r="D71" s="41"/>
      <c r="E71" s="41"/>
      <c r="F71" s="41"/>
    </row>
    <row r="72" spans="1:7" s="23" customFormat="1" ht="44.25" customHeight="1">
      <c r="A72" s="24"/>
      <c r="B72" s="21" t="s">
        <v>82</v>
      </c>
      <c r="C72" s="42">
        <v>2248352</v>
      </c>
      <c r="D72" s="12"/>
      <c r="E72" s="46"/>
      <c r="F72" s="12"/>
    </row>
    <row r="73" spans="1:7" s="23" customFormat="1" ht="38.25" customHeight="1">
      <c r="A73" s="24"/>
      <c r="B73" s="21" t="s">
        <v>41</v>
      </c>
      <c r="C73" s="42">
        <v>17494044</v>
      </c>
      <c r="D73" s="12"/>
      <c r="E73" s="46"/>
      <c r="F73" s="12"/>
      <c r="G73" s="23">
        <v>3</v>
      </c>
    </row>
    <row r="74" spans="1:7" s="19" customFormat="1" ht="82.5" customHeight="1">
      <c r="A74" s="33"/>
      <c r="B74" s="17" t="s">
        <v>83</v>
      </c>
      <c r="C74" s="41">
        <f>C75</f>
        <v>27600000</v>
      </c>
      <c r="D74" s="11"/>
      <c r="E74" s="39"/>
      <c r="F74" s="39"/>
    </row>
    <row r="75" spans="1:7" s="23" customFormat="1" ht="42.75" customHeight="1">
      <c r="A75" s="24"/>
      <c r="B75" s="21" t="s">
        <v>84</v>
      </c>
      <c r="C75" s="42">
        <v>27600000</v>
      </c>
      <c r="D75" s="12"/>
      <c r="E75" s="46"/>
      <c r="F75" s="39"/>
    </row>
    <row r="76" spans="1:7" s="66" customFormat="1" ht="35.25" customHeight="1">
      <c r="A76" s="60" t="s">
        <v>5</v>
      </c>
      <c r="B76" s="61" t="s">
        <v>85</v>
      </c>
      <c r="C76" s="65">
        <f>C77</f>
        <v>158568000</v>
      </c>
      <c r="D76" s="65"/>
      <c r="E76" s="65"/>
      <c r="F76" s="65"/>
    </row>
    <row r="77" spans="1:7" s="23" customFormat="1" ht="38.25" customHeight="1">
      <c r="A77" s="36"/>
      <c r="B77" s="44" t="s">
        <v>44</v>
      </c>
      <c r="C77" s="43">
        <f>C78</f>
        <v>158568000</v>
      </c>
      <c r="D77" s="43"/>
      <c r="E77" s="43"/>
      <c r="F77" s="43"/>
    </row>
    <row r="78" spans="1:7" s="23" customFormat="1" ht="42.75" customHeight="1">
      <c r="A78" s="37"/>
      <c r="B78" s="21" t="s">
        <v>13</v>
      </c>
      <c r="C78" s="42">
        <v>158568000</v>
      </c>
      <c r="D78" s="12"/>
      <c r="E78" s="46"/>
      <c r="F78" s="12"/>
    </row>
    <row r="79" spans="1:7" s="64" customFormat="1" ht="42.75" customHeight="1">
      <c r="A79" s="60" t="s">
        <v>7</v>
      </c>
      <c r="B79" s="61" t="s">
        <v>86</v>
      </c>
      <c r="C79" s="62">
        <f>C80+C82+C84+C87+C89+C92</f>
        <v>320970000</v>
      </c>
      <c r="D79" s="62"/>
      <c r="E79" s="62"/>
      <c r="F79" s="62"/>
    </row>
    <row r="80" spans="1:7" s="23" customFormat="1" ht="18.75">
      <c r="A80" s="24"/>
      <c r="B80" s="17" t="s">
        <v>12</v>
      </c>
      <c r="C80" s="32">
        <f>C81</f>
        <v>22968000</v>
      </c>
      <c r="D80" s="12"/>
      <c r="E80" s="39"/>
      <c r="F80" s="12"/>
    </row>
    <row r="81" spans="1:7" s="23" customFormat="1" ht="24.95" customHeight="1">
      <c r="A81" s="24"/>
      <c r="B81" s="21" t="s">
        <v>69</v>
      </c>
      <c r="C81" s="29">
        <v>22968000</v>
      </c>
      <c r="D81" s="12"/>
      <c r="E81" s="46"/>
      <c r="F81" s="12"/>
    </row>
    <row r="82" spans="1:7" s="23" customFormat="1" ht="55.5" customHeight="1">
      <c r="A82" s="36"/>
      <c r="B82" s="44" t="s">
        <v>87</v>
      </c>
      <c r="C82" s="41">
        <f>C83</f>
        <v>11008000</v>
      </c>
      <c r="D82" s="12"/>
      <c r="E82" s="46"/>
      <c r="F82" s="12"/>
    </row>
    <row r="83" spans="1:7" customFormat="1" ht="40.5" customHeight="1">
      <c r="A83" s="37"/>
      <c r="B83" s="45" t="s">
        <v>88</v>
      </c>
      <c r="C83" s="42">
        <v>11008000</v>
      </c>
      <c r="D83" s="25"/>
      <c r="E83" s="47"/>
      <c r="F83" s="25"/>
    </row>
    <row r="84" spans="1:7" s="19" customFormat="1" ht="24.95" customHeight="1">
      <c r="A84" s="35"/>
      <c r="B84" s="17" t="s">
        <v>10</v>
      </c>
      <c r="C84" s="41">
        <f>C85+C86</f>
        <v>24281000</v>
      </c>
      <c r="D84" s="41"/>
      <c r="E84" s="41"/>
      <c r="F84" s="41"/>
    </row>
    <row r="85" spans="1:7" s="23" customFormat="1" ht="43.5" customHeight="1">
      <c r="A85" s="24"/>
      <c r="B85" s="21" t="s">
        <v>89</v>
      </c>
      <c r="C85" s="42">
        <v>17000000</v>
      </c>
      <c r="D85" s="12"/>
      <c r="E85" s="46"/>
      <c r="F85" s="12"/>
    </row>
    <row r="86" spans="1:7" customFormat="1" ht="40.5" customHeight="1">
      <c r="A86" s="37"/>
      <c r="B86" s="21" t="s">
        <v>42</v>
      </c>
      <c r="C86" s="42">
        <v>7281000</v>
      </c>
      <c r="D86" s="25"/>
      <c r="E86" s="47"/>
      <c r="F86" s="25"/>
    </row>
    <row r="87" spans="1:7" s="19" customFormat="1" ht="24.95" customHeight="1">
      <c r="A87" s="33"/>
      <c r="B87" s="17" t="s">
        <v>35</v>
      </c>
      <c r="C87" s="41">
        <f>C88</f>
        <v>196994000</v>
      </c>
      <c r="D87" s="41"/>
      <c r="E87" s="41"/>
      <c r="F87" s="41"/>
    </row>
    <row r="88" spans="1:7" s="23" customFormat="1" ht="42" customHeight="1">
      <c r="A88" s="24"/>
      <c r="B88" s="21" t="s">
        <v>36</v>
      </c>
      <c r="C88" s="42">
        <v>196994000</v>
      </c>
      <c r="D88" s="12"/>
      <c r="E88" s="46"/>
      <c r="F88" s="12"/>
    </row>
    <row r="89" spans="1:7" customFormat="1" ht="40.5" customHeight="1">
      <c r="A89" s="37"/>
      <c r="B89" s="17" t="s">
        <v>37</v>
      </c>
      <c r="C89" s="41">
        <f>C90+C91</f>
        <v>45919000</v>
      </c>
      <c r="D89" s="41"/>
      <c r="E89" s="41"/>
      <c r="F89" s="41"/>
    </row>
    <row r="90" spans="1:7" customFormat="1" ht="40.5" customHeight="1">
      <c r="A90" s="37"/>
      <c r="B90" s="21" t="s">
        <v>74</v>
      </c>
      <c r="C90" s="42">
        <v>44270000</v>
      </c>
      <c r="D90" s="25"/>
      <c r="E90" s="47"/>
      <c r="F90" s="25"/>
    </row>
    <row r="91" spans="1:7" customFormat="1" ht="40.5" customHeight="1">
      <c r="A91" s="37"/>
      <c r="B91" s="21" t="s">
        <v>75</v>
      </c>
      <c r="C91" s="42">
        <v>1649000</v>
      </c>
      <c r="D91" s="25"/>
      <c r="E91" s="47"/>
      <c r="F91" s="25"/>
    </row>
    <row r="92" spans="1:7" customFormat="1" ht="40.5" customHeight="1">
      <c r="A92" s="37"/>
      <c r="B92" s="17" t="s">
        <v>39</v>
      </c>
      <c r="C92" s="41">
        <f>C93</f>
        <v>19800000</v>
      </c>
      <c r="D92" s="41"/>
      <c r="E92" s="41"/>
      <c r="F92" s="41"/>
    </row>
    <row r="93" spans="1:7" customFormat="1" ht="40.5" customHeight="1">
      <c r="A93" s="37"/>
      <c r="B93" s="21" t="s">
        <v>79</v>
      </c>
      <c r="C93" s="42">
        <v>19800000</v>
      </c>
      <c r="D93" s="25"/>
      <c r="E93" s="47"/>
      <c r="F93" s="25"/>
    </row>
    <row r="94" spans="1:7" s="50" customFormat="1" ht="40.5" customHeight="1">
      <c r="A94" s="60" t="s">
        <v>90</v>
      </c>
      <c r="B94" s="61" t="s">
        <v>91</v>
      </c>
      <c r="C94" s="67">
        <f>C95+C97+C99+C101</f>
        <v>265748000</v>
      </c>
      <c r="D94" s="67"/>
      <c r="E94" s="67"/>
      <c r="F94" s="67"/>
      <c r="G94" s="50">
        <v>4</v>
      </c>
    </row>
    <row r="95" spans="1:7" customFormat="1" ht="40.5" customHeight="1">
      <c r="A95" s="37"/>
      <c r="B95" s="17" t="s">
        <v>12</v>
      </c>
      <c r="C95" s="41">
        <f>C96</f>
        <v>10652000</v>
      </c>
      <c r="D95" s="58"/>
      <c r="E95" s="59"/>
      <c r="F95" s="58"/>
    </row>
    <row r="96" spans="1:7" customFormat="1" ht="40.5" customHeight="1">
      <c r="A96" s="37"/>
      <c r="B96" s="21" t="s">
        <v>18</v>
      </c>
      <c r="C96" s="42">
        <v>10652000</v>
      </c>
      <c r="D96" s="25"/>
      <c r="E96" s="47"/>
      <c r="F96" s="25"/>
    </row>
    <row r="97" spans="1:6" customFormat="1" ht="63.75" customHeight="1">
      <c r="A97" s="37"/>
      <c r="B97" s="44" t="s">
        <v>87</v>
      </c>
      <c r="C97" s="41">
        <f>C98</f>
        <v>5096000</v>
      </c>
      <c r="D97" s="58"/>
      <c r="E97" s="59"/>
      <c r="F97" s="58"/>
    </row>
    <row r="98" spans="1:6" customFormat="1" ht="40.5" customHeight="1">
      <c r="A98" s="37"/>
      <c r="B98" s="45" t="s">
        <v>88</v>
      </c>
      <c r="C98" s="42">
        <v>5096000</v>
      </c>
      <c r="D98" s="25"/>
      <c r="E98" s="47"/>
      <c r="F98" s="25"/>
    </row>
    <row r="99" spans="1:6" customFormat="1" ht="40.5" customHeight="1">
      <c r="A99" s="37"/>
      <c r="B99" s="17" t="s">
        <v>10</v>
      </c>
      <c r="C99" s="41">
        <f>C100</f>
        <v>2600000</v>
      </c>
      <c r="D99" s="58"/>
      <c r="E99" s="59"/>
      <c r="F99" s="58"/>
    </row>
    <row r="100" spans="1:6" customFormat="1" ht="40.5" customHeight="1">
      <c r="A100" s="37"/>
      <c r="B100" s="21" t="s">
        <v>89</v>
      </c>
      <c r="C100" s="42">
        <v>2600000</v>
      </c>
      <c r="D100" s="25"/>
      <c r="E100" s="47"/>
      <c r="F100" s="25"/>
    </row>
    <row r="101" spans="1:6" customFormat="1" ht="40.5" customHeight="1">
      <c r="A101" s="37"/>
      <c r="B101" s="17" t="s">
        <v>37</v>
      </c>
      <c r="C101" s="41">
        <f>C102+C103</f>
        <v>247400000</v>
      </c>
      <c r="D101" s="58"/>
      <c r="E101" s="59"/>
      <c r="F101" s="58"/>
    </row>
    <row r="102" spans="1:6" customFormat="1" ht="40.5" customHeight="1">
      <c r="A102" s="37"/>
      <c r="B102" s="21" t="s">
        <v>92</v>
      </c>
      <c r="C102" s="42">
        <v>224700000</v>
      </c>
      <c r="D102" s="25"/>
      <c r="E102" s="47"/>
      <c r="F102" s="25"/>
    </row>
    <row r="103" spans="1:6" customFormat="1" ht="40.5" customHeight="1">
      <c r="A103" s="37"/>
      <c r="B103" s="21" t="s">
        <v>75</v>
      </c>
      <c r="C103" s="42">
        <v>22700000</v>
      </c>
      <c r="D103" s="25"/>
      <c r="E103" s="47"/>
      <c r="F103" s="25"/>
    </row>
    <row r="104" spans="1:6" customFormat="1" ht="15">
      <c r="A104" s="3"/>
      <c r="B104" s="4"/>
      <c r="C104" s="3"/>
    </row>
    <row r="105" spans="1:6" customFormat="1" ht="15.75">
      <c r="A105" s="3"/>
      <c r="B105" s="9"/>
      <c r="C105" s="9"/>
      <c r="E105" s="69"/>
      <c r="F105" s="69"/>
    </row>
    <row r="135" spans="7:7">
      <c r="G135" s="1">
        <v>5</v>
      </c>
    </row>
  </sheetData>
  <mergeCells count="6">
    <mergeCell ref="D1:F1"/>
    <mergeCell ref="E105:F105"/>
    <mergeCell ref="A6:F6"/>
    <mergeCell ref="A5:F5"/>
    <mergeCell ref="A2:B2"/>
    <mergeCell ref="D2:F3"/>
  </mergeCells>
  <phoneticPr fontId="5" type="noConversion"/>
  <printOptions horizontalCentered="1"/>
  <pageMargins left="0" right="0" top="0.69" bottom="0" header="0.61" footer="0.21"/>
  <pageSetup paperSize="9" scale="8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4     QT NS  2019</vt:lpstr>
      <vt:lpstr>'Bieu 4     QT NS  2019'!Print_Titles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2021-08-10T02:21:25Z</cp:lastPrinted>
  <dcterms:created xsi:type="dcterms:W3CDTF">2016-10-14T10:52:32Z</dcterms:created>
  <dcterms:modified xsi:type="dcterms:W3CDTF">2021-08-10T02:21:37Z</dcterms:modified>
</cp:coreProperties>
</file>