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hnologyLab\NI-2010\Trunk\FVIR and LDO\documentation\"/>
    </mc:Choice>
  </mc:AlternateContent>
  <xr:revisionPtr revIDLastSave="0" documentId="13_ncr:1_{022048F1-0D92-45EC-8DBF-29D931ACBC39}" xr6:coauthVersionLast="47" xr6:coauthVersionMax="47" xr10:uidLastSave="{00000000-0000-0000-0000-000000000000}"/>
  <bookViews>
    <workbookView xWindow="-120" yWindow="-120" windowWidth="29040" windowHeight="15840" xr2:uid="{E8D8A3ED-ED05-4394-9830-88B8022BD71B}"/>
  </bookViews>
  <sheets>
    <sheet name="Run Times" sheetId="1" r:id="rId1"/>
  </sheets>
  <definedNames>
    <definedName name="_xlnm.Print_Area" localSheetId="0">'Run Times'!$A$1:$I$23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F3" i="1"/>
  <c r="F4" i="1"/>
  <c r="F23" i="1"/>
  <c r="F22" i="1"/>
  <c r="F21" i="1"/>
  <c r="F20" i="1"/>
  <c r="F14" i="1"/>
  <c r="F15" i="1"/>
  <c r="F16" i="1"/>
  <c r="F13" i="1"/>
  <c r="F5" i="1"/>
  <c r="F6" i="1"/>
  <c r="F7" i="1"/>
  <c r="F8" i="1"/>
</calcChain>
</file>

<file path=xl/sharedStrings.xml><?xml version="1.0" encoding="utf-8"?>
<sst xmlns="http://schemas.openxmlformats.org/spreadsheetml/2006/main" count="82" uniqueCount="40">
  <si>
    <t>Model</t>
  </si>
  <si>
    <t>Belt Load Amount (hrs)</t>
  </si>
  <si>
    <t>Standard Atmospheric Water Heater</t>
  </si>
  <si>
    <t>Ultra Low NOx Atmospheric Water Heater</t>
  </si>
  <si>
    <t>Power Vent Water Heater</t>
  </si>
  <si>
    <t>Nominal Rate (BTU/hr)</t>
  </si>
  <si>
    <t>Target Flow Rate (GPM)</t>
  </si>
  <si>
    <t>LDO BIN</t>
  </si>
  <si>
    <t>60F+</t>
  </si>
  <si>
    <t>Orifice</t>
  </si>
  <si>
    <t>Baffle P/N</t>
  </si>
  <si>
    <t>184D2777A001</t>
  </si>
  <si>
    <t>GG40T**DXV</t>
  </si>
  <si>
    <t>GG40S**DXV</t>
  </si>
  <si>
    <t>GG50T**DXV</t>
  </si>
  <si>
    <t>GG50S**DXV</t>
  </si>
  <si>
    <t>GG40T**</t>
  </si>
  <si>
    <t>GG40S**</t>
  </si>
  <si>
    <t>GG50T**</t>
  </si>
  <si>
    <t>GG50S**</t>
  </si>
  <si>
    <t>GG30T**BXR</t>
  </si>
  <si>
    <t>GG30S**BXR</t>
  </si>
  <si>
    <t>GG40T**BXR</t>
  </si>
  <si>
    <t>GG40S**BXR</t>
  </si>
  <si>
    <t>GG50T**BXR</t>
  </si>
  <si>
    <t>GG50S**BXR</t>
  </si>
  <si>
    <t>#33 (0.1130")</t>
  </si>
  <si>
    <t>#31 (0.1200")</t>
  </si>
  <si>
    <t>#37 (0.1040")</t>
  </si>
  <si>
    <t>3.1 mm (0.1221")</t>
  </si>
  <si>
    <t>2.7 mm (0.1063")</t>
  </si>
  <si>
    <t>1/8" (0.125")</t>
  </si>
  <si>
    <t>184D2777A002</t>
  </si>
  <si>
    <t>184D2777A003</t>
  </si>
  <si>
    <t>184D2777A006</t>
  </si>
  <si>
    <t>184D2777A004</t>
  </si>
  <si>
    <t>184D2777A007</t>
  </si>
  <si>
    <t>184D2777A005</t>
  </si>
  <si>
    <t>LDO Runtime (hrs)-GEA</t>
  </si>
  <si>
    <t>LDO Runtime (hrs)-CSA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</si>
</sst>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75C3-A08F-417D-AAF4-E4F723D4FAE3}">
  <sheetPr>
    <pageSetUpPr fitToPage="1"/>
  </sheetPr>
  <dimension ref="A1:K23"/>
  <sheetViews>
    <sheetView tabSelected="1" zoomScale="90" zoomScaleNormal="90" workbookViewId="0">
      <selection activeCell="K5" sqref="K5"/>
    </sheetView>
  </sheetViews>
  <sheetFormatPr defaultRowHeight="15" x14ac:dyDescent="0.25"/>
  <cols>
    <col min="1" max="1" width="20.5703125" bestFit="1" customWidth="1"/>
    <col min="2" max="2" width="36.42578125" bestFit="1" customWidth="1"/>
    <col min="3" max="3" width="36.7109375" bestFit="1" customWidth="1"/>
    <col min="4" max="4" width="33.7109375" bestFit="1" customWidth="1"/>
    <col min="5" max="5" width="35.85546875" bestFit="1" customWidth="1"/>
    <col min="6" max="6" width="35.7109375" bestFit="1" customWidth="1"/>
    <col min="7" max="7" width="13.42578125" bestFit="1" customWidth="1"/>
    <col min="8" max="8" width="25.85546875" bestFit="1" customWidth="1"/>
    <col min="9" max="9" width="28.42578125" bestFit="1" customWidth="1"/>
  </cols>
  <sheetData>
    <row r="1" spans="1:11" ht="20.25" x14ac:dyDescent="0.3">
      <c r="A1" s="10" t="s">
        <v>2</v>
      </c>
      <c r="B1" s="10"/>
      <c r="C1" s="10"/>
      <c r="D1" s="10"/>
      <c r="E1" s="10"/>
      <c r="F1" s="10"/>
      <c r="G1" s="10"/>
      <c r="H1" s="10"/>
      <c r="I1" s="10"/>
    </row>
    <row r="2" spans="1:11" ht="20.25" x14ac:dyDescent="0.3">
      <c r="A2" s="1" t="s">
        <v>0</v>
      </c>
      <c r="B2" s="1" t="s">
        <v>39</v>
      </c>
      <c r="C2" s="1" t="s">
        <v>38</v>
      </c>
      <c r="D2" s="1" t="s">
        <v>5</v>
      </c>
      <c r="E2" s="1" t="s">
        <v>6</v>
      </c>
      <c r="F2" s="1" t="s">
        <v>1</v>
      </c>
      <c r="G2" s="1" t="s">
        <v>7</v>
      </c>
      <c r="H2" s="1" t="s">
        <v>10</v>
      </c>
      <c r="I2" s="1" t="s">
        <v>9</v>
      </c>
    </row>
    <row r="3" spans="1:11" ht="23.25" x14ac:dyDescent="0.3">
      <c r="A3" s="2" t="s">
        <v>20</v>
      </c>
      <c r="B3" s="2">
        <v>4.18</v>
      </c>
      <c r="C3" s="2">
        <v>1.57</v>
      </c>
      <c r="D3" s="3">
        <v>34000</v>
      </c>
      <c r="E3" s="2">
        <v>0.75</v>
      </c>
      <c r="F3" s="2">
        <f>ROUNDUP(C3*1.3,0)</f>
        <v>3</v>
      </c>
      <c r="G3" s="4" t="s">
        <v>8</v>
      </c>
      <c r="H3" s="4" t="s">
        <v>11</v>
      </c>
      <c r="I3" s="4" t="s">
        <v>26</v>
      </c>
      <c r="K3">
        <f>B3/C3</f>
        <v>2.6624203821656049</v>
      </c>
    </row>
    <row r="4" spans="1:11" ht="23.25" x14ac:dyDescent="0.3">
      <c r="A4" s="2" t="s">
        <v>21</v>
      </c>
      <c r="B4" s="2">
        <v>9.35</v>
      </c>
      <c r="C4" s="2">
        <v>5</v>
      </c>
      <c r="D4" s="3">
        <v>34000</v>
      </c>
      <c r="E4" s="2">
        <v>0.75</v>
      </c>
      <c r="F4" s="2">
        <f>ROUNDUP(C4*1.3,0)</f>
        <v>7</v>
      </c>
      <c r="G4" s="4" t="s">
        <v>8</v>
      </c>
      <c r="H4" s="4" t="s">
        <v>32</v>
      </c>
      <c r="I4" s="4" t="s">
        <v>26</v>
      </c>
      <c r="K4">
        <f>B4/C4</f>
        <v>1.8699999999999999</v>
      </c>
    </row>
    <row r="5" spans="1:11" ht="23.25" x14ac:dyDescent="0.3">
      <c r="A5" s="2" t="s">
        <v>22</v>
      </c>
      <c r="B5" s="2">
        <v>10.220000000000001</v>
      </c>
      <c r="C5" s="2"/>
      <c r="D5" s="3">
        <v>40000</v>
      </c>
      <c r="E5" s="2">
        <v>0.92</v>
      </c>
      <c r="F5" s="2">
        <f t="shared" ref="F5:F8" si="0">ROUNDUP(B5*1.2,0)</f>
        <v>13</v>
      </c>
      <c r="G5" s="4" t="s">
        <v>8</v>
      </c>
      <c r="H5" s="4" t="s">
        <v>11</v>
      </c>
      <c r="I5" s="4" t="s">
        <v>29</v>
      </c>
    </row>
    <row r="6" spans="1:11" ht="23.25" x14ac:dyDescent="0.3">
      <c r="A6" s="2" t="s">
        <v>23</v>
      </c>
      <c r="B6" s="2">
        <v>12.98</v>
      </c>
      <c r="C6" s="2"/>
      <c r="D6" s="3">
        <v>38000</v>
      </c>
      <c r="E6" s="2">
        <v>0.86</v>
      </c>
      <c r="F6" s="2">
        <f t="shared" si="0"/>
        <v>16</v>
      </c>
      <c r="G6" s="4" t="s">
        <v>8</v>
      </c>
      <c r="H6" s="4" t="s">
        <v>32</v>
      </c>
      <c r="I6" s="4" t="s">
        <v>27</v>
      </c>
    </row>
    <row r="7" spans="1:11" ht="23.25" x14ac:dyDescent="0.3">
      <c r="A7" s="2" t="s">
        <v>24</v>
      </c>
      <c r="B7" s="2">
        <v>14.15</v>
      </c>
      <c r="C7" s="2"/>
      <c r="D7" s="3">
        <v>40000</v>
      </c>
      <c r="E7" s="2">
        <v>0.92</v>
      </c>
      <c r="F7" s="2">
        <f t="shared" si="0"/>
        <v>17</v>
      </c>
      <c r="G7" s="4" t="s">
        <v>8</v>
      </c>
      <c r="H7" s="4" t="s">
        <v>11</v>
      </c>
      <c r="I7" s="4" t="s">
        <v>29</v>
      </c>
    </row>
    <row r="8" spans="1:11" ht="23.25" x14ac:dyDescent="0.3">
      <c r="A8" s="2" t="s">
        <v>25</v>
      </c>
      <c r="B8" s="2">
        <v>23.78</v>
      </c>
      <c r="C8" s="2"/>
      <c r="D8" s="3">
        <v>40000</v>
      </c>
      <c r="E8" s="2">
        <v>0.92</v>
      </c>
      <c r="F8" s="2">
        <f t="shared" si="0"/>
        <v>29</v>
      </c>
      <c r="G8" s="4" t="s">
        <v>8</v>
      </c>
      <c r="H8" s="4" t="s">
        <v>33</v>
      </c>
      <c r="I8" s="4" t="s">
        <v>29</v>
      </c>
    </row>
    <row r="9" spans="1:11" ht="20.25" x14ac:dyDescent="0.3">
      <c r="A9" s="6"/>
      <c r="B9" s="6"/>
      <c r="C9" s="6"/>
      <c r="D9" s="6"/>
      <c r="E9" s="6"/>
      <c r="F9" s="6"/>
      <c r="G9" s="7"/>
      <c r="H9" s="7"/>
      <c r="I9" s="7"/>
    </row>
    <row r="10" spans="1:11" ht="20.25" x14ac:dyDescent="0.3">
      <c r="A10" s="6"/>
      <c r="B10" s="6"/>
      <c r="C10" s="6"/>
      <c r="D10" s="6"/>
      <c r="E10" s="6"/>
      <c r="F10" s="6"/>
      <c r="G10" s="7"/>
      <c r="H10" s="7"/>
      <c r="I10" s="7"/>
    </row>
    <row r="11" spans="1:11" ht="20.25" x14ac:dyDescent="0.3">
      <c r="A11" s="10" t="s">
        <v>3</v>
      </c>
      <c r="B11" s="10"/>
      <c r="C11" s="10"/>
      <c r="D11" s="10"/>
      <c r="E11" s="10"/>
      <c r="F11" s="10"/>
      <c r="G11" s="10"/>
      <c r="H11" s="10"/>
      <c r="I11" s="10"/>
    </row>
    <row r="12" spans="1:11" ht="20.25" x14ac:dyDescent="0.3">
      <c r="A12" s="1" t="s">
        <v>0</v>
      </c>
      <c r="B12" s="1" t="s">
        <v>39</v>
      </c>
      <c r="C12" s="1" t="s">
        <v>38</v>
      </c>
      <c r="D12" s="1" t="s">
        <v>5</v>
      </c>
      <c r="E12" s="1" t="s">
        <v>6</v>
      </c>
      <c r="F12" s="1" t="s">
        <v>1</v>
      </c>
      <c r="G12" s="1" t="s">
        <v>7</v>
      </c>
      <c r="H12" s="1" t="s">
        <v>10</v>
      </c>
      <c r="I12" s="1" t="s">
        <v>9</v>
      </c>
    </row>
    <row r="13" spans="1:11" ht="23.25" x14ac:dyDescent="0.35">
      <c r="A13" s="2" t="s">
        <v>12</v>
      </c>
      <c r="B13" s="2">
        <v>10</v>
      </c>
      <c r="C13" s="2"/>
      <c r="D13" s="3">
        <v>40000</v>
      </c>
      <c r="E13" s="2">
        <v>0.92</v>
      </c>
      <c r="F13" s="2">
        <f>ROUNDUP(B13*1.3,0)</f>
        <v>13</v>
      </c>
      <c r="G13" s="4" t="s">
        <v>8</v>
      </c>
      <c r="H13" s="8" t="s">
        <v>34</v>
      </c>
      <c r="I13" s="4" t="s">
        <v>30</v>
      </c>
    </row>
    <row r="14" spans="1:11" ht="23.25" x14ac:dyDescent="0.35">
      <c r="A14" s="2" t="s">
        <v>13</v>
      </c>
      <c r="B14" s="2">
        <v>6.5</v>
      </c>
      <c r="C14" s="2"/>
      <c r="D14" s="3">
        <v>38000</v>
      </c>
      <c r="E14" s="2">
        <v>0.86</v>
      </c>
      <c r="F14" s="2">
        <f>ROUNDUP(B14*1.3,0)</f>
        <v>9</v>
      </c>
      <c r="G14" s="4" t="s">
        <v>8</v>
      </c>
      <c r="H14" s="8" t="s">
        <v>35</v>
      </c>
      <c r="I14" s="4" t="s">
        <v>28</v>
      </c>
    </row>
    <row r="15" spans="1:11" ht="23.25" x14ac:dyDescent="0.35">
      <c r="A15" s="2" t="s">
        <v>14</v>
      </c>
      <c r="B15" s="2">
        <v>6.5</v>
      </c>
      <c r="C15" s="2"/>
      <c r="D15" s="3">
        <v>38000</v>
      </c>
      <c r="E15" s="2">
        <v>0.86</v>
      </c>
      <c r="F15" s="2">
        <f t="shared" ref="F15:F16" si="1">ROUNDUP(B15*1.3,0)</f>
        <v>9</v>
      </c>
      <c r="G15" s="4" t="s">
        <v>8</v>
      </c>
      <c r="H15" s="8" t="s">
        <v>36</v>
      </c>
      <c r="I15" s="4" t="s">
        <v>28</v>
      </c>
    </row>
    <row r="16" spans="1:11" ht="23.25" x14ac:dyDescent="0.35">
      <c r="A16" s="2" t="s">
        <v>15</v>
      </c>
      <c r="B16" s="2">
        <v>6.5</v>
      </c>
      <c r="C16" s="2"/>
      <c r="D16" s="3">
        <v>40000</v>
      </c>
      <c r="E16" s="2">
        <v>0.92</v>
      </c>
      <c r="F16" s="2">
        <f t="shared" si="1"/>
        <v>9</v>
      </c>
      <c r="G16" s="4" t="s">
        <v>8</v>
      </c>
      <c r="H16" s="8" t="s">
        <v>37</v>
      </c>
      <c r="I16" s="4" t="s">
        <v>30</v>
      </c>
    </row>
    <row r="17" spans="1:9" ht="20.25" x14ac:dyDescent="0.3">
      <c r="A17" s="6"/>
      <c r="B17" s="6"/>
      <c r="C17" s="6"/>
      <c r="D17" s="6"/>
      <c r="E17" s="6"/>
      <c r="F17" s="6"/>
      <c r="G17" s="7"/>
      <c r="H17" s="7"/>
      <c r="I17" s="7"/>
    </row>
    <row r="18" spans="1:9" ht="20.25" x14ac:dyDescent="0.3">
      <c r="A18" s="10" t="s">
        <v>4</v>
      </c>
      <c r="B18" s="10"/>
      <c r="C18" s="10"/>
      <c r="D18" s="10"/>
      <c r="E18" s="10"/>
      <c r="F18" s="10"/>
      <c r="G18" s="10"/>
      <c r="H18" s="10"/>
      <c r="I18" s="10"/>
    </row>
    <row r="19" spans="1:9" ht="20.25" x14ac:dyDescent="0.3">
      <c r="A19" s="1" t="s">
        <v>0</v>
      </c>
      <c r="B19" s="1" t="s">
        <v>39</v>
      </c>
      <c r="C19" s="1" t="s">
        <v>38</v>
      </c>
      <c r="D19" s="1" t="s">
        <v>5</v>
      </c>
      <c r="E19" s="1" t="s">
        <v>6</v>
      </c>
      <c r="F19" s="1" t="s">
        <v>1</v>
      </c>
      <c r="G19" s="1" t="s">
        <v>7</v>
      </c>
      <c r="H19" s="1" t="s">
        <v>10</v>
      </c>
      <c r="I19" s="1" t="s">
        <v>9</v>
      </c>
    </row>
    <row r="20" spans="1:9" ht="23.25" x14ac:dyDescent="0.35">
      <c r="A20" s="2" t="s">
        <v>16</v>
      </c>
      <c r="B20" s="2"/>
      <c r="C20" s="2"/>
      <c r="D20" s="3">
        <v>42000</v>
      </c>
      <c r="E20" s="2">
        <v>0.97</v>
      </c>
      <c r="F20" s="2">
        <f>ROUNDUP(B20*1.3,0)</f>
        <v>0</v>
      </c>
      <c r="G20" s="4" t="s">
        <v>8</v>
      </c>
      <c r="H20" s="5"/>
      <c r="I20" s="9" t="s">
        <v>31</v>
      </c>
    </row>
    <row r="21" spans="1:9" ht="23.25" x14ac:dyDescent="0.35">
      <c r="A21" s="2" t="s">
        <v>17</v>
      </c>
      <c r="B21" s="2"/>
      <c r="C21" s="2"/>
      <c r="D21" s="3">
        <v>42000</v>
      </c>
      <c r="E21" s="2">
        <v>0.97</v>
      </c>
      <c r="F21" s="2">
        <f>ROUNDUP(B21*1.3,0)</f>
        <v>0</v>
      </c>
      <c r="G21" s="4" t="s">
        <v>8</v>
      </c>
      <c r="H21" s="5"/>
      <c r="I21" s="9" t="s">
        <v>31</v>
      </c>
    </row>
    <row r="22" spans="1:9" ht="23.25" x14ac:dyDescent="0.35">
      <c r="A22" s="2" t="s">
        <v>18</v>
      </c>
      <c r="B22" s="2"/>
      <c r="C22" s="2"/>
      <c r="D22" s="3">
        <v>42000</v>
      </c>
      <c r="E22" s="2">
        <v>0.97</v>
      </c>
      <c r="F22" s="2">
        <f t="shared" ref="F22:F23" si="2">ROUNDUP(B22*1.3,0)</f>
        <v>0</v>
      </c>
      <c r="G22" s="4" t="s">
        <v>8</v>
      </c>
      <c r="H22" s="5"/>
      <c r="I22" s="9" t="s">
        <v>31</v>
      </c>
    </row>
    <row r="23" spans="1:9" ht="23.25" x14ac:dyDescent="0.35">
      <c r="A23" s="2" t="s">
        <v>19</v>
      </c>
      <c r="B23" s="2"/>
      <c r="C23" s="2"/>
      <c r="D23" s="3">
        <v>42000</v>
      </c>
      <c r="E23" s="2">
        <v>0.97</v>
      </c>
      <c r="F23" s="2">
        <f t="shared" si="2"/>
        <v>0</v>
      </c>
      <c r="G23" s="4" t="s">
        <v>8</v>
      </c>
      <c r="H23" s="5"/>
      <c r="I23" s="9" t="s">
        <v>31</v>
      </c>
    </row>
  </sheetData>
  <mergeCells count="3">
    <mergeCell ref="A1:I1"/>
    <mergeCell ref="A11:I11"/>
    <mergeCell ref="A18:I18"/>
  </mergeCells>
  <pageMargins left="0.7" right="0.7" top="0.75" bottom="0.75" header="0.3" footer="0.3"/>
  <pageSetup scale="4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 Times</vt:lpstr>
      <vt:lpstr>'Run Times'!Print_Area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cp:lastPrinted>2024-05-13T18:53:51Z</cp:lastPrinted>
  <dcterms:created xsi:type="dcterms:W3CDTF">2024-05-06T13:59:06Z</dcterms:created>
  <dcterms:modified xsi:type="dcterms:W3CDTF">2024-05-23T18:14:41Z</dcterms:modified>
</cp:coreProperties>
</file>