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appliances.sharepoint.com/sites/TanklessWaterHeaterProject/Shared Documents/Lab/FVIR and LDO Project/System Drawings/Software Outputs/"/>
    </mc:Choice>
  </mc:AlternateContent>
  <xr:revisionPtr revIDLastSave="15" documentId="8_{29C3A139-2ACB-40EC-B228-5750E4FA3258}" xr6:coauthVersionLast="47" xr6:coauthVersionMax="47" xr10:uidLastSave="{41758267-5D84-49AD-B68B-FA416CAA8B57}"/>
  <bookViews>
    <workbookView xWindow="-120" yWindow="-120" windowWidth="29040" windowHeight="15840" tabRatio="967" xr2:uid="{F957D949-53A4-42FB-AB50-50AD27431AD3}"/>
  </bookViews>
  <sheets>
    <sheet name="cover sheet" sheetId="1" r:id="rId1"/>
    <sheet name="LDO_Raw data" sheetId="2" r:id="rId2"/>
    <sheet name="Graph_Burner_Input" sheetId="4" r:id="rId3"/>
    <sheet name="Graph_Hotoutlet" sheetId="6" r:id="rId4"/>
    <sheet name="Graph_COairfree-CO2" sheetId="9" r:id="rId5"/>
    <sheet name="Rate_Raw Data" sheetId="11" r:id="rId6"/>
    <sheet name="setup pictures" sheetId="10" r:id="rId7"/>
    <sheet name="ANSI extract" sheetId="3" r:id="rId8"/>
  </sheets>
  <definedNames>
    <definedName name="_xlnm.Print_Area" localSheetId="0">'cover sheet'!$A$1:$J$57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5" i="1"/>
  <c r="C11" i="1"/>
  <c r="G26" i="1" l="1"/>
  <c r="C18" i="1" l="1"/>
  <c r="H8" i="1" s="1"/>
  <c r="G18" i="1"/>
  <c r="F18" i="1"/>
  <c r="H18" i="1" l="1"/>
  <c r="G24" i="1"/>
  <c r="G23" i="1"/>
</calcChain>
</file>

<file path=xl/sharedStrings.xml><?xml version="1.0" encoding="utf-8"?>
<sst xmlns="http://schemas.openxmlformats.org/spreadsheetml/2006/main" count="107" uniqueCount="98">
  <si>
    <t>Header Information</t>
  </si>
  <si>
    <t>Product Description:</t>
  </si>
  <si>
    <t>Gas Storage Water Heater</t>
  </si>
  <si>
    <t>Manufacturer:</t>
  </si>
  <si>
    <t>NA</t>
  </si>
  <si>
    <t>Software Version:</t>
  </si>
  <si>
    <t>Ratings:</t>
  </si>
  <si>
    <t>Nominal input rate</t>
  </si>
  <si>
    <t>btu/hr</t>
  </si>
  <si>
    <t>Nominal storage volume:</t>
  </si>
  <si>
    <t>°F</t>
  </si>
  <si>
    <t>Inches h.g.</t>
  </si>
  <si>
    <t>inches w.c.</t>
  </si>
  <si>
    <t>Measured</t>
  </si>
  <si>
    <t>Min.</t>
  </si>
  <si>
    <t xml:space="preserve"> Max.</t>
  </si>
  <si>
    <t>Check</t>
  </si>
  <si>
    <t>Unit</t>
  </si>
  <si>
    <t>Input Rate:</t>
  </si>
  <si>
    <t>Btu/hr</t>
  </si>
  <si>
    <t xml:space="preserve">Test Conditions </t>
  </si>
  <si>
    <t>Measurement</t>
  </si>
  <si>
    <t>Min</t>
  </si>
  <si>
    <t>Max</t>
  </si>
  <si>
    <t>º F</t>
  </si>
  <si>
    <t>CO Air Free:</t>
  </si>
  <si>
    <t>"w.c</t>
  </si>
  <si>
    <t>Comments:</t>
  </si>
  <si>
    <t>Setup (This table should include instrumentation, sensors, and all equipment used during testing)</t>
  </si>
  <si>
    <t>Measured Variable</t>
  </si>
  <si>
    <t>Asset#/ID#</t>
  </si>
  <si>
    <t>CO2/CO Analyzer</t>
  </si>
  <si>
    <t>Gas Meter</t>
  </si>
  <si>
    <t>Outlet Water Probe</t>
  </si>
  <si>
    <t>Test Sample I.D.:</t>
  </si>
  <si>
    <t>Corrected flow rate</t>
  </si>
  <si>
    <t>cu ft/hr</t>
  </si>
  <si>
    <t>Barometric Pressure:</t>
  </si>
  <si>
    <t>Meter Pressure:</t>
  </si>
  <si>
    <t>Meter Temperature:</t>
  </si>
  <si>
    <t>Uncorrected Flow Rate</t>
  </si>
  <si>
    <t>Outlet Water Temperature:</t>
  </si>
  <si>
    <t>Differential Room Pressure:</t>
  </si>
  <si>
    <t>LDO Room Ambient Temperature (Start of Test):</t>
  </si>
  <si>
    <t>%</t>
  </si>
  <si>
    <t>Differential Room pressure</t>
  </si>
  <si>
    <t>Inlet Water Probe</t>
  </si>
  <si>
    <t>LDO Room Amb. Temperature Probe</t>
  </si>
  <si>
    <t>Manifold Pressure Gage</t>
  </si>
  <si>
    <t>Test Validity and Approval</t>
  </si>
  <si>
    <t xml:space="preserve">Test Valid:  </t>
  </si>
  <si>
    <t>For development Only (Y or N)</t>
  </si>
  <si>
    <t xml:space="preserve">Requesting Engineer:  </t>
  </si>
  <si>
    <t xml:space="preserve">Lab Technician:  </t>
  </si>
  <si>
    <t xml:space="preserve">Reviewing Test Engineer:  </t>
  </si>
  <si>
    <t xml:space="preserve">Results meet ANSI Requirements:  </t>
  </si>
  <si>
    <t>Model Number:</t>
  </si>
  <si>
    <t>Serial Number</t>
  </si>
  <si>
    <t>Sample Received Date</t>
  </si>
  <si>
    <t>Sample Test Date</t>
  </si>
  <si>
    <t>Report Date</t>
  </si>
  <si>
    <t>Rated Input (Btu/hr)</t>
  </si>
  <si>
    <t>Measured Input (Btu/hr)</t>
  </si>
  <si>
    <t>Btu/ft3</t>
  </si>
  <si>
    <t>gals.</t>
  </si>
  <si>
    <t>Higher Heating Value (DRY):</t>
  </si>
  <si>
    <t>Inlet Water Temp. (Start of  Test):</t>
  </si>
  <si>
    <t>LDO Test - ANSI Z21.10-2019 Section 5.38</t>
  </si>
  <si>
    <t>Electrical Rating (VAC)</t>
  </si>
  <si>
    <t>Calibration completed Date</t>
  </si>
  <si>
    <t>Calibration Due Date</t>
  </si>
  <si>
    <t>from Labview data entry</t>
  </si>
  <si>
    <t xml:space="preserve">Auto Fill any input field in gray </t>
  </si>
  <si>
    <t>System Date</t>
  </si>
  <si>
    <t>System Time</t>
  </si>
  <si>
    <t>Elapsed Time (sec)</t>
  </si>
  <si>
    <t>Water Inlet - Temperature (°F) - PL0001</t>
  </si>
  <si>
    <t>Water Outlet - Temperature (°F) - PL0002</t>
  </si>
  <si>
    <t>Pilot Millivoltage (mV)</t>
  </si>
  <si>
    <t>Room Differential Pressure (in Water)</t>
  </si>
  <si>
    <t>Gas Manifold Pressure (in Water)</t>
  </si>
  <si>
    <t>Absolute Pressure [inHgA]</t>
  </si>
  <si>
    <t>Gauge/Diff. Pressure [inHgG]</t>
  </si>
  <si>
    <t>BarometricPressure [inHgA]</t>
  </si>
  <si>
    <t>Temperature [°F]</t>
  </si>
  <si>
    <t>Uncorrected [CFH]</t>
  </si>
  <si>
    <t>Corrected [SCFH]</t>
  </si>
  <si>
    <t>Gas Rate (BTU/hr)</t>
  </si>
  <si>
    <t>Heating Value (BTU/cu.ft)</t>
  </si>
  <si>
    <t>Gas Selected</t>
  </si>
  <si>
    <t>CO(PPMv)</t>
  </si>
  <si>
    <t>CO2(%)</t>
  </si>
  <si>
    <t>CO Air Free (%)</t>
  </si>
  <si>
    <t>Show following columns and data</t>
  </si>
  <si>
    <t>PLC Real-Time Clock (Min)</t>
  </si>
  <si>
    <t>Ambient Temperature (°F)- PL0003</t>
  </si>
  <si>
    <t>Total Cycle Counter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</si>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</sst>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name val="Palatino Linotype"/>
      <family val="2"/>
    </font>
    <font>
      <sz val="11"/>
      <color theme="1"/>
      <name val="Palatino Linotype"/>
      <family val="2"/>
    </font>
    <font>
      <sz val="11"/>
      <name val="Palatino Linotype"/>
      <family val="2"/>
    </font>
    <font>
      <sz val="9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70C0"/>
      <name val="Times New Roman"/>
      <family val="1"/>
    </font>
    <font>
      <b/>
      <u/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7" fillId="5" borderId="0" applyNumberFormat="0" applyBorder="0" applyProtection="0">
      <alignment horizontal="left" vertical="center"/>
    </xf>
    <xf numFmtId="0" fontId="8" fillId="0" borderId="0"/>
    <xf numFmtId="0" fontId="9" fillId="6" borderId="1" applyNumberFormat="0" applyProtection="0">
      <alignment horizontal="center" vertical="center"/>
    </xf>
    <xf numFmtId="0" fontId="1" fillId="0" borderId="0"/>
  </cellStyleXfs>
  <cellXfs count="102">
    <xf numFmtId="0" fontId="0" fillId="0" borderId="0" xfId="0"/>
    <xf numFmtId="2" fontId="3" fillId="8" borderId="1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4" fontId="5" fillId="8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1" xfId="4" applyFont="1" applyBorder="1" applyAlignment="1">
      <alignment horizontal="right" vertical="center"/>
    </xf>
    <xf numFmtId="165" fontId="3" fillId="0" borderId="7" xfId="0" applyNumberFormat="1" applyFont="1" applyBorder="1" applyAlignment="1" applyProtection="1">
      <alignment horizontal="center" vertical="center"/>
      <protection locked="0"/>
    </xf>
    <xf numFmtId="2" fontId="3" fillId="0" borderId="7" xfId="0" applyNumberFormat="1" applyFont="1" applyBorder="1" applyAlignment="1" applyProtection="1">
      <alignment horizontal="center" vertical="center"/>
      <protection locked="0"/>
    </xf>
    <xf numFmtId="0" fontId="3" fillId="10" borderId="5" xfId="0" applyFont="1" applyFill="1" applyBorder="1" applyAlignment="1" applyProtection="1">
      <alignment vertical="center" wrapText="1"/>
      <protection locked="0"/>
    </xf>
    <xf numFmtId="0" fontId="3" fillId="10" borderId="1" xfId="0" applyFont="1" applyFill="1" applyBorder="1" applyAlignment="1" applyProtection="1">
      <alignment vertical="center" wrapText="1"/>
      <protection locked="0"/>
    </xf>
    <xf numFmtId="2" fontId="4" fillId="10" borderId="7" xfId="0" applyNumberFormat="1" applyFont="1" applyFill="1" applyBorder="1" applyAlignment="1" applyProtection="1">
      <alignment horizontal="center" vertical="center" wrapText="1"/>
      <protection locked="0"/>
    </xf>
    <xf numFmtId="164" fontId="4" fillId="10" borderId="7" xfId="0" applyNumberFormat="1" applyFont="1" applyFill="1" applyBorder="1" applyAlignment="1" applyProtection="1">
      <alignment horizontal="center" vertical="center" wrapText="1"/>
      <protection locked="0"/>
    </xf>
    <xf numFmtId="164" fontId="4" fillId="10" borderId="9" xfId="0" applyNumberFormat="1" applyFont="1" applyFill="1" applyBorder="1" applyAlignment="1" applyProtection="1">
      <alignment horizontal="center" vertical="center" wrapText="1"/>
      <protection locked="0"/>
    </xf>
    <xf numFmtId="0" fontId="11" fillId="10" borderId="1" xfId="4" applyFont="1" applyFill="1" applyBorder="1" applyAlignment="1" applyProtection="1">
      <alignment horizontal="right" vertical="center"/>
      <protection locked="0"/>
    </xf>
    <xf numFmtId="0" fontId="3" fillId="10" borderId="0" xfId="0" applyFont="1" applyFill="1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1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14" fontId="4" fillId="10" borderId="1" xfId="0" applyNumberFormat="1" applyFont="1" applyFill="1" applyBorder="1" applyAlignment="1" applyProtection="1">
      <alignment horizontal="center" vertical="center"/>
      <protection locked="0"/>
    </xf>
    <xf numFmtId="4" fontId="5" fillId="10" borderId="1" xfId="0" applyNumberFormat="1" applyFont="1" applyFill="1" applyBorder="1" applyAlignment="1" applyProtection="1">
      <alignment horizontal="center" vertical="center"/>
      <protection locked="0"/>
    </xf>
    <xf numFmtId="4" fontId="13" fillId="8" borderId="1" xfId="0" applyNumberFormat="1" applyFont="1" applyFill="1" applyBorder="1" applyAlignment="1" applyProtection="1">
      <alignment horizontal="center" vertical="center"/>
      <protection locked="0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2" fontId="3" fillId="4" borderId="5" xfId="0" applyNumberFormat="1" applyFont="1" applyFill="1" applyBorder="1" applyAlignment="1" applyProtection="1">
      <alignment horizontal="center" vertical="center"/>
      <protection locked="0"/>
    </xf>
    <xf numFmtId="2" fontId="3" fillId="4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13" fillId="8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2" fontId="3" fillId="4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wrapText="1"/>
    </xf>
    <xf numFmtId="14" fontId="3" fillId="7" borderId="5" xfId="3" applyNumberFormat="1" applyFont="1" applyFill="1" applyBorder="1" applyProtection="1">
      <alignment horizontal="center" vertical="center"/>
      <protection locked="0"/>
    </xf>
    <xf numFmtId="14" fontId="3" fillId="7" borderId="8" xfId="3" applyNumberFormat="1" applyFont="1" applyFill="1" applyBorder="1" applyProtection="1">
      <alignment horizontal="center" vertical="center"/>
      <protection locked="0"/>
    </xf>
    <xf numFmtId="0" fontId="2" fillId="5" borderId="5" xfId="1" applyFont="1" applyBorder="1" applyAlignment="1" applyProtection="1">
      <alignment horizontal="center" vertical="center"/>
    </xf>
    <xf numFmtId="0" fontId="2" fillId="5" borderId="6" xfId="1" applyFont="1" applyBorder="1" applyAlignment="1" applyProtection="1">
      <alignment horizontal="center" vertical="center"/>
    </xf>
    <xf numFmtId="0" fontId="2" fillId="5" borderId="8" xfId="1" applyFont="1" applyBorder="1" applyAlignment="1" applyProtection="1">
      <alignment horizontal="center" vertical="center"/>
    </xf>
    <xf numFmtId="0" fontId="2" fillId="5" borderId="1" xfId="1" applyFont="1" applyBorder="1" applyAlignment="1" applyProtection="1">
      <alignment horizontal="center" vertical="center"/>
    </xf>
    <xf numFmtId="0" fontId="2" fillId="5" borderId="1" xfId="1" applyFont="1" applyBorder="1" applyAlignment="1" applyProtection="1">
      <alignment horizontal="center" vertical="center" wrapText="1"/>
    </xf>
    <xf numFmtId="0" fontId="3" fillId="7" borderId="5" xfId="3" applyFont="1" applyFill="1" applyBorder="1" applyAlignment="1" applyProtection="1">
      <alignment horizontal="right" vertical="center"/>
    </xf>
    <xf numFmtId="0" fontId="3" fillId="7" borderId="6" xfId="3" applyFont="1" applyFill="1" applyBorder="1" applyAlignment="1" applyProtection="1">
      <alignment horizontal="right" vertical="center"/>
    </xf>
    <xf numFmtId="0" fontId="3" fillId="7" borderId="8" xfId="3" applyFont="1" applyFill="1" applyBorder="1" applyAlignment="1" applyProtection="1">
      <alignment horizontal="right" vertical="center"/>
    </xf>
    <xf numFmtId="0" fontId="3" fillId="7" borderId="5" xfId="3" applyFont="1" applyFill="1" applyBorder="1" applyProtection="1">
      <alignment horizontal="center" vertical="center"/>
      <protection locked="0"/>
    </xf>
    <xf numFmtId="0" fontId="3" fillId="7" borderId="6" xfId="3" applyFont="1" applyFill="1" applyBorder="1" applyProtection="1">
      <alignment horizontal="center" vertical="center"/>
      <protection locked="0"/>
    </xf>
    <xf numFmtId="0" fontId="3" fillId="7" borderId="8" xfId="3" applyFont="1" applyFill="1" applyBorder="1" applyProtection="1">
      <alignment horizontal="center" vertical="center"/>
      <protection locked="0"/>
    </xf>
    <xf numFmtId="0" fontId="3" fillId="7" borderId="1" xfId="3" applyFont="1" applyFill="1" applyProtection="1">
      <alignment horizontal="center" vertical="center"/>
      <protection locked="0"/>
    </xf>
    <xf numFmtId="14" fontId="3" fillId="7" borderId="1" xfId="3" applyNumberFormat="1" applyFont="1" applyFill="1" applyProtection="1">
      <alignment horizontal="center" vertical="center"/>
      <protection locked="0"/>
    </xf>
    <xf numFmtId="0" fontId="3" fillId="0" borderId="1" xfId="0" applyFont="1" applyBorder="1" applyAlignment="1">
      <alignment horizontal="left" vertical="center" wrapText="1"/>
    </xf>
    <xf numFmtId="0" fontId="11" fillId="9" borderId="5" xfId="4" applyFont="1" applyFill="1" applyBorder="1" applyAlignment="1" applyProtection="1">
      <alignment horizontal="center" vertical="center"/>
      <protection locked="0"/>
    </xf>
    <xf numFmtId="0" fontId="11" fillId="9" borderId="6" xfId="4" applyFont="1" applyFill="1" applyBorder="1" applyAlignment="1" applyProtection="1">
      <alignment horizontal="center" vertical="center"/>
      <protection locked="0"/>
    </xf>
    <xf numFmtId="0" fontId="11" fillId="9" borderId="8" xfId="4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right" vertical="center" wrapText="1"/>
    </xf>
    <xf numFmtId="0" fontId="3" fillId="4" borderId="10" xfId="0" applyFont="1" applyFill="1" applyBorder="1" applyAlignment="1" applyProtection="1">
      <alignment horizontal="center" vertical="center" wrapText="1"/>
      <protection locked="0"/>
    </xf>
    <xf numFmtId="0" fontId="3" fillId="4" borderId="0" xfId="0" applyFont="1" applyFill="1" applyAlignment="1" applyProtection="1">
      <alignment horizontal="center" vertical="center" wrapText="1"/>
      <protection locked="0"/>
    </xf>
    <xf numFmtId="0" fontId="3" fillId="0" borderId="2" xfId="0" applyFont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4" borderId="9" xfId="0" applyFont="1" applyFill="1" applyBorder="1" applyAlignment="1" applyProtection="1">
      <alignment horizontal="left" vertical="center" wrapText="1"/>
      <protection locked="0"/>
    </xf>
    <xf numFmtId="0" fontId="4" fillId="4" borderId="10" xfId="0" applyFont="1" applyFill="1" applyBorder="1" applyAlignment="1" applyProtection="1">
      <alignment horizontal="left" vertical="center" wrapText="1"/>
      <protection locked="0"/>
    </xf>
    <xf numFmtId="0" fontId="4" fillId="4" borderId="11" xfId="0" applyFont="1" applyFill="1" applyBorder="1" applyAlignment="1" applyProtection="1">
      <alignment horizontal="left" vertical="center" wrapText="1"/>
      <protection locked="0"/>
    </xf>
    <xf numFmtId="0" fontId="4" fillId="4" borderId="2" xfId="0" applyFont="1" applyFill="1" applyBorder="1" applyAlignment="1" applyProtection="1">
      <alignment horizontal="left" vertical="center" wrapText="1"/>
      <protection locked="0"/>
    </xf>
    <xf numFmtId="0" fontId="4" fillId="4" borderId="0" xfId="0" applyFont="1" applyFill="1" applyAlignment="1" applyProtection="1">
      <alignment horizontal="left" vertical="center" wrapText="1"/>
      <protection locked="0"/>
    </xf>
    <xf numFmtId="0" fontId="4" fillId="4" borderId="3" xfId="0" applyFont="1" applyFill="1" applyBorder="1" applyAlignment="1" applyProtection="1">
      <alignment horizontal="left" vertical="center" wrapText="1"/>
      <protection locked="0"/>
    </xf>
    <xf numFmtId="0" fontId="4" fillId="4" borderId="12" xfId="0" applyFont="1" applyFill="1" applyBorder="1" applyAlignment="1" applyProtection="1">
      <alignment horizontal="left" vertical="center" wrapText="1"/>
      <protection locked="0"/>
    </xf>
    <xf numFmtId="0" fontId="4" fillId="4" borderId="13" xfId="0" applyFont="1" applyFill="1" applyBorder="1" applyAlignment="1" applyProtection="1">
      <alignment horizontal="left" vertical="center" wrapText="1"/>
      <protection locked="0"/>
    </xf>
    <xf numFmtId="0" fontId="4" fillId="4" borderId="14" xfId="0" applyFont="1" applyFill="1" applyBorder="1" applyAlignment="1" applyProtection="1">
      <alignment horizontal="left" vertical="center" wrapText="1"/>
      <protection locked="0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right" vertical="center" wrapText="1"/>
    </xf>
    <xf numFmtId="4" fontId="5" fillId="8" borderId="1" xfId="0" applyNumberFormat="1" applyFont="1" applyFill="1" applyBorder="1" applyAlignment="1">
      <alignment horizontal="center" vertical="center"/>
    </xf>
  </cellXfs>
  <cellStyles count="5">
    <cellStyle name="Heading 4 2" xfId="1" xr:uid="{FAF5EB5A-E3F8-4903-A495-2FCA658982F1}"/>
    <cellStyle name="Input 3" xfId="3" xr:uid="{4DFFD39E-0E06-4A7E-ADC1-DE4ABED1B095}"/>
    <cellStyle name="Normal" xfId="0" builtinId="0"/>
    <cellStyle name="Normal 2 2" xfId="2" xr:uid="{6543F34C-D5D9-448F-A187-6F0BF59747AB}"/>
    <cellStyle name="Normal 5" xfId="4" xr:uid="{D66A59ED-CEDA-41CC-9A71-ED3748156448}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369524</xdr:colOff>
      <xdr:row>42</xdr:row>
      <xdr:rowOff>75190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00A1A-9B8B-4600-B71E-D3593DA1D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609524" cy="8076190"/>
        </a:xfrm>
        <a:prstGeom prst="rect">
          <a:avLst/>
        </a:prstGeom>
      </xdr:spPr>
    </xdr:pic>
    <xdr:clientData/>
  </xdr:twoCellAnchor>
  <xdr:twoCellAnchor>
    <xdr:from>
      <xdr:col>0</xdr:col>
      <xdr:colOff>86591</xdr:colOff>
      <xdr:row>36</xdr:row>
      <xdr:rowOff>34636</xdr:rowOff>
    </xdr:from>
    <xdr:to>
      <xdr:col>25</xdr:col>
      <xdr:colOff>450273</xdr:colOff>
      <xdr:row>41</xdr:row>
      <xdr:rowOff>138545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830BD2E-B00C-48B6-9F74-A5303FFF5163}"/>
            </a:ext>
          </a:extLst>
        </xdr:cNvPr>
        <xdr:cNvSpPr/>
      </xdr:nvSpPr>
      <xdr:spPr>
        <a:xfrm>
          <a:off x="86591" y="6892636"/>
          <a:ext cx="15517091" cy="105640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25</xdr:col>
      <xdr:colOff>259773</xdr:colOff>
      <xdr:row>56</xdr:row>
      <xdr:rowOff>106968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1A7A25-EDFD-4D44-BEA2-CA170B9C0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953500"/>
          <a:ext cx="15413182" cy="1821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7E6-02D5-453C-A8E0-75F85687CDF1}">
  <sheetPr>
    <pageSetUpPr fitToPage="1"/>
  </sheetPr>
  <dimension ref="A1:M57"/>
  <sheetViews>
    <sheetView tabSelected="1" zoomScaleNormal="100" workbookViewId="0">
      <selection activeCell="A54" sqref="A54:XFD54"/>
    </sheetView>
  </sheetViews>
  <sheetFormatPr defaultColWidth="9.140625" defaultRowHeight="12.75" x14ac:dyDescent="0.25"/>
  <cols>
    <col min="1" max="10" width="10.140625" style="9" customWidth="1"/>
    <col min="11" max="16384" width="9.140625" style="9"/>
  </cols>
  <sheetData>
    <row r="1" spans="1:13" x14ac:dyDescent="0.25">
      <c r="A1" s="81" t="s">
        <v>67</v>
      </c>
      <c r="B1" s="81"/>
      <c r="C1" s="81"/>
      <c r="D1" s="81"/>
      <c r="E1" s="81"/>
      <c r="F1" s="81"/>
      <c r="G1" s="81"/>
      <c r="H1" s="81"/>
      <c r="I1" s="81"/>
      <c r="J1" s="81"/>
    </row>
    <row r="3" spans="1:13" x14ac:dyDescent="0.25">
      <c r="A3" s="38" t="s">
        <v>0</v>
      </c>
      <c r="B3" s="38"/>
      <c r="C3" s="38"/>
      <c r="D3" s="38"/>
      <c r="E3" s="38"/>
      <c r="F3" s="38"/>
      <c r="G3" s="38"/>
      <c r="H3" s="38"/>
      <c r="I3" s="38"/>
      <c r="J3" s="38"/>
    </row>
    <row r="4" spans="1:13" x14ac:dyDescent="0.25">
      <c r="A4" s="37" t="s">
        <v>1</v>
      </c>
      <c r="B4" s="37"/>
      <c r="C4" s="39" t="s">
        <v>2</v>
      </c>
      <c r="D4" s="39"/>
      <c r="E4" s="39"/>
      <c r="F4" s="36" t="s">
        <v>58</v>
      </c>
      <c r="G4" s="36"/>
      <c r="H4" s="40"/>
      <c r="I4" s="35"/>
      <c r="J4" s="35"/>
      <c r="L4" s="32"/>
      <c r="M4" s="9" t="s">
        <v>72</v>
      </c>
    </row>
    <row r="5" spans="1:13" x14ac:dyDescent="0.25">
      <c r="A5" s="36" t="s">
        <v>3</v>
      </c>
      <c r="B5" s="36"/>
      <c r="C5" s="35"/>
      <c r="D5" s="35"/>
      <c r="E5" s="35"/>
      <c r="F5" s="36" t="s">
        <v>59</v>
      </c>
      <c r="G5" s="36"/>
      <c r="H5" s="40"/>
      <c r="I5" s="35"/>
      <c r="J5" s="35"/>
      <c r="M5" s="9" t="s">
        <v>71</v>
      </c>
    </row>
    <row r="6" spans="1:13" x14ac:dyDescent="0.25">
      <c r="A6" s="36" t="s">
        <v>56</v>
      </c>
      <c r="B6" s="36"/>
      <c r="C6" s="35"/>
      <c r="D6" s="35"/>
      <c r="E6" s="35"/>
      <c r="F6" s="37" t="s">
        <v>60</v>
      </c>
      <c r="G6" s="37"/>
      <c r="H6" s="35"/>
      <c r="I6" s="35"/>
      <c r="J6" s="35"/>
    </row>
    <row r="7" spans="1:13" x14ac:dyDescent="0.25">
      <c r="A7" s="36" t="s">
        <v>57</v>
      </c>
      <c r="B7" s="36"/>
      <c r="C7" s="35"/>
      <c r="D7" s="35"/>
      <c r="E7" s="35"/>
      <c r="F7" s="36" t="s">
        <v>61</v>
      </c>
      <c r="G7" s="36"/>
      <c r="H7" s="41"/>
      <c r="I7" s="41"/>
      <c r="J7" s="41"/>
    </row>
    <row r="8" spans="1:13" x14ac:dyDescent="0.25">
      <c r="A8" s="44" t="s">
        <v>34</v>
      </c>
      <c r="B8" s="45"/>
      <c r="C8" s="35"/>
      <c r="D8" s="35"/>
      <c r="E8" s="35"/>
      <c r="F8" s="36" t="s">
        <v>62</v>
      </c>
      <c r="G8" s="36"/>
      <c r="H8" s="42">
        <f>C18</f>
        <v>40660</v>
      </c>
      <c r="I8" s="43"/>
      <c r="J8" s="43"/>
    </row>
    <row r="9" spans="1:13" x14ac:dyDescent="0.25">
      <c r="A9" s="36" t="s">
        <v>5</v>
      </c>
      <c r="B9" s="36"/>
      <c r="C9" s="35"/>
      <c r="D9" s="35"/>
      <c r="E9" s="35"/>
      <c r="F9" s="36" t="s">
        <v>68</v>
      </c>
      <c r="G9" s="36"/>
      <c r="H9" s="35"/>
      <c r="I9" s="35"/>
      <c r="J9" s="35"/>
    </row>
    <row r="10" spans="1:13" x14ac:dyDescent="0.25">
      <c r="A10" s="38" t="s">
        <v>6</v>
      </c>
      <c r="B10" s="38"/>
      <c r="C10" s="38"/>
      <c r="D10" s="38"/>
      <c r="E10" s="38"/>
      <c r="F10" s="38"/>
      <c r="G10" s="38"/>
      <c r="H10" s="38"/>
      <c r="I10" s="38"/>
      <c r="J10" s="38"/>
    </row>
    <row r="11" spans="1:13" x14ac:dyDescent="0.25">
      <c r="A11" s="49" t="s">
        <v>7</v>
      </c>
      <c r="B11" s="50"/>
      <c r="C11" s="51">
        <f>H7</f>
        <v>0</v>
      </c>
      <c r="D11" s="51"/>
      <c r="E11" s="2" t="s">
        <v>19</v>
      </c>
      <c r="F11" s="52" t="s">
        <v>9</v>
      </c>
      <c r="G11" s="52"/>
      <c r="H11" s="53">
        <v>40</v>
      </c>
      <c r="I11" s="53"/>
      <c r="J11" s="10" t="s">
        <v>64</v>
      </c>
    </row>
    <row r="12" spans="1:13" x14ac:dyDescent="0.25">
      <c r="A12" s="11"/>
      <c r="H12" s="12"/>
      <c r="I12" s="12"/>
      <c r="J12" s="13"/>
    </row>
    <row r="13" spans="1:13" ht="24.75" customHeight="1" x14ac:dyDescent="0.25">
      <c r="A13" s="54" t="s">
        <v>65</v>
      </c>
      <c r="B13" s="54"/>
      <c r="C13" s="47">
        <v>1070</v>
      </c>
      <c r="D13" s="48"/>
      <c r="E13" s="10" t="s">
        <v>63</v>
      </c>
      <c r="F13" s="46" t="s">
        <v>39</v>
      </c>
      <c r="G13" s="46"/>
      <c r="H13" s="47">
        <v>70</v>
      </c>
      <c r="I13" s="48"/>
      <c r="J13" s="10" t="s">
        <v>10</v>
      </c>
    </row>
    <row r="14" spans="1:13" x14ac:dyDescent="0.25">
      <c r="A14" s="46" t="s">
        <v>37</v>
      </c>
      <c r="B14" s="46"/>
      <c r="C14" s="47">
        <v>30</v>
      </c>
      <c r="D14" s="48"/>
      <c r="E14" s="10" t="s">
        <v>11</v>
      </c>
      <c r="F14" s="46" t="s">
        <v>40</v>
      </c>
      <c r="G14" s="46"/>
      <c r="H14" s="47">
        <v>39</v>
      </c>
      <c r="I14" s="48"/>
      <c r="J14" s="10" t="s">
        <v>36</v>
      </c>
    </row>
    <row r="15" spans="1:13" x14ac:dyDescent="0.25">
      <c r="A15" s="46" t="s">
        <v>38</v>
      </c>
      <c r="B15" s="46"/>
      <c r="C15" s="47">
        <v>7</v>
      </c>
      <c r="D15" s="48"/>
      <c r="E15" s="10" t="s">
        <v>12</v>
      </c>
      <c r="F15" s="46" t="s">
        <v>35</v>
      </c>
      <c r="G15" s="46"/>
      <c r="H15" s="47">
        <v>38</v>
      </c>
      <c r="I15" s="48"/>
      <c r="J15" s="10" t="s">
        <v>36</v>
      </c>
    </row>
    <row r="16" spans="1:13" x14ac:dyDescent="0.25">
      <c r="A16" s="11"/>
      <c r="J16" s="13"/>
    </row>
    <row r="17" spans="1:10" x14ac:dyDescent="0.25">
      <c r="A17" s="46"/>
      <c r="B17" s="46"/>
      <c r="C17" s="46" t="s">
        <v>13</v>
      </c>
      <c r="D17" s="46"/>
      <c r="E17" s="14"/>
      <c r="F17" s="3" t="s">
        <v>14</v>
      </c>
      <c r="G17" s="4" t="s">
        <v>15</v>
      </c>
      <c r="H17" s="3" t="s">
        <v>16</v>
      </c>
      <c r="I17" s="3" t="s">
        <v>17</v>
      </c>
      <c r="J17" s="13"/>
    </row>
    <row r="18" spans="1:10" x14ac:dyDescent="0.25">
      <c r="A18" s="36" t="s">
        <v>18</v>
      </c>
      <c r="B18" s="36"/>
      <c r="C18" s="101">
        <f>H15*C13</f>
        <v>40660</v>
      </c>
      <c r="D18" s="101"/>
      <c r="E18" s="10" t="s">
        <v>19</v>
      </c>
      <c r="F18" s="8">
        <f>C11*0.98</f>
        <v>0</v>
      </c>
      <c r="G18" s="8">
        <f>C11*1.02</f>
        <v>0</v>
      </c>
      <c r="H18" s="1" t="b">
        <f>IF(C18=0," ",AND(C18&gt;=F18,C18&lt;=G18))</f>
        <v>0</v>
      </c>
      <c r="I18" s="5" t="s">
        <v>8</v>
      </c>
      <c r="J18" s="13"/>
    </row>
    <row r="19" spans="1:10" x14ac:dyDescent="0.25">
      <c r="A19" s="11"/>
      <c r="J19" s="13"/>
    </row>
    <row r="20" spans="1:10" x14ac:dyDescent="0.25">
      <c r="A20" s="38" t="s">
        <v>20</v>
      </c>
      <c r="B20" s="38"/>
      <c r="C20" s="38"/>
      <c r="D20" s="38"/>
      <c r="E20" s="38"/>
      <c r="F20" s="38"/>
      <c r="G20" s="38"/>
      <c r="H20" s="38"/>
      <c r="I20" s="38"/>
      <c r="J20" s="38"/>
    </row>
    <row r="21" spans="1:10" x14ac:dyDescent="0.25">
      <c r="A21" s="98" t="s">
        <v>21</v>
      </c>
      <c r="B21" s="99"/>
      <c r="C21" s="4" t="s">
        <v>22</v>
      </c>
      <c r="D21" s="4" t="s">
        <v>23</v>
      </c>
      <c r="E21" s="3" t="s">
        <v>14</v>
      </c>
      <c r="F21" s="4" t="s">
        <v>15</v>
      </c>
      <c r="G21" s="3" t="s">
        <v>16</v>
      </c>
      <c r="H21" s="3" t="s">
        <v>17</v>
      </c>
      <c r="I21" s="7"/>
      <c r="J21" s="15"/>
    </row>
    <row r="22" spans="1:10" ht="24.75" customHeight="1" x14ac:dyDescent="0.25">
      <c r="A22" s="76" t="s">
        <v>42</v>
      </c>
      <c r="B22" s="77"/>
      <c r="C22" s="26"/>
      <c r="D22" s="27"/>
      <c r="E22" s="24">
        <v>-5.0000000000000001E-3</v>
      </c>
      <c r="F22" s="24">
        <v>5.0000000000000001E-3</v>
      </c>
      <c r="G22" s="1" t="b">
        <f>AND(C22&gt;=E22,D22&lt;=F22)</f>
        <v>1</v>
      </c>
      <c r="H22" s="6" t="s">
        <v>26</v>
      </c>
      <c r="I22" s="7"/>
      <c r="J22" s="15"/>
    </row>
    <row r="23" spans="1:10" ht="24.75" customHeight="1" x14ac:dyDescent="0.25">
      <c r="A23" s="100" t="s">
        <v>43</v>
      </c>
      <c r="B23" s="100"/>
      <c r="C23" s="28"/>
      <c r="D23" s="28"/>
      <c r="E23" s="25">
        <v>60</v>
      </c>
      <c r="F23" s="25">
        <v>80</v>
      </c>
      <c r="G23" s="1" t="b">
        <f>AND(C23&gt;=E23,D23&lt;=F23)</f>
        <v>0</v>
      </c>
      <c r="H23" s="6" t="s">
        <v>24</v>
      </c>
      <c r="I23" s="7"/>
      <c r="J23" s="15"/>
    </row>
    <row r="24" spans="1:10" x14ac:dyDescent="0.25">
      <c r="A24" s="76" t="s">
        <v>25</v>
      </c>
      <c r="B24" s="77"/>
      <c r="C24" s="29"/>
      <c r="D24" s="29"/>
      <c r="E24" s="25" t="s">
        <v>4</v>
      </c>
      <c r="F24" s="24">
        <v>0.04</v>
      </c>
      <c r="G24" s="1" t="b">
        <f>(D24&lt;=F24)</f>
        <v>1</v>
      </c>
      <c r="H24" s="6" t="s">
        <v>44</v>
      </c>
      <c r="I24" s="7"/>
      <c r="J24" s="15"/>
    </row>
    <row r="25" spans="1:10" ht="23.25" customHeight="1" x14ac:dyDescent="0.25">
      <c r="A25" s="85" t="s">
        <v>66</v>
      </c>
      <c r="B25" s="86"/>
      <c r="C25" s="30"/>
      <c r="D25" s="29"/>
      <c r="E25" s="25">
        <v>68</v>
      </c>
      <c r="F25" s="24">
        <v>72</v>
      </c>
      <c r="G25" s="1" t="b">
        <f>AND(C25&gt;=E25,D25&lt;=F25)</f>
        <v>0</v>
      </c>
      <c r="H25" s="6" t="s">
        <v>24</v>
      </c>
      <c r="I25" s="7"/>
      <c r="J25" s="15"/>
    </row>
    <row r="26" spans="1:10" x14ac:dyDescent="0.25">
      <c r="A26" s="74" t="s">
        <v>41</v>
      </c>
      <c r="B26" s="75"/>
      <c r="C26" s="26"/>
      <c r="D26" s="27"/>
      <c r="E26" s="25">
        <v>130</v>
      </c>
      <c r="F26" s="25">
        <v>140</v>
      </c>
      <c r="G26" s="1" t="b">
        <f>AND(C26&gt;=E26,D26&lt;=F26)</f>
        <v>0</v>
      </c>
      <c r="H26" s="6" t="s">
        <v>24</v>
      </c>
      <c r="I26" s="7"/>
      <c r="J26" s="15"/>
    </row>
    <row r="27" spans="1:10" x14ac:dyDescent="0.25">
      <c r="A27" s="38" t="s">
        <v>27</v>
      </c>
      <c r="B27" s="38"/>
      <c r="C27" s="38"/>
      <c r="D27" s="38"/>
      <c r="E27" s="38"/>
      <c r="F27" s="38"/>
      <c r="G27" s="38"/>
      <c r="H27" s="38"/>
      <c r="I27" s="38"/>
      <c r="J27" s="38"/>
    </row>
    <row r="28" spans="1:10" x14ac:dyDescent="0.25">
      <c r="A28" s="11"/>
      <c r="J28" s="13"/>
    </row>
    <row r="29" spans="1:10" x14ac:dyDescent="0.25">
      <c r="A29" s="80" t="s">
        <v>97</v>
      </c>
      <c r="B29" s="52"/>
      <c r="C29" s="16"/>
      <c r="D29" s="16"/>
      <c r="G29" s="16"/>
      <c r="H29" s="16"/>
      <c r="I29" s="16"/>
      <c r="J29" s="17"/>
    </row>
    <row r="30" spans="1:10" x14ac:dyDescent="0.25">
      <c r="A30" s="80"/>
      <c r="B30" s="52"/>
      <c r="C30" s="89"/>
      <c r="D30" s="90"/>
      <c r="E30" s="90"/>
      <c r="F30" s="90"/>
      <c r="G30" s="90"/>
      <c r="H30" s="90"/>
      <c r="I30" s="91"/>
      <c r="J30" s="17"/>
    </row>
    <row r="31" spans="1:10" x14ac:dyDescent="0.25">
      <c r="A31" s="18"/>
      <c r="B31" s="16"/>
      <c r="C31" s="92"/>
      <c r="D31" s="93"/>
      <c r="E31" s="93"/>
      <c r="F31" s="93"/>
      <c r="G31" s="93"/>
      <c r="H31" s="93"/>
      <c r="I31" s="94"/>
      <c r="J31" s="17"/>
    </row>
    <row r="32" spans="1:10" x14ac:dyDescent="0.25">
      <c r="A32" s="18"/>
      <c r="B32" s="16"/>
      <c r="C32" s="95"/>
      <c r="D32" s="96"/>
      <c r="E32" s="96"/>
      <c r="F32" s="96"/>
      <c r="G32" s="96"/>
      <c r="H32" s="96"/>
      <c r="I32" s="97"/>
      <c r="J32" s="17"/>
    </row>
    <row r="33" spans="1:10" x14ac:dyDescent="0.25">
      <c r="A33" s="18"/>
      <c r="B33" s="16"/>
      <c r="C33" s="16"/>
      <c r="D33" s="16"/>
      <c r="E33" s="16"/>
      <c r="F33" s="16"/>
      <c r="G33" s="16"/>
      <c r="H33" s="16"/>
      <c r="I33" s="16"/>
      <c r="J33" s="17"/>
    </row>
    <row r="34" spans="1:10" x14ac:dyDescent="0.25">
      <c r="A34" s="19"/>
      <c r="B34" s="20" t="s">
        <v>27</v>
      </c>
      <c r="C34" s="16"/>
      <c r="D34" s="16"/>
      <c r="G34" s="16"/>
      <c r="H34" s="16"/>
      <c r="I34" s="16"/>
      <c r="J34" s="17"/>
    </row>
    <row r="35" spans="1:10" x14ac:dyDescent="0.25">
      <c r="B35" s="13"/>
      <c r="C35" s="78"/>
      <c r="D35" s="78"/>
      <c r="E35" s="78"/>
      <c r="F35" s="78"/>
      <c r="G35" s="78"/>
      <c r="H35" s="78"/>
      <c r="I35" s="78"/>
      <c r="J35" s="21"/>
    </row>
    <row r="36" spans="1:10" x14ac:dyDescent="0.25">
      <c r="B36" s="13"/>
      <c r="C36" s="79"/>
      <c r="D36" s="79"/>
      <c r="E36" s="79"/>
      <c r="F36" s="79"/>
      <c r="G36" s="79"/>
      <c r="H36" s="79"/>
      <c r="I36" s="79"/>
      <c r="J36" s="21"/>
    </row>
    <row r="37" spans="1:10" x14ac:dyDescent="0.25">
      <c r="B37" s="13"/>
      <c r="C37" s="79"/>
      <c r="D37" s="79"/>
      <c r="E37" s="79"/>
      <c r="F37" s="79"/>
      <c r="G37" s="79"/>
      <c r="H37" s="79"/>
      <c r="I37" s="79"/>
      <c r="J37" s="21"/>
    </row>
    <row r="38" spans="1:10" x14ac:dyDescent="0.25">
      <c r="C38" s="22"/>
      <c r="D38" s="22"/>
      <c r="E38" s="22"/>
      <c r="F38" s="22"/>
      <c r="G38" s="22"/>
      <c r="H38" s="22"/>
      <c r="I38" s="22"/>
      <c r="J38" s="13"/>
    </row>
    <row r="39" spans="1:10" ht="12.75" customHeight="1" x14ac:dyDescent="0.25">
      <c r="A39" s="87" t="s">
        <v>49</v>
      </c>
      <c r="B39" s="87"/>
      <c r="C39" s="88"/>
      <c r="D39" s="88"/>
      <c r="E39" s="88"/>
      <c r="F39" s="88"/>
      <c r="G39" s="88"/>
      <c r="H39" s="88"/>
      <c r="I39" s="88"/>
      <c r="J39" s="87"/>
    </row>
    <row r="40" spans="1:10" ht="24.75" customHeight="1" x14ac:dyDescent="0.25">
      <c r="A40" s="36" t="s">
        <v>50</v>
      </c>
      <c r="B40" s="36"/>
      <c r="C40" s="36"/>
      <c r="D40" s="36"/>
      <c r="E40" s="36"/>
      <c r="F40" s="36"/>
      <c r="G40" s="31"/>
      <c r="H40" s="70" t="s">
        <v>51</v>
      </c>
      <c r="I40" s="70"/>
      <c r="J40" s="23"/>
    </row>
    <row r="41" spans="1:10" ht="12.75" customHeight="1" x14ac:dyDescent="0.25">
      <c r="A41" s="36" t="s">
        <v>55</v>
      </c>
      <c r="B41" s="36"/>
      <c r="C41" s="36"/>
      <c r="D41" s="36"/>
      <c r="E41" s="36"/>
      <c r="F41" s="36"/>
      <c r="G41" s="31"/>
      <c r="H41" s="82"/>
      <c r="I41" s="83"/>
      <c r="J41" s="84"/>
    </row>
    <row r="42" spans="1:10" ht="12.75" customHeight="1" x14ac:dyDescent="0.25">
      <c r="A42" s="36" t="s">
        <v>52</v>
      </c>
      <c r="B42" s="36"/>
      <c r="C42" s="36"/>
      <c r="D42" s="36"/>
      <c r="E42" s="36"/>
      <c r="F42" s="36"/>
      <c r="G42" s="71"/>
      <c r="H42" s="72"/>
      <c r="I42" s="72"/>
      <c r="J42" s="73"/>
    </row>
    <row r="43" spans="1:10" ht="12.75" customHeight="1" x14ac:dyDescent="0.25">
      <c r="A43" s="36" t="s">
        <v>53</v>
      </c>
      <c r="B43" s="36"/>
      <c r="C43" s="36"/>
      <c r="D43" s="36"/>
      <c r="E43" s="36"/>
      <c r="F43" s="36"/>
      <c r="G43" s="71"/>
      <c r="H43" s="72"/>
      <c r="I43" s="72"/>
      <c r="J43" s="73"/>
    </row>
    <row r="44" spans="1:10" ht="12.75" customHeight="1" x14ac:dyDescent="0.25">
      <c r="A44" s="36" t="s">
        <v>54</v>
      </c>
      <c r="B44" s="36"/>
      <c r="C44" s="36"/>
      <c r="D44" s="36"/>
      <c r="E44" s="36"/>
      <c r="F44" s="36"/>
      <c r="G44" s="71"/>
      <c r="H44" s="72"/>
      <c r="I44" s="72"/>
      <c r="J44" s="73"/>
    </row>
    <row r="48" spans="1:10" x14ac:dyDescent="0.25">
      <c r="A48" s="57" t="s">
        <v>28</v>
      </c>
      <c r="B48" s="58"/>
      <c r="C48" s="58"/>
      <c r="D48" s="58"/>
      <c r="E48" s="58"/>
      <c r="F48" s="58"/>
      <c r="G48" s="58"/>
      <c r="H48" s="58"/>
      <c r="I48" s="58"/>
      <c r="J48" s="59"/>
    </row>
    <row r="49" spans="1:10" ht="22.5" customHeight="1" x14ac:dyDescent="0.25">
      <c r="A49" s="60" t="s">
        <v>29</v>
      </c>
      <c r="B49" s="60"/>
      <c r="C49" s="60"/>
      <c r="D49" s="60" t="s">
        <v>30</v>
      </c>
      <c r="E49" s="60"/>
      <c r="F49" s="60"/>
      <c r="G49" s="61" t="s">
        <v>69</v>
      </c>
      <c r="H49" s="61"/>
      <c r="I49" s="60" t="s">
        <v>70</v>
      </c>
      <c r="J49" s="60"/>
    </row>
    <row r="50" spans="1:10" ht="12.75" customHeight="1" x14ac:dyDescent="0.25">
      <c r="A50" s="62" t="s">
        <v>45</v>
      </c>
      <c r="B50" s="63"/>
      <c r="C50" s="64"/>
      <c r="D50" s="65"/>
      <c r="E50" s="66"/>
      <c r="F50" s="67"/>
      <c r="G50" s="55"/>
      <c r="H50" s="56"/>
      <c r="I50" s="55"/>
      <c r="J50" s="56"/>
    </row>
    <row r="51" spans="1:10" x14ac:dyDescent="0.25">
      <c r="A51" s="62" t="s">
        <v>47</v>
      </c>
      <c r="B51" s="63"/>
      <c r="C51" s="64"/>
      <c r="D51" s="65"/>
      <c r="E51" s="66"/>
      <c r="F51" s="67"/>
      <c r="G51" s="55"/>
      <c r="H51" s="56"/>
      <c r="I51" s="55"/>
      <c r="J51" s="56"/>
    </row>
    <row r="52" spans="1:10" x14ac:dyDescent="0.25">
      <c r="A52" s="62" t="s">
        <v>46</v>
      </c>
      <c r="B52" s="63"/>
      <c r="C52" s="64"/>
      <c r="D52" s="65"/>
      <c r="E52" s="66"/>
      <c r="F52" s="67"/>
      <c r="G52" s="55"/>
      <c r="H52" s="56"/>
      <c r="I52" s="55"/>
      <c r="J52" s="56"/>
    </row>
    <row r="53" spans="1:10" x14ac:dyDescent="0.25">
      <c r="A53" s="62" t="s">
        <v>33</v>
      </c>
      <c r="B53" s="63"/>
      <c r="C53" s="64"/>
      <c r="D53" s="65"/>
      <c r="E53" s="66"/>
      <c r="F53" s="67"/>
      <c r="G53" s="55"/>
      <c r="H53" s="56"/>
      <c r="I53" s="55"/>
      <c r="J53" s="56"/>
    </row>
    <row r="54" spans="1:10" x14ac:dyDescent="0.25">
      <c r="A54" s="62" t="s">
        <v>48</v>
      </c>
      <c r="B54" s="63"/>
      <c r="C54" s="64"/>
      <c r="D54" s="68"/>
      <c r="E54" s="68"/>
      <c r="F54" s="68"/>
      <c r="G54" s="69"/>
      <c r="H54" s="69"/>
      <c r="I54" s="69"/>
      <c r="J54" s="69"/>
    </row>
    <row r="55" spans="1:10" x14ac:dyDescent="0.25">
      <c r="A55" s="62" t="s">
        <v>32</v>
      </c>
      <c r="B55" s="63"/>
      <c r="C55" s="64"/>
      <c r="D55" s="68"/>
      <c r="E55" s="68"/>
      <c r="F55" s="68"/>
      <c r="G55" s="69"/>
      <c r="H55" s="69"/>
      <c r="I55" s="69"/>
      <c r="J55" s="69"/>
    </row>
    <row r="56" spans="1:10" x14ac:dyDescent="0.25">
      <c r="A56" s="62" t="s">
        <v>31</v>
      </c>
      <c r="B56" s="63"/>
      <c r="C56" s="64"/>
      <c r="D56" s="68"/>
      <c r="E56" s="68"/>
      <c r="F56" s="68"/>
      <c r="G56" s="69"/>
      <c r="H56" s="69"/>
      <c r="I56" s="69"/>
      <c r="J56" s="69"/>
    </row>
    <row r="57" spans="1:10" x14ac:dyDescent="0.25">
      <c r="A57" s="65"/>
      <c r="B57" s="66"/>
      <c r="C57" s="67"/>
      <c r="D57" s="68"/>
      <c r="E57" s="68"/>
      <c r="F57" s="68"/>
      <c r="G57" s="69"/>
      <c r="H57" s="69"/>
      <c r="I57" s="69"/>
      <c r="J57" s="69"/>
    </row>
  </sheetData>
  <mergeCells count="107">
    <mergeCell ref="C35:I37"/>
    <mergeCell ref="A29:B29"/>
    <mergeCell ref="A1:J1"/>
    <mergeCell ref="G42:J42"/>
    <mergeCell ref="G43:J43"/>
    <mergeCell ref="H41:J41"/>
    <mergeCell ref="A25:B25"/>
    <mergeCell ref="A41:F41"/>
    <mergeCell ref="A42:F42"/>
    <mergeCell ref="A43:F43"/>
    <mergeCell ref="A39:J39"/>
    <mergeCell ref="A27:J27"/>
    <mergeCell ref="A30:B30"/>
    <mergeCell ref="C30:I32"/>
    <mergeCell ref="A20:J20"/>
    <mergeCell ref="A21:B21"/>
    <mergeCell ref="A23:B23"/>
    <mergeCell ref="A24:B24"/>
    <mergeCell ref="A17:B17"/>
    <mergeCell ref="C17:D17"/>
    <mergeCell ref="A18:B18"/>
    <mergeCell ref="C18:D18"/>
    <mergeCell ref="A14:B14"/>
    <mergeCell ref="C14:D14"/>
    <mergeCell ref="A44:F44"/>
    <mergeCell ref="H40:I40"/>
    <mergeCell ref="G44:J44"/>
    <mergeCell ref="A40:F40"/>
    <mergeCell ref="A26:B26"/>
    <mergeCell ref="A22:B22"/>
    <mergeCell ref="A56:C56"/>
    <mergeCell ref="D56:F56"/>
    <mergeCell ref="G56:H56"/>
    <mergeCell ref="I56:J56"/>
    <mergeCell ref="A52:C52"/>
    <mergeCell ref="D52:F52"/>
    <mergeCell ref="G52:H52"/>
    <mergeCell ref="I52:J52"/>
    <mergeCell ref="A53:C53"/>
    <mergeCell ref="D53:F53"/>
    <mergeCell ref="G53:H53"/>
    <mergeCell ref="I53:J53"/>
    <mergeCell ref="A51:C51"/>
    <mergeCell ref="D51:F51"/>
    <mergeCell ref="G51:H51"/>
    <mergeCell ref="I51:J51"/>
    <mergeCell ref="A57:C57"/>
    <mergeCell ref="D57:F57"/>
    <mergeCell ref="G57:H57"/>
    <mergeCell ref="I57:J57"/>
    <mergeCell ref="A54:C54"/>
    <mergeCell ref="D54:F54"/>
    <mergeCell ref="G54:H54"/>
    <mergeCell ref="I54:J54"/>
    <mergeCell ref="A55:C55"/>
    <mergeCell ref="D55:F55"/>
    <mergeCell ref="G55:H55"/>
    <mergeCell ref="I55:J55"/>
    <mergeCell ref="A48:J48"/>
    <mergeCell ref="A49:C49"/>
    <mergeCell ref="D49:F49"/>
    <mergeCell ref="G49:H49"/>
    <mergeCell ref="I49:J49"/>
    <mergeCell ref="A50:C50"/>
    <mergeCell ref="D50:F50"/>
    <mergeCell ref="G50:H50"/>
    <mergeCell ref="I50:J50"/>
    <mergeCell ref="F14:G14"/>
    <mergeCell ref="H14:I14"/>
    <mergeCell ref="A15:B15"/>
    <mergeCell ref="C15:D15"/>
    <mergeCell ref="F15:G15"/>
    <mergeCell ref="H15:I15"/>
    <mergeCell ref="A10:J10"/>
    <mergeCell ref="A11:B11"/>
    <mergeCell ref="C11:D11"/>
    <mergeCell ref="F11:G11"/>
    <mergeCell ref="H11:I11"/>
    <mergeCell ref="A13:B13"/>
    <mergeCell ref="C13:D13"/>
    <mergeCell ref="F13:G13"/>
    <mergeCell ref="H13:I13"/>
    <mergeCell ref="A9:B9"/>
    <mergeCell ref="C9:E9"/>
    <mergeCell ref="F9:G9"/>
    <mergeCell ref="H9:J9"/>
    <mergeCell ref="A7:B7"/>
    <mergeCell ref="C7:E7"/>
    <mergeCell ref="F7:G7"/>
    <mergeCell ref="H7:J7"/>
    <mergeCell ref="F8:G8"/>
    <mergeCell ref="H8:J8"/>
    <mergeCell ref="C8:E8"/>
    <mergeCell ref="A8:B8"/>
    <mergeCell ref="C6:E6"/>
    <mergeCell ref="A6:B6"/>
    <mergeCell ref="F6:G6"/>
    <mergeCell ref="H6:J6"/>
    <mergeCell ref="A3:J3"/>
    <mergeCell ref="A4:B4"/>
    <mergeCell ref="C4:E4"/>
    <mergeCell ref="F4:G4"/>
    <mergeCell ref="H4:J4"/>
    <mergeCell ref="A5:B5"/>
    <mergeCell ref="C5:E5"/>
    <mergeCell ref="F5:G5"/>
    <mergeCell ref="H5:J5"/>
  </mergeCells>
  <conditionalFormatting sqref="H18 G23:G24">
    <cfRule type="containsText" dxfId="8" priority="13" stopIfTrue="1" operator="containsText" text="True">
      <formula>NOT(ISERROR(SEARCH("True",G18)))</formula>
    </cfRule>
    <cfRule type="containsText" dxfId="7" priority="14" stopIfTrue="1" operator="containsText" text="False">
      <formula>NOT(ISERROR(SEARCH("False",G18)))</formula>
    </cfRule>
  </conditionalFormatting>
  <conditionalFormatting sqref="I50:J57">
    <cfRule type="cellIs" dxfId="6" priority="8" operator="lessThan">
      <formula>$H$4</formula>
    </cfRule>
  </conditionalFormatting>
  <conditionalFormatting sqref="G22">
    <cfRule type="containsText" dxfId="5" priority="5" stopIfTrue="1" operator="containsText" text="True">
      <formula>NOT(ISERROR(SEARCH("True",G22)))</formula>
    </cfRule>
    <cfRule type="containsText" dxfId="4" priority="6" stopIfTrue="1" operator="containsText" text="False">
      <formula>NOT(ISERROR(SEARCH("False",G22)))</formula>
    </cfRule>
  </conditionalFormatting>
  <conditionalFormatting sqref="G26">
    <cfRule type="containsText" dxfId="3" priority="3" stopIfTrue="1" operator="containsText" text="True">
      <formula>NOT(ISERROR(SEARCH("True",G26)))</formula>
    </cfRule>
    <cfRule type="containsText" dxfId="2" priority="4" stopIfTrue="1" operator="containsText" text="False">
      <formula>NOT(ISERROR(SEARCH("False",G26)))</formula>
    </cfRule>
  </conditionalFormatting>
  <conditionalFormatting sqref="G25">
    <cfRule type="containsText" dxfId="1" priority="1" stopIfTrue="1" operator="containsText" text="True">
      <formula>NOT(ISERROR(SEARCH("True",G25)))</formula>
    </cfRule>
    <cfRule type="containsText" dxfId="0" priority="2" stopIfTrue="1" operator="containsText" text="False">
      <formula>NOT(ISERROR(SEARCH("False",G25)))</formula>
    </cfRule>
  </conditionalFormatting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DD4F-43EC-4C56-A37D-9D71EACFEDAB}">
  <dimension ref="A6:BJ7"/>
  <sheetViews>
    <sheetView zoomScale="90" zoomScaleNormal="90" workbookViewId="0">
      <selection activeCell="E21" sqref="E21"/>
    </sheetView>
  </sheetViews>
  <sheetFormatPr defaultRowHeight="15" x14ac:dyDescent="0.25"/>
  <cols>
    <col min="1" max="23" width="14.140625" customWidth="1"/>
    <col min="26" max="32" width="9.140625" customWidth="1"/>
    <col min="34" max="38" width="9.140625" customWidth="1"/>
    <col min="41" max="45" width="9.140625" customWidth="1"/>
    <col min="48" max="50" width="9.140625" customWidth="1"/>
    <col min="53" max="55" width="9.140625" customWidth="1"/>
    <col min="60" max="60" width="9.140625" customWidth="1"/>
  </cols>
  <sheetData>
    <row r="6" spans="1:62" x14ac:dyDescent="0.25">
      <c r="A6" t="s">
        <v>93</v>
      </c>
    </row>
    <row r="7" spans="1:62" ht="60" x14ac:dyDescent="0.25">
      <c r="A7" s="33" t="s">
        <v>73</v>
      </c>
      <c r="B7" s="33" t="s">
        <v>74</v>
      </c>
      <c r="C7" s="33" t="s">
        <v>75</v>
      </c>
      <c r="D7" s="33" t="s">
        <v>94</v>
      </c>
      <c r="E7" s="33" t="s">
        <v>76</v>
      </c>
      <c r="F7" s="33" t="s">
        <v>77</v>
      </c>
      <c r="G7" s="33" t="s">
        <v>95</v>
      </c>
      <c r="H7" s="33" t="s">
        <v>78</v>
      </c>
      <c r="I7" s="33" t="s">
        <v>79</v>
      </c>
      <c r="J7" s="33" t="s">
        <v>80</v>
      </c>
      <c r="K7" s="33" t="s">
        <v>96</v>
      </c>
      <c r="L7" s="33" t="s">
        <v>81</v>
      </c>
      <c r="M7" s="33" t="s">
        <v>82</v>
      </c>
      <c r="N7" s="33" t="s">
        <v>83</v>
      </c>
      <c r="O7" s="33" t="s">
        <v>84</v>
      </c>
      <c r="P7" s="33" t="s">
        <v>85</v>
      </c>
      <c r="Q7" s="33" t="s">
        <v>86</v>
      </c>
      <c r="R7" s="33" t="s">
        <v>87</v>
      </c>
      <c r="S7" s="33" t="s">
        <v>88</v>
      </c>
      <c r="T7" s="33" t="s">
        <v>89</v>
      </c>
      <c r="U7" s="33" t="s">
        <v>90</v>
      </c>
      <c r="V7" s="33" t="s">
        <v>91</v>
      </c>
      <c r="W7" s="33" t="s">
        <v>92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3873-C52F-49E6-9AC1-7F602BD430A9}">
  <dimension ref="A1"/>
  <sheetViews>
    <sheetView workbookViewId="0">
      <selection activeCell="H34" sqref="H3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4B5E-D80C-4409-9070-27D49A976FB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ED8C-CD4A-44DD-8C0C-D03B1FB11F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ABD4-2819-43C3-8E8C-0B74FEA7ACD4}">
  <dimension ref="A1"/>
  <sheetViews>
    <sheetView workbookViewId="0">
      <selection activeCell="G21" sqref="G21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1E1DC-7BA7-445A-B6F5-3B873F34BB5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1BC9-2DAE-46C8-B6D4-CCBA7D01090D}">
  <dimension ref="A1"/>
  <sheetViews>
    <sheetView zoomScale="55" zoomScaleNormal="55" workbookViewId="0">
      <selection activeCell="W63" sqref="W6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B9CC6AE113844598AECC5C7390BC7B" ma:contentTypeVersion="17" ma:contentTypeDescription="Create a new document." ma:contentTypeScope="" ma:versionID="cb5058577e1b4d945e115f185dac31c7">
  <xsd:schema xmlns:xsd="http://www.w3.org/2001/XMLSchema" xmlns:xs="http://www.w3.org/2001/XMLSchema" xmlns:p="http://schemas.microsoft.com/office/2006/metadata/properties" xmlns:ns2="0daefe48-f3a2-49c4-b567-32f987837e0f" xmlns:ns3="066893d8-062d-4dda-8ecd-71f9cb0945de" targetNamespace="http://schemas.microsoft.com/office/2006/metadata/properties" ma:root="true" ma:fieldsID="cb0d1fe789fdaaea4c392701169ab34b" ns2:_="" ns3:_="">
    <xsd:import namespace="0daefe48-f3a2-49c4-b567-32f987837e0f"/>
    <xsd:import namespace="066893d8-062d-4dda-8ecd-71f9cb0945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Dat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aefe48-f3a2-49c4-b567-32f987837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Date" ma:index="17" nillable="true" ma:displayName="Date" ma:format="DateOnly" ma:internalName="Date">
      <xsd:simpleType>
        <xsd:restriction base="dms:DateTime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893d8-062d-4dda-8ecd-71f9cb0945d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fecfe527-c898-4abc-8c6f-f2b83103e1f1}" ma:internalName="TaxCatchAll" ma:showField="CatchAllData" ma:web="066893d8-062d-4dda-8ecd-71f9cb0945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2D7FCF-EAE8-4479-872F-B376261BCC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6CEA18-9011-4AA7-877B-5AD148A649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aefe48-f3a2-49c4-b567-32f987837e0f"/>
    <ds:schemaRef ds:uri="066893d8-062d-4dda-8ecd-71f9cb0945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cover sheet</vt:lpstr>
      <vt:lpstr>LDO_Raw data</vt:lpstr>
      <vt:lpstr>Graph_Burner_Input</vt:lpstr>
      <vt:lpstr>Graph_Hotoutlet</vt:lpstr>
      <vt:lpstr>Graph_COairfree-CO2</vt:lpstr>
      <vt:lpstr>Rate_Raw Data</vt:lpstr>
      <vt:lpstr>setup pictures</vt:lpstr>
      <vt:lpstr>ANSI extract</vt:lpstr>
      <vt:lpstr>'cover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Thenappan, Subbu (GE Appliances, Haier)</dc:creator>
  <cp:lastModifiedBy>Sweatt, Corey (GE Appliances, Haier)</cp:lastModifiedBy>
  <cp:lastPrinted>2022-05-13T19:08:56Z</cp:lastPrinted>
  <dcterms:created xsi:type="dcterms:W3CDTF">2022-05-13T17:16:28Z</dcterms:created>
  <dcterms:modified xsi:type="dcterms:W3CDTF">2022-09-02T20:12:40Z</dcterms:modified>
</cp:coreProperties>
</file>