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or_fyn5sjo\2025\math_of_number\"/>
    </mc:Choice>
  </mc:AlternateContent>
  <xr:revisionPtr revIDLastSave="0" documentId="13_ncr:1_{C8F160EA-EC05-4206-959B-5C49C7948919}" xr6:coauthVersionLast="47" xr6:coauthVersionMax="47" xr10:uidLastSave="{00000000-0000-0000-0000-000000000000}"/>
  <bookViews>
    <workbookView xWindow="-108" yWindow="-108" windowWidth="23256" windowHeight="12456" firstSheet="7" activeTab="7" xr2:uid="{E8B18B28-2F25-4215-A895-81194F9CCE6C}"/>
  </bookViews>
  <sheets>
    <sheet name="P67二分法(例題5.2)" sheetId="1" r:id="rId1"/>
    <sheet name="P67二分法(例題5.2) (1.5-2)" sheetId="3" r:id="rId2"/>
    <sheet name="演習5.1" sheetId="2" r:id="rId3"/>
    <sheet name="挟み撃ち法(例題5.4)" sheetId="4" r:id="rId4"/>
    <sheet name="挟み撃ち法(例題5.4)(1.5-2.0)" sheetId="5" r:id="rId5"/>
    <sheet name="演習5.1 (3)" sheetId="6" r:id="rId6"/>
    <sheet name="④" sheetId="7" r:id="rId7"/>
    <sheet name="④ (2)" sheetId="8" r:id="rId8"/>
    <sheet name="Sheet6" sheetId="9" r:id="rId9"/>
    <sheet name="ニュートンラプソン法" sheetId="10" r:id="rId10"/>
    <sheet name="ニュートンラプソン法(初期値変更)" sheetId="11" r:id="rId11"/>
    <sheet name="ニュートンラプソン法(片持ちはり " sheetId="12" r:id="rId12"/>
    <sheet name="ニュートンラプソン法(演習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8" l="1"/>
  <c r="X2" i="8"/>
  <c r="W2" i="8"/>
  <c r="D2" i="12"/>
  <c r="E2" i="12"/>
  <c r="C2" i="12"/>
  <c r="E2" i="13"/>
  <c r="D2" i="13"/>
  <c r="B3" i="13" s="1"/>
  <c r="C2" i="13"/>
  <c r="E2" i="11"/>
  <c r="D2" i="11"/>
  <c r="C2" i="11"/>
  <c r="E2" i="10"/>
  <c r="D2" i="10"/>
  <c r="C2" i="10"/>
  <c r="Y2" i="7"/>
  <c r="W2" i="7"/>
  <c r="O2" i="7"/>
  <c r="M2" i="7"/>
  <c r="O2" i="8"/>
  <c r="P2" i="8" s="1"/>
  <c r="S2" i="8" s="1"/>
  <c r="F2" i="8"/>
  <c r="I2" i="8" s="1"/>
  <c r="E2" i="8"/>
  <c r="C2" i="8"/>
  <c r="E2" i="7"/>
  <c r="C2" i="7"/>
  <c r="F3" i="6"/>
  <c r="F2" i="6"/>
  <c r="D2" i="6"/>
  <c r="C2" i="6"/>
  <c r="E2" i="5"/>
  <c r="C2" i="5"/>
  <c r="F3" i="4"/>
  <c r="F2" i="4"/>
  <c r="B3" i="4"/>
  <c r="E2" i="4"/>
  <c r="C2" i="4"/>
  <c r="F2" i="3"/>
  <c r="B3" i="3" s="1"/>
  <c r="E2" i="3"/>
  <c r="C2" i="3"/>
  <c r="B4" i="2"/>
  <c r="C4" i="2"/>
  <c r="D4" i="2"/>
  <c r="E4" i="2"/>
  <c r="F4" i="2"/>
  <c r="G4" i="2" s="1"/>
  <c r="D2" i="2"/>
  <c r="F2" i="2" s="1"/>
  <c r="I2" i="2" s="1"/>
  <c r="C2" i="2"/>
  <c r="F2" i="1"/>
  <c r="I2" i="1" s="1"/>
  <c r="E2" i="1"/>
  <c r="C2" i="1"/>
  <c r="V3" i="8" l="1"/>
  <c r="W3" i="8" s="1"/>
  <c r="E3" i="13"/>
  <c r="D3" i="13"/>
  <c r="C3" i="13"/>
  <c r="B4" i="13" s="1"/>
  <c r="B3" i="12"/>
  <c r="D3" i="12" s="1"/>
  <c r="B3" i="11"/>
  <c r="C3" i="11" s="1"/>
  <c r="B3" i="10"/>
  <c r="Z2" i="7"/>
  <c r="AC2" i="7" s="1"/>
  <c r="P2" i="7"/>
  <c r="S2" i="7" s="1"/>
  <c r="L3" i="7"/>
  <c r="Q2" i="8"/>
  <c r="M3" i="8" s="1"/>
  <c r="L3" i="8"/>
  <c r="G2" i="8"/>
  <c r="C3" i="8" s="1"/>
  <c r="B3" i="8"/>
  <c r="F2" i="7"/>
  <c r="B3" i="7" s="1"/>
  <c r="I2" i="6"/>
  <c r="G2" i="6"/>
  <c r="C3" i="6" s="1"/>
  <c r="B3" i="6"/>
  <c r="E2" i="6"/>
  <c r="F2" i="5"/>
  <c r="I2" i="5"/>
  <c r="B3" i="5"/>
  <c r="G2" i="5"/>
  <c r="C3" i="5" s="1"/>
  <c r="H2" i="5"/>
  <c r="D3" i="5" s="1"/>
  <c r="E3" i="5" s="1"/>
  <c r="I2" i="4"/>
  <c r="G2" i="4"/>
  <c r="G2" i="3"/>
  <c r="C3" i="3" s="1"/>
  <c r="I2" i="3"/>
  <c r="H4" i="2"/>
  <c r="D5" i="2" s="1"/>
  <c r="E5" i="2" s="1"/>
  <c r="C5" i="2"/>
  <c r="B5" i="2"/>
  <c r="F5" i="2" s="1"/>
  <c r="I4" i="2"/>
  <c r="E2" i="2"/>
  <c r="G2" i="2"/>
  <c r="C3" i="2" s="1"/>
  <c r="B3" i="2"/>
  <c r="B3" i="1"/>
  <c r="G2" i="1"/>
  <c r="Y3" i="8" l="1"/>
  <c r="X3" i="8"/>
  <c r="V4" i="8" s="1"/>
  <c r="Y4" i="8" s="1"/>
  <c r="W4" i="8"/>
  <c r="C3" i="12"/>
  <c r="B4" i="12" s="1"/>
  <c r="D4" i="12" s="1"/>
  <c r="E3" i="12"/>
  <c r="E4" i="13"/>
  <c r="D4" i="13"/>
  <c r="C4" i="13"/>
  <c r="B5" i="13" s="1"/>
  <c r="E3" i="11"/>
  <c r="D3" i="11"/>
  <c r="B4" i="11" s="1"/>
  <c r="E4" i="11" s="1"/>
  <c r="C3" i="10"/>
  <c r="D3" i="10"/>
  <c r="E3" i="10"/>
  <c r="AA2" i="7"/>
  <c r="W3" i="7" s="1"/>
  <c r="V3" i="7"/>
  <c r="AB2" i="7"/>
  <c r="X3" i="7" s="1"/>
  <c r="Y3" i="7" s="1"/>
  <c r="Z3" i="7" s="1"/>
  <c r="Q2" i="7"/>
  <c r="R2" i="7" s="1"/>
  <c r="N3" i="7" s="1"/>
  <c r="O3" i="7" s="1"/>
  <c r="R2" i="8"/>
  <c r="N3" i="8" s="1"/>
  <c r="O3" i="8" s="1"/>
  <c r="P3" i="8" s="1"/>
  <c r="H2" i="8"/>
  <c r="D3" i="8" s="1"/>
  <c r="E3" i="8" s="1"/>
  <c r="I2" i="7"/>
  <c r="G2" i="7"/>
  <c r="C3" i="7" s="1"/>
  <c r="H2" i="6"/>
  <c r="D3" i="6" s="1"/>
  <c r="E3" i="6" s="1"/>
  <c r="F3" i="5"/>
  <c r="C3" i="4"/>
  <c r="H2" i="4"/>
  <c r="D3" i="4" s="1"/>
  <c r="H2" i="3"/>
  <c r="D3" i="3" s="1"/>
  <c r="B6" i="2"/>
  <c r="G5" i="2"/>
  <c r="C6" i="2" s="1"/>
  <c r="I5" i="2"/>
  <c r="H5" i="2"/>
  <c r="D6" i="2" s="1"/>
  <c r="E6" i="2" s="1"/>
  <c r="H2" i="2"/>
  <c r="D3" i="2" s="1"/>
  <c r="E3" i="2" s="1"/>
  <c r="C3" i="1"/>
  <c r="H2" i="1"/>
  <c r="D3" i="1" s="1"/>
  <c r="E3" i="1" s="1"/>
  <c r="X4" i="8" l="1"/>
  <c r="V5" i="8"/>
  <c r="X5" i="8"/>
  <c r="W5" i="8"/>
  <c r="V6" i="8" s="1"/>
  <c r="Y5" i="8"/>
  <c r="C4" i="12"/>
  <c r="E4" i="12"/>
  <c r="E5" i="13"/>
  <c r="D5" i="13"/>
  <c r="C5" i="13"/>
  <c r="B6" i="13" s="1"/>
  <c r="C4" i="11"/>
  <c r="B5" i="11" s="1"/>
  <c r="E5" i="11" s="1"/>
  <c r="D4" i="11"/>
  <c r="B4" i="10"/>
  <c r="E4" i="10" s="1"/>
  <c r="V4" i="7"/>
  <c r="AA3" i="7"/>
  <c r="AC3" i="7"/>
  <c r="M3" i="7"/>
  <c r="P3" i="7"/>
  <c r="L4" i="7"/>
  <c r="S3" i="7"/>
  <c r="Q3" i="7"/>
  <c r="M4" i="7" s="1"/>
  <c r="L4" i="8"/>
  <c r="S3" i="8"/>
  <c r="Q3" i="8"/>
  <c r="F3" i="8"/>
  <c r="I3" i="8" s="1"/>
  <c r="H2" i="7"/>
  <c r="D3" i="7" s="1"/>
  <c r="E3" i="7" s="1"/>
  <c r="F3" i="7" s="1"/>
  <c r="I3" i="5"/>
  <c r="G3" i="5"/>
  <c r="B4" i="5"/>
  <c r="E3" i="4"/>
  <c r="E3" i="3"/>
  <c r="F3" i="3"/>
  <c r="F6" i="2"/>
  <c r="F3" i="2"/>
  <c r="F3" i="1"/>
  <c r="B4" i="1" s="1"/>
  <c r="Y6" i="8" l="1"/>
  <c r="X6" i="8"/>
  <c r="W6" i="8"/>
  <c r="B5" i="12"/>
  <c r="D5" i="12" s="1"/>
  <c r="E5" i="12"/>
  <c r="C5" i="12"/>
  <c r="E6" i="13"/>
  <c r="D6" i="13"/>
  <c r="C6" i="13"/>
  <c r="B7" i="13"/>
  <c r="D5" i="11"/>
  <c r="C5" i="11"/>
  <c r="B6" i="11" s="1"/>
  <c r="C4" i="10"/>
  <c r="D4" i="10"/>
  <c r="B5" i="10" s="1"/>
  <c r="E5" i="10" s="1"/>
  <c r="W4" i="7"/>
  <c r="AB3" i="7"/>
  <c r="X4" i="7" s="1"/>
  <c r="Y4" i="7" s="1"/>
  <c r="Z4" i="7" s="1"/>
  <c r="R3" i="7"/>
  <c r="N4" i="7" s="1"/>
  <c r="O4" i="7" s="1"/>
  <c r="P4" i="7"/>
  <c r="G3" i="8"/>
  <c r="C4" i="8" s="1"/>
  <c r="B4" i="8"/>
  <c r="M4" i="8"/>
  <c r="R3" i="8"/>
  <c r="N4" i="8" s="1"/>
  <c r="O4" i="8" s="1"/>
  <c r="I3" i="7"/>
  <c r="G3" i="7"/>
  <c r="C4" i="7" s="1"/>
  <c r="B4" i="7"/>
  <c r="B4" i="6"/>
  <c r="I3" i="6"/>
  <c r="G3" i="6"/>
  <c r="C4" i="5"/>
  <c r="H3" i="5"/>
  <c r="D4" i="5" s="1"/>
  <c r="E4" i="5" s="1"/>
  <c r="F4" i="5" s="1"/>
  <c r="G3" i="4"/>
  <c r="I3" i="4"/>
  <c r="B4" i="4"/>
  <c r="I3" i="3"/>
  <c r="G3" i="3"/>
  <c r="B4" i="3"/>
  <c r="G6" i="2"/>
  <c r="I6" i="2"/>
  <c r="B7" i="2"/>
  <c r="G3" i="2"/>
  <c r="I3" i="2"/>
  <c r="H3" i="2"/>
  <c r="G3" i="1"/>
  <c r="I3" i="1"/>
  <c r="V7" i="8" l="1"/>
  <c r="X7" i="8" s="1"/>
  <c r="C7" i="13"/>
  <c r="E7" i="13"/>
  <c r="D7" i="13"/>
  <c r="B8" i="13" s="1"/>
  <c r="B6" i="12"/>
  <c r="D6" i="12" s="1"/>
  <c r="C6" i="11"/>
  <c r="D6" i="11"/>
  <c r="B7" i="11" s="1"/>
  <c r="E6" i="11"/>
  <c r="C5" i="10"/>
  <c r="D5" i="10"/>
  <c r="B6" i="10" s="1"/>
  <c r="E6" i="10" s="1"/>
  <c r="AC4" i="7"/>
  <c r="AA4" i="7"/>
  <c r="W5" i="7" s="1"/>
  <c r="V5" i="7"/>
  <c r="AB4" i="7"/>
  <c r="X5" i="7" s="1"/>
  <c r="Y5" i="7" s="1"/>
  <c r="S4" i="7"/>
  <c r="Q4" i="7"/>
  <c r="L5" i="7"/>
  <c r="H3" i="8"/>
  <c r="D4" i="8" s="1"/>
  <c r="E4" i="8" s="1"/>
  <c r="P4" i="8"/>
  <c r="H3" i="7"/>
  <c r="D4" i="7" s="1"/>
  <c r="E4" i="7" s="1"/>
  <c r="F4" i="7" s="1"/>
  <c r="C4" i="6"/>
  <c r="H3" i="6"/>
  <c r="D4" i="6" s="1"/>
  <c r="E4" i="6" s="1"/>
  <c r="F4" i="6" s="1"/>
  <c r="B5" i="5"/>
  <c r="G4" i="5"/>
  <c r="C5" i="5" s="1"/>
  <c r="I4" i="5"/>
  <c r="H4" i="5"/>
  <c r="D5" i="5" s="1"/>
  <c r="E5" i="5" s="1"/>
  <c r="C4" i="4"/>
  <c r="H3" i="4"/>
  <c r="D4" i="4" s="1"/>
  <c r="E4" i="4" s="1"/>
  <c r="F4" i="4" s="1"/>
  <c r="C4" i="3"/>
  <c r="H3" i="3"/>
  <c r="D4" i="3" s="1"/>
  <c r="E4" i="3" s="1"/>
  <c r="C7" i="2"/>
  <c r="H6" i="2"/>
  <c r="D7" i="2" s="1"/>
  <c r="E7" i="2" s="1"/>
  <c r="C4" i="1"/>
  <c r="H3" i="1"/>
  <c r="D4" i="1" s="1"/>
  <c r="W7" i="8" l="1"/>
  <c r="V8" i="8" s="1"/>
  <c r="W8" i="8" s="1"/>
  <c r="Y7" i="8"/>
  <c r="F4" i="8"/>
  <c r="C6" i="12"/>
  <c r="B7" i="12" s="1"/>
  <c r="D7" i="12" s="1"/>
  <c r="E6" i="12"/>
  <c r="E8" i="13"/>
  <c r="D8" i="13"/>
  <c r="C8" i="13"/>
  <c r="B9" i="13" s="1"/>
  <c r="E7" i="11"/>
  <c r="D7" i="11"/>
  <c r="C7" i="11"/>
  <c r="D6" i="10"/>
  <c r="C6" i="10"/>
  <c r="B7" i="10"/>
  <c r="E7" i="10" s="1"/>
  <c r="Z5" i="7"/>
  <c r="M5" i="7"/>
  <c r="R4" i="7"/>
  <c r="N5" i="7" s="1"/>
  <c r="O5" i="7" s="1"/>
  <c r="S4" i="8"/>
  <c r="Q4" i="8"/>
  <c r="L5" i="8"/>
  <c r="G4" i="7"/>
  <c r="C5" i="7" s="1"/>
  <c r="I4" i="7"/>
  <c r="B5" i="7"/>
  <c r="I4" i="6"/>
  <c r="G4" i="6"/>
  <c r="C5" i="6" s="1"/>
  <c r="B5" i="6"/>
  <c r="F5" i="5"/>
  <c r="I4" i="4"/>
  <c r="B5" i="4"/>
  <c r="G4" i="4"/>
  <c r="C5" i="4" s="1"/>
  <c r="F4" i="3"/>
  <c r="F7" i="2"/>
  <c r="E4" i="1"/>
  <c r="F4" i="1"/>
  <c r="X8" i="8" l="1"/>
  <c r="V9" i="8" s="1"/>
  <c r="Y8" i="8"/>
  <c r="I4" i="8"/>
  <c r="G4" i="8"/>
  <c r="B5" i="8"/>
  <c r="C7" i="12"/>
  <c r="E7" i="12"/>
  <c r="B8" i="12"/>
  <c r="D8" i="12" s="1"/>
  <c r="E9" i="13"/>
  <c r="D9" i="13"/>
  <c r="C9" i="13"/>
  <c r="B10" i="13" s="1"/>
  <c r="B8" i="11"/>
  <c r="C7" i="10"/>
  <c r="D7" i="10"/>
  <c r="V6" i="7"/>
  <c r="AA5" i="7"/>
  <c r="AC5" i="7"/>
  <c r="P5" i="7"/>
  <c r="S5" i="7" s="1"/>
  <c r="L6" i="7"/>
  <c r="Q5" i="7"/>
  <c r="M6" i="7" s="1"/>
  <c r="M5" i="8"/>
  <c r="R4" i="8"/>
  <c r="N5" i="8" s="1"/>
  <c r="O5" i="8" s="1"/>
  <c r="P5" i="8" s="1"/>
  <c r="H4" i="7"/>
  <c r="D5" i="7" s="1"/>
  <c r="E5" i="7" s="1"/>
  <c r="F5" i="7" s="1"/>
  <c r="H4" i="6"/>
  <c r="D5" i="6" s="1"/>
  <c r="E5" i="6" s="1"/>
  <c r="F5" i="6" s="1"/>
  <c r="I5" i="5"/>
  <c r="G5" i="5"/>
  <c r="B6" i="5"/>
  <c r="H4" i="4"/>
  <c r="D5" i="4" s="1"/>
  <c r="E5" i="4" s="1"/>
  <c r="F5" i="4" s="1"/>
  <c r="I4" i="3"/>
  <c r="G4" i="3"/>
  <c r="B5" i="3"/>
  <c r="B8" i="2"/>
  <c r="G7" i="2"/>
  <c r="I7" i="2"/>
  <c r="I4" i="1"/>
  <c r="G4" i="1"/>
  <c r="B5" i="1"/>
  <c r="Y9" i="8" l="1"/>
  <c r="X9" i="8"/>
  <c r="W9" i="8"/>
  <c r="C5" i="8"/>
  <c r="H4" i="8"/>
  <c r="D5" i="8" s="1"/>
  <c r="V10" i="8"/>
  <c r="Y10" i="8"/>
  <c r="X10" i="8"/>
  <c r="W10" i="8"/>
  <c r="E8" i="12"/>
  <c r="C8" i="12"/>
  <c r="B9" i="12" s="1"/>
  <c r="D9" i="12" s="1"/>
  <c r="E10" i="13"/>
  <c r="D10" i="13"/>
  <c r="C10" i="13"/>
  <c r="B11" i="13"/>
  <c r="D8" i="11"/>
  <c r="E8" i="11"/>
  <c r="C8" i="11"/>
  <c r="B9" i="11" s="1"/>
  <c r="B8" i="10"/>
  <c r="E8" i="10" s="1"/>
  <c r="W6" i="7"/>
  <c r="AB5" i="7"/>
  <c r="X6" i="7" s="1"/>
  <c r="Y6" i="7" s="1"/>
  <c r="Z6" i="7" s="1"/>
  <c r="R5" i="7"/>
  <c r="N6" i="7" s="1"/>
  <c r="O6" i="7" s="1"/>
  <c r="P6" i="7"/>
  <c r="L6" i="8"/>
  <c r="S5" i="8"/>
  <c r="Q5" i="8"/>
  <c r="M6" i="8" s="1"/>
  <c r="G5" i="7"/>
  <c r="C6" i="7" s="1"/>
  <c r="I5" i="7"/>
  <c r="B6" i="7"/>
  <c r="C6" i="5"/>
  <c r="H5" i="5"/>
  <c r="D6" i="5" s="1"/>
  <c r="E6" i="5" s="1"/>
  <c r="F6" i="5" s="1"/>
  <c r="I5" i="4"/>
  <c r="B6" i="4"/>
  <c r="G5" i="4"/>
  <c r="C5" i="3"/>
  <c r="H4" i="3"/>
  <c r="D5" i="3" s="1"/>
  <c r="E5" i="3" s="1"/>
  <c r="C8" i="2"/>
  <c r="H7" i="2"/>
  <c r="D8" i="2" s="1"/>
  <c r="E8" i="2" s="1"/>
  <c r="F8" i="2"/>
  <c r="H4" i="1"/>
  <c r="D5" i="1" s="1"/>
  <c r="C5" i="1"/>
  <c r="E5" i="8" l="1"/>
  <c r="F5" i="8"/>
  <c r="V11" i="8"/>
  <c r="W11" i="8"/>
  <c r="X11" i="8"/>
  <c r="Y11" i="8"/>
  <c r="C9" i="12"/>
  <c r="E9" i="12"/>
  <c r="E11" i="13"/>
  <c r="D11" i="13"/>
  <c r="C11" i="13"/>
  <c r="B12" i="13" s="1"/>
  <c r="E9" i="11"/>
  <c r="D9" i="11"/>
  <c r="C9" i="11"/>
  <c r="C8" i="10"/>
  <c r="D8" i="10"/>
  <c r="AC6" i="7"/>
  <c r="AA6" i="7"/>
  <c r="W7" i="7" s="1"/>
  <c r="V7" i="7"/>
  <c r="AB6" i="7"/>
  <c r="X7" i="7" s="1"/>
  <c r="Y7" i="7" s="1"/>
  <c r="S6" i="7"/>
  <c r="Q6" i="7"/>
  <c r="L7" i="7"/>
  <c r="R5" i="8"/>
  <c r="N6" i="8" s="1"/>
  <c r="O6" i="8" s="1"/>
  <c r="P6" i="8" s="1"/>
  <c r="H5" i="7"/>
  <c r="D6" i="7" s="1"/>
  <c r="E6" i="7" s="1"/>
  <c r="F6" i="7" s="1"/>
  <c r="G5" i="6"/>
  <c r="B6" i="6"/>
  <c r="I5" i="6"/>
  <c r="I6" i="5"/>
  <c r="B7" i="5"/>
  <c r="G6" i="5"/>
  <c r="C7" i="5" s="1"/>
  <c r="H6" i="5"/>
  <c r="D7" i="5" s="1"/>
  <c r="E7" i="5" s="1"/>
  <c r="C6" i="4"/>
  <c r="H5" i="4"/>
  <c r="D6" i="4" s="1"/>
  <c r="E6" i="4" s="1"/>
  <c r="F6" i="4" s="1"/>
  <c r="F5" i="3"/>
  <c r="G8" i="2"/>
  <c r="C9" i="2" s="1"/>
  <c r="I8" i="2"/>
  <c r="B9" i="2"/>
  <c r="F9" i="2" s="1"/>
  <c r="H8" i="2"/>
  <c r="D9" i="2" s="1"/>
  <c r="E9" i="2" s="1"/>
  <c r="E5" i="1"/>
  <c r="F5" i="1"/>
  <c r="B6" i="8" l="1"/>
  <c r="G5" i="8"/>
  <c r="I5" i="8"/>
  <c r="V12" i="8"/>
  <c r="W12" i="8"/>
  <c r="X12" i="8"/>
  <c r="V13" i="8" s="1"/>
  <c r="Y12" i="8"/>
  <c r="B10" i="12"/>
  <c r="D10" i="12" s="1"/>
  <c r="E12" i="13"/>
  <c r="D12" i="13"/>
  <c r="C12" i="13"/>
  <c r="B13" i="13" s="1"/>
  <c r="B10" i="11"/>
  <c r="B9" i="10"/>
  <c r="E9" i="10" s="1"/>
  <c r="Z7" i="7"/>
  <c r="M7" i="7"/>
  <c r="R6" i="7"/>
  <c r="N7" i="7" s="1"/>
  <c r="O7" i="7" s="1"/>
  <c r="P7" i="7" s="1"/>
  <c r="S6" i="8"/>
  <c r="L7" i="8"/>
  <c r="Q6" i="8"/>
  <c r="M7" i="8" s="1"/>
  <c r="G6" i="7"/>
  <c r="H6" i="7" s="1"/>
  <c r="D7" i="7" s="1"/>
  <c r="I6" i="7"/>
  <c r="B7" i="7"/>
  <c r="F6" i="6"/>
  <c r="C6" i="6"/>
  <c r="H5" i="6"/>
  <c r="D6" i="6" s="1"/>
  <c r="E6" i="6" s="1"/>
  <c r="F7" i="5"/>
  <c r="I7" i="5"/>
  <c r="G7" i="5"/>
  <c r="C8" i="5" s="1"/>
  <c r="B8" i="5"/>
  <c r="B7" i="4"/>
  <c r="G6" i="4"/>
  <c r="C7" i="4" s="1"/>
  <c r="I6" i="4"/>
  <c r="I5" i="3"/>
  <c r="G5" i="3"/>
  <c r="B6" i="3"/>
  <c r="B10" i="2"/>
  <c r="G9" i="2"/>
  <c r="C10" i="2" s="1"/>
  <c r="I9" i="2"/>
  <c r="H9" i="2"/>
  <c r="D10" i="2" s="1"/>
  <c r="E10" i="2" s="1"/>
  <c r="G5" i="1"/>
  <c r="I5" i="1"/>
  <c r="B6" i="1"/>
  <c r="C6" i="8" l="1"/>
  <c r="H5" i="8"/>
  <c r="D6" i="8" s="1"/>
  <c r="E6" i="8" s="1"/>
  <c r="Y13" i="8"/>
  <c r="X13" i="8"/>
  <c r="W13" i="8"/>
  <c r="C10" i="12"/>
  <c r="B11" i="12" s="1"/>
  <c r="D11" i="12" s="1"/>
  <c r="E10" i="12"/>
  <c r="E13" i="13"/>
  <c r="D13" i="13"/>
  <c r="C13" i="13"/>
  <c r="B14" i="13" s="1"/>
  <c r="E10" i="11"/>
  <c r="C10" i="11"/>
  <c r="D10" i="11"/>
  <c r="D9" i="10"/>
  <c r="C9" i="10"/>
  <c r="V8" i="7"/>
  <c r="AA7" i="7"/>
  <c r="AC7" i="7"/>
  <c r="Q7" i="7"/>
  <c r="M8" i="7" s="1"/>
  <c r="L8" i="7"/>
  <c r="S7" i="7"/>
  <c r="R6" i="8"/>
  <c r="N7" i="8" s="1"/>
  <c r="O7" i="8" s="1"/>
  <c r="P7" i="8" s="1"/>
  <c r="L8" i="8" s="1"/>
  <c r="C7" i="7"/>
  <c r="E7" i="7"/>
  <c r="H7" i="5"/>
  <c r="D8" i="5" s="1"/>
  <c r="E8" i="5" s="1"/>
  <c r="F8" i="5" s="1"/>
  <c r="H6" i="4"/>
  <c r="D7" i="4" s="1"/>
  <c r="E7" i="4" s="1"/>
  <c r="F7" i="4" s="1"/>
  <c r="C6" i="3"/>
  <c r="H5" i="3"/>
  <c r="D6" i="3" s="1"/>
  <c r="E6" i="3" s="1"/>
  <c r="F10" i="2"/>
  <c r="C6" i="1"/>
  <c r="H5" i="1"/>
  <c r="D6" i="1" s="1"/>
  <c r="F6" i="8" l="1"/>
  <c r="I6" i="8"/>
  <c r="B7" i="8"/>
  <c r="G6" i="8"/>
  <c r="C7" i="8" s="1"/>
  <c r="H6" i="8"/>
  <c r="D7" i="8" s="1"/>
  <c r="E7" i="8" s="1"/>
  <c r="V14" i="8"/>
  <c r="Y14" i="8"/>
  <c r="X14" i="8"/>
  <c r="W14" i="8"/>
  <c r="E11" i="12"/>
  <c r="C11" i="12"/>
  <c r="B12" i="12" s="1"/>
  <c r="D12" i="12" s="1"/>
  <c r="E14" i="13"/>
  <c r="D14" i="13"/>
  <c r="C14" i="13"/>
  <c r="B11" i="11"/>
  <c r="B10" i="10"/>
  <c r="W8" i="7"/>
  <c r="AB7" i="7"/>
  <c r="X8" i="7" s="1"/>
  <c r="Y8" i="7" s="1"/>
  <c r="Z8" i="7" s="1"/>
  <c r="R7" i="7"/>
  <c r="N8" i="7" s="1"/>
  <c r="O8" i="7" s="1"/>
  <c r="P8" i="7" s="1"/>
  <c r="Q7" i="8"/>
  <c r="M8" i="8" s="1"/>
  <c r="S7" i="8"/>
  <c r="F7" i="7"/>
  <c r="I7" i="7" s="1"/>
  <c r="I6" i="6"/>
  <c r="G6" i="6"/>
  <c r="B7" i="6"/>
  <c r="B9" i="5"/>
  <c r="G8" i="5"/>
  <c r="I8" i="5"/>
  <c r="G7" i="4"/>
  <c r="B8" i="4"/>
  <c r="I7" i="4"/>
  <c r="F6" i="3"/>
  <c r="G10" i="2"/>
  <c r="I10" i="2"/>
  <c r="B11" i="2"/>
  <c r="E6" i="1"/>
  <c r="F6" i="1"/>
  <c r="V15" i="8" l="1"/>
  <c r="F7" i="8"/>
  <c r="Y15" i="8"/>
  <c r="W15" i="8"/>
  <c r="X15" i="8"/>
  <c r="C12" i="12"/>
  <c r="E12" i="12"/>
  <c r="B13" i="12"/>
  <c r="D13" i="12" s="1"/>
  <c r="E11" i="11"/>
  <c r="D11" i="11"/>
  <c r="C11" i="11"/>
  <c r="E10" i="10"/>
  <c r="D10" i="10"/>
  <c r="C10" i="10"/>
  <c r="B11" i="10" s="1"/>
  <c r="AC8" i="7"/>
  <c r="AA8" i="7"/>
  <c r="W9" i="7" s="1"/>
  <c r="V9" i="7"/>
  <c r="S8" i="7"/>
  <c r="Q8" i="7"/>
  <c r="L9" i="7"/>
  <c r="R7" i="8"/>
  <c r="N8" i="8" s="1"/>
  <c r="O8" i="8" s="1"/>
  <c r="P8" i="8" s="1"/>
  <c r="B8" i="7"/>
  <c r="G7" i="7"/>
  <c r="C8" i="7" s="1"/>
  <c r="F7" i="6"/>
  <c r="C7" i="6"/>
  <c r="H6" i="6"/>
  <c r="D7" i="6" s="1"/>
  <c r="E7" i="6" s="1"/>
  <c r="C9" i="5"/>
  <c r="H8" i="5"/>
  <c r="D9" i="5" s="1"/>
  <c r="E9" i="5" s="1"/>
  <c r="F9" i="5" s="1"/>
  <c r="F8" i="4"/>
  <c r="C8" i="4"/>
  <c r="H7" i="4"/>
  <c r="D8" i="4" s="1"/>
  <c r="E8" i="4" s="1"/>
  <c r="G6" i="3"/>
  <c r="B7" i="3"/>
  <c r="I6" i="3"/>
  <c r="C11" i="2"/>
  <c r="H10" i="2"/>
  <c r="D11" i="2" s="1"/>
  <c r="E11" i="2" s="1"/>
  <c r="G6" i="1"/>
  <c r="B7" i="1"/>
  <c r="I6" i="1"/>
  <c r="B8" i="8" l="1"/>
  <c r="G7" i="8"/>
  <c r="I7" i="8"/>
  <c r="V16" i="8"/>
  <c r="E13" i="12"/>
  <c r="C13" i="12"/>
  <c r="B12" i="11"/>
  <c r="E11" i="10"/>
  <c r="D11" i="10"/>
  <c r="C11" i="10"/>
  <c r="B12" i="10" s="1"/>
  <c r="AB8" i="7"/>
  <c r="X9" i="7" s="1"/>
  <c r="Y9" i="7" s="1"/>
  <c r="Z9" i="7" s="1"/>
  <c r="M9" i="7"/>
  <c r="R8" i="7"/>
  <c r="N9" i="7" s="1"/>
  <c r="O9" i="7" s="1"/>
  <c r="P9" i="7" s="1"/>
  <c r="S8" i="8"/>
  <c r="Q8" i="8"/>
  <c r="L9" i="8"/>
  <c r="H7" i="7"/>
  <c r="D8" i="7" s="1"/>
  <c r="E8" i="7" s="1"/>
  <c r="F8" i="7" s="1"/>
  <c r="I8" i="7" s="1"/>
  <c r="G7" i="6"/>
  <c r="C8" i="6" s="1"/>
  <c r="B8" i="6"/>
  <c r="I7" i="6"/>
  <c r="I9" i="5"/>
  <c r="G9" i="5"/>
  <c r="C10" i="5" s="1"/>
  <c r="B10" i="5"/>
  <c r="B9" i="4"/>
  <c r="G8" i="4"/>
  <c r="C9" i="4" s="1"/>
  <c r="I8" i="4"/>
  <c r="C7" i="3"/>
  <c r="H6" i="3"/>
  <c r="D7" i="3" s="1"/>
  <c r="E7" i="3" s="1"/>
  <c r="F11" i="2"/>
  <c r="C7" i="1"/>
  <c r="H6" i="1"/>
  <c r="D7" i="1" s="1"/>
  <c r="C8" i="8" l="1"/>
  <c r="H7" i="8"/>
  <c r="D8" i="8" s="1"/>
  <c r="W16" i="8"/>
  <c r="X16" i="8"/>
  <c r="Y16" i="8"/>
  <c r="B14" i="12"/>
  <c r="D14" i="12" s="1"/>
  <c r="C12" i="11"/>
  <c r="E12" i="11"/>
  <c r="D12" i="11"/>
  <c r="B13" i="11" s="1"/>
  <c r="E12" i="10"/>
  <c r="D12" i="10"/>
  <c r="C12" i="10"/>
  <c r="B13" i="10"/>
  <c r="E13" i="10" s="1"/>
  <c r="C13" i="10"/>
  <c r="D13" i="10"/>
  <c r="V10" i="7"/>
  <c r="AA9" i="7"/>
  <c r="AC9" i="7"/>
  <c r="L10" i="7"/>
  <c r="S9" i="7"/>
  <c r="Q9" i="7"/>
  <c r="M10" i="7" s="1"/>
  <c r="M9" i="8"/>
  <c r="R8" i="8"/>
  <c r="N9" i="8" s="1"/>
  <c r="O9" i="8" s="1"/>
  <c r="P9" i="8" s="1"/>
  <c r="B9" i="7"/>
  <c r="G8" i="7"/>
  <c r="C9" i="7" s="1"/>
  <c r="H7" i="6"/>
  <c r="D8" i="6" s="1"/>
  <c r="E8" i="6" s="1"/>
  <c r="F8" i="6" s="1"/>
  <c r="H9" i="5"/>
  <c r="D10" i="5" s="1"/>
  <c r="E10" i="5" s="1"/>
  <c r="F10" i="5" s="1"/>
  <c r="H8" i="4"/>
  <c r="D9" i="4" s="1"/>
  <c r="E9" i="4" s="1"/>
  <c r="F9" i="4" s="1"/>
  <c r="F7" i="3"/>
  <c r="B12" i="2"/>
  <c r="G11" i="2"/>
  <c r="I11" i="2"/>
  <c r="E7" i="1"/>
  <c r="F7" i="1"/>
  <c r="E8" i="8" l="1"/>
  <c r="F8" i="8"/>
  <c r="V17" i="8"/>
  <c r="Y17" i="8"/>
  <c r="W17" i="8"/>
  <c r="X17" i="8"/>
  <c r="E14" i="12"/>
  <c r="C14" i="12"/>
  <c r="E13" i="11"/>
  <c r="D13" i="11"/>
  <c r="C13" i="11"/>
  <c r="B14" i="10"/>
  <c r="E14" i="10" s="1"/>
  <c r="W10" i="7"/>
  <c r="AB9" i="7"/>
  <c r="X10" i="7" s="1"/>
  <c r="Y10" i="7" s="1"/>
  <c r="Z10" i="7" s="1"/>
  <c r="R9" i="7"/>
  <c r="N10" i="7" s="1"/>
  <c r="O10" i="7" s="1"/>
  <c r="P10" i="7" s="1"/>
  <c r="L10" i="8"/>
  <c r="S9" i="8"/>
  <c r="Q9" i="8"/>
  <c r="M10" i="8" s="1"/>
  <c r="H8" i="7"/>
  <c r="D9" i="7" s="1"/>
  <c r="E9" i="7" s="1"/>
  <c r="F9" i="7" s="1"/>
  <c r="I9" i="7" s="1"/>
  <c r="I8" i="6"/>
  <c r="G10" i="5"/>
  <c r="B11" i="5"/>
  <c r="I10" i="5"/>
  <c r="B10" i="4"/>
  <c r="G9" i="4"/>
  <c r="I9" i="4"/>
  <c r="I7" i="3"/>
  <c r="G7" i="3"/>
  <c r="B8" i="3"/>
  <c r="C12" i="2"/>
  <c r="H11" i="2"/>
  <c r="D12" i="2" s="1"/>
  <c r="E12" i="2" s="1"/>
  <c r="F12" i="2"/>
  <c r="B8" i="1"/>
  <c r="G7" i="1"/>
  <c r="I7" i="1"/>
  <c r="V18" i="8" l="1"/>
  <c r="R9" i="8"/>
  <c r="N10" i="8" s="1"/>
  <c r="O10" i="8" s="1"/>
  <c r="I8" i="8"/>
  <c r="B9" i="8"/>
  <c r="G8" i="8"/>
  <c r="X18" i="8"/>
  <c r="W18" i="8"/>
  <c r="Y18" i="8"/>
  <c r="B14" i="11"/>
  <c r="D14" i="10"/>
  <c r="C14" i="10"/>
  <c r="AC10" i="7"/>
  <c r="AA10" i="7"/>
  <c r="W11" i="7" s="1"/>
  <c r="V11" i="7"/>
  <c r="S10" i="7"/>
  <c r="L11" i="7"/>
  <c r="Q10" i="7"/>
  <c r="P10" i="8"/>
  <c r="S10" i="8" s="1"/>
  <c r="G9" i="7"/>
  <c r="H9" i="7" s="1"/>
  <c r="D10" i="7" s="1"/>
  <c r="E10" i="7" s="1"/>
  <c r="B10" i="7"/>
  <c r="B9" i="6"/>
  <c r="G8" i="6"/>
  <c r="C9" i="6" s="1"/>
  <c r="C11" i="5"/>
  <c r="H10" i="5"/>
  <c r="D11" i="5" s="1"/>
  <c r="E11" i="5" s="1"/>
  <c r="C10" i="4"/>
  <c r="H9" i="4"/>
  <c r="D10" i="4" s="1"/>
  <c r="E10" i="4" s="1"/>
  <c r="F10" i="4" s="1"/>
  <c r="C8" i="3"/>
  <c r="H7" i="3"/>
  <c r="D8" i="3" s="1"/>
  <c r="E8" i="3" s="1"/>
  <c r="G12" i="2"/>
  <c r="C13" i="2" s="1"/>
  <c r="I12" i="2"/>
  <c r="B13" i="2"/>
  <c r="H12" i="2"/>
  <c r="D13" i="2" s="1"/>
  <c r="E13" i="2" s="1"/>
  <c r="C8" i="1"/>
  <c r="H7" i="1"/>
  <c r="D8" i="1" s="1"/>
  <c r="E8" i="1" s="1"/>
  <c r="Q10" i="8" l="1"/>
  <c r="M11" i="8" s="1"/>
  <c r="L11" i="8"/>
  <c r="V19" i="8"/>
  <c r="C9" i="8"/>
  <c r="H8" i="8"/>
  <c r="D9" i="8" s="1"/>
  <c r="E9" i="8" s="1"/>
  <c r="F9" i="8"/>
  <c r="X19" i="8"/>
  <c r="W19" i="8"/>
  <c r="V20" i="8" s="1"/>
  <c r="Y19" i="8"/>
  <c r="E14" i="11"/>
  <c r="C14" i="11"/>
  <c r="D14" i="11"/>
  <c r="AB10" i="7"/>
  <c r="X11" i="7" s="1"/>
  <c r="Y11" i="7" s="1"/>
  <c r="Z11" i="7"/>
  <c r="M11" i="7"/>
  <c r="R10" i="7"/>
  <c r="N11" i="7" s="1"/>
  <c r="O11" i="7" s="1"/>
  <c r="R10" i="8"/>
  <c r="N11" i="8" s="1"/>
  <c r="O11" i="8" s="1"/>
  <c r="P11" i="8" s="1"/>
  <c r="C10" i="7"/>
  <c r="F10" i="7" s="1"/>
  <c r="I10" i="7" s="1"/>
  <c r="H8" i="6"/>
  <c r="D9" i="6" s="1"/>
  <c r="E9" i="6" s="1"/>
  <c r="F9" i="6" s="1"/>
  <c r="F11" i="5"/>
  <c r="B11" i="4"/>
  <c r="G10" i="4"/>
  <c r="C11" i="4" s="1"/>
  <c r="I10" i="4"/>
  <c r="H10" i="4"/>
  <c r="D11" i="4" s="1"/>
  <c r="E11" i="4" s="1"/>
  <c r="F8" i="3"/>
  <c r="G8" i="3"/>
  <c r="C9" i="3" s="1"/>
  <c r="I8" i="3"/>
  <c r="B9" i="3"/>
  <c r="F13" i="2"/>
  <c r="F8" i="1"/>
  <c r="B10" i="8" l="1"/>
  <c r="I9" i="8"/>
  <c r="G9" i="8"/>
  <c r="C10" i="8" s="1"/>
  <c r="W20" i="8"/>
  <c r="X20" i="8"/>
  <c r="V21" i="8" s="1"/>
  <c r="Y20" i="8"/>
  <c r="V12" i="7"/>
  <c r="AA11" i="7"/>
  <c r="AC11" i="7"/>
  <c r="P11" i="7"/>
  <c r="S11" i="8"/>
  <c r="L12" i="8"/>
  <c r="Q11" i="8"/>
  <c r="B11" i="7"/>
  <c r="G10" i="7"/>
  <c r="C11" i="7" s="1"/>
  <c r="B10" i="6"/>
  <c r="G9" i="6"/>
  <c r="C10" i="6" s="1"/>
  <c r="I9" i="6"/>
  <c r="I11" i="5"/>
  <c r="G11" i="5"/>
  <c r="B12" i="5"/>
  <c r="F11" i="4"/>
  <c r="I11" i="4" s="1"/>
  <c r="G11" i="4"/>
  <c r="C12" i="4" s="1"/>
  <c r="B12" i="4"/>
  <c r="H8" i="3"/>
  <c r="D9" i="3" s="1"/>
  <c r="E9" i="3" s="1"/>
  <c r="B14" i="2"/>
  <c r="G13" i="2"/>
  <c r="I13" i="2"/>
  <c r="I8" i="1"/>
  <c r="G8" i="1"/>
  <c r="B9" i="1"/>
  <c r="H9" i="8" l="1"/>
  <c r="D10" i="8" s="1"/>
  <c r="X21" i="8"/>
  <c r="W21" i="8"/>
  <c r="V22" i="8" s="1"/>
  <c r="Y21" i="8"/>
  <c r="W12" i="7"/>
  <c r="AB11" i="7"/>
  <c r="X12" i="7" s="1"/>
  <c r="Y12" i="7" s="1"/>
  <c r="Z12" i="7" s="1"/>
  <c r="L12" i="7"/>
  <c r="Q11" i="7"/>
  <c r="S11" i="7"/>
  <c r="M12" i="8"/>
  <c r="R11" i="8"/>
  <c r="N12" i="8" s="1"/>
  <c r="O12" i="8" s="1"/>
  <c r="H10" i="7"/>
  <c r="D11" i="7" s="1"/>
  <c r="E11" i="7" s="1"/>
  <c r="F11" i="7" s="1"/>
  <c r="H9" i="6"/>
  <c r="D10" i="6" s="1"/>
  <c r="E10" i="6" s="1"/>
  <c r="F10" i="6"/>
  <c r="C12" i="5"/>
  <c r="H11" i="5"/>
  <c r="D12" i="5" s="1"/>
  <c r="E12" i="5" s="1"/>
  <c r="F12" i="5" s="1"/>
  <c r="H11" i="4"/>
  <c r="D12" i="4" s="1"/>
  <c r="E12" i="4" s="1"/>
  <c r="F12" i="4" s="1"/>
  <c r="F9" i="3"/>
  <c r="C14" i="2"/>
  <c r="H13" i="2"/>
  <c r="D14" i="2" s="1"/>
  <c r="E14" i="2" s="1"/>
  <c r="F14" i="2"/>
  <c r="C9" i="1"/>
  <c r="H8" i="1"/>
  <c r="D9" i="1" s="1"/>
  <c r="E9" i="1" s="1"/>
  <c r="E10" i="8" l="1"/>
  <c r="F10" i="8"/>
  <c r="W22" i="8"/>
  <c r="Y22" i="8"/>
  <c r="X22" i="8"/>
  <c r="AC12" i="7"/>
  <c r="AA12" i="7"/>
  <c r="W13" i="7" s="1"/>
  <c r="V13" i="7"/>
  <c r="M12" i="7"/>
  <c r="R11" i="7"/>
  <c r="N12" i="7" s="1"/>
  <c r="O12" i="7" s="1"/>
  <c r="P12" i="7" s="1"/>
  <c r="P12" i="8"/>
  <c r="L13" i="8" s="1"/>
  <c r="G11" i="7"/>
  <c r="I11" i="7"/>
  <c r="B12" i="7"/>
  <c r="I10" i="6"/>
  <c r="G10" i="6"/>
  <c r="B11" i="6"/>
  <c r="B13" i="5"/>
  <c r="I12" i="5"/>
  <c r="G12" i="5"/>
  <c r="C13" i="5" s="1"/>
  <c r="H12" i="5"/>
  <c r="D13" i="5" s="1"/>
  <c r="E13" i="5" s="1"/>
  <c r="B13" i="4"/>
  <c r="I12" i="4"/>
  <c r="G12" i="4"/>
  <c r="I9" i="3"/>
  <c r="G9" i="3"/>
  <c r="B10" i="3"/>
  <c r="G14" i="2"/>
  <c r="C15" i="2" s="1"/>
  <c r="I14" i="2"/>
  <c r="B15" i="2"/>
  <c r="H14" i="2"/>
  <c r="D15" i="2" s="1"/>
  <c r="E15" i="2" s="1"/>
  <c r="F9" i="1"/>
  <c r="Q12" i="8" l="1"/>
  <c r="M13" i="8" s="1"/>
  <c r="S12" i="8"/>
  <c r="I10" i="8"/>
  <c r="B11" i="8"/>
  <c r="G10" i="8"/>
  <c r="V23" i="8"/>
  <c r="AB12" i="7"/>
  <c r="X13" i="7" s="1"/>
  <c r="Y13" i="7" s="1"/>
  <c r="Z13" i="7" s="1"/>
  <c r="S12" i="7"/>
  <c r="Q12" i="7"/>
  <c r="M13" i="7" s="1"/>
  <c r="L13" i="7"/>
  <c r="R12" i="8"/>
  <c r="N13" i="8" s="1"/>
  <c r="O13" i="8" s="1"/>
  <c r="P13" i="8" s="1"/>
  <c r="C12" i="7"/>
  <c r="H11" i="7"/>
  <c r="D12" i="7" s="1"/>
  <c r="E12" i="7" s="1"/>
  <c r="F12" i="7" s="1"/>
  <c r="F11" i="6"/>
  <c r="C11" i="6"/>
  <c r="H10" i="6"/>
  <c r="D11" i="6" s="1"/>
  <c r="E11" i="6" s="1"/>
  <c r="F13" i="5"/>
  <c r="I13" i="5" s="1"/>
  <c r="C13" i="4"/>
  <c r="H12" i="4"/>
  <c r="D13" i="4" s="1"/>
  <c r="E13" i="4" s="1"/>
  <c r="F13" i="4" s="1"/>
  <c r="C10" i="3"/>
  <c r="H9" i="3"/>
  <c r="D10" i="3" s="1"/>
  <c r="E10" i="3" s="1"/>
  <c r="F15" i="2"/>
  <c r="B10" i="1"/>
  <c r="I9" i="1"/>
  <c r="G9" i="1"/>
  <c r="C11" i="8" l="1"/>
  <c r="H10" i="8"/>
  <c r="D11" i="8" s="1"/>
  <c r="E11" i="8" s="1"/>
  <c r="X23" i="8"/>
  <c r="Y23" i="8"/>
  <c r="W23" i="8"/>
  <c r="V14" i="7"/>
  <c r="AC13" i="7"/>
  <c r="AA13" i="7"/>
  <c r="R12" i="7"/>
  <c r="N13" i="7" s="1"/>
  <c r="O13" i="7" s="1"/>
  <c r="P13" i="7" s="1"/>
  <c r="L14" i="8"/>
  <c r="S13" i="8"/>
  <c r="Q13" i="8"/>
  <c r="G12" i="7"/>
  <c r="I12" i="7"/>
  <c r="B13" i="7"/>
  <c r="B14" i="5"/>
  <c r="G13" i="5"/>
  <c r="C14" i="5" s="1"/>
  <c r="I13" i="4"/>
  <c r="G13" i="4"/>
  <c r="C14" i="4" s="1"/>
  <c r="B14" i="4"/>
  <c r="F10" i="3"/>
  <c r="B16" i="2"/>
  <c r="G15" i="2"/>
  <c r="I15" i="2"/>
  <c r="C10" i="1"/>
  <c r="H9" i="1"/>
  <c r="D10" i="1" s="1"/>
  <c r="E10" i="1" s="1"/>
  <c r="F11" i="8" l="1"/>
  <c r="V24" i="8"/>
  <c r="W14" i="7"/>
  <c r="AB13" i="7"/>
  <c r="X14" i="7" s="1"/>
  <c r="Y14" i="7" s="1"/>
  <c r="Z14" i="7" s="1"/>
  <c r="L14" i="7"/>
  <c r="S13" i="7"/>
  <c r="Q13" i="7"/>
  <c r="M14" i="8"/>
  <c r="R13" i="8"/>
  <c r="N14" i="8" s="1"/>
  <c r="O14" i="8" s="1"/>
  <c r="C13" i="7"/>
  <c r="H12" i="7"/>
  <c r="D13" i="7" s="1"/>
  <c r="B12" i="6"/>
  <c r="G11" i="6"/>
  <c r="I11" i="6"/>
  <c r="H13" i="5"/>
  <c r="D14" i="5" s="1"/>
  <c r="E14" i="5" s="1"/>
  <c r="F14" i="5" s="1"/>
  <c r="H13" i="4"/>
  <c r="D14" i="4" s="1"/>
  <c r="E14" i="4" s="1"/>
  <c r="F14" i="4" s="1"/>
  <c r="G10" i="3"/>
  <c r="B11" i="3"/>
  <c r="I10" i="3"/>
  <c r="C16" i="2"/>
  <c r="H15" i="2"/>
  <c r="D16" i="2" s="1"/>
  <c r="E16" i="2" s="1"/>
  <c r="F16" i="2"/>
  <c r="F10" i="1"/>
  <c r="I11" i="8" l="1"/>
  <c r="G11" i="8"/>
  <c r="B12" i="8"/>
  <c r="W24" i="8"/>
  <c r="X24" i="8"/>
  <c r="V25" i="8" s="1"/>
  <c r="Y24" i="8"/>
  <c r="AC14" i="7"/>
  <c r="AA14" i="7"/>
  <c r="W15" i="7" s="1"/>
  <c r="V15" i="7"/>
  <c r="M14" i="7"/>
  <c r="R13" i="7"/>
  <c r="N14" i="7" s="1"/>
  <c r="O14" i="7" s="1"/>
  <c r="P14" i="7" s="1"/>
  <c r="P14" i="8"/>
  <c r="E13" i="7"/>
  <c r="F13" i="7" s="1"/>
  <c r="F12" i="6"/>
  <c r="C12" i="6"/>
  <c r="H11" i="6"/>
  <c r="D12" i="6" s="1"/>
  <c r="E12" i="6" s="1"/>
  <c r="B15" i="5"/>
  <c r="I14" i="5"/>
  <c r="G14" i="5"/>
  <c r="C15" i="5"/>
  <c r="H14" i="5"/>
  <c r="D15" i="5" s="1"/>
  <c r="E15" i="5" s="1"/>
  <c r="F15" i="5" s="1"/>
  <c r="B15" i="4"/>
  <c r="I14" i="4"/>
  <c r="G14" i="4"/>
  <c r="C11" i="3"/>
  <c r="H10" i="3"/>
  <c r="D11" i="3" s="1"/>
  <c r="E11" i="3" s="1"/>
  <c r="G16" i="2"/>
  <c r="C17" i="2" s="1"/>
  <c r="I16" i="2"/>
  <c r="B17" i="2"/>
  <c r="H16" i="2"/>
  <c r="D17" i="2" s="1"/>
  <c r="E17" i="2" s="1"/>
  <c r="B11" i="1"/>
  <c r="G10" i="1"/>
  <c r="I10" i="1"/>
  <c r="C12" i="8" l="1"/>
  <c r="H11" i="8"/>
  <c r="D12" i="8" s="1"/>
  <c r="W25" i="8"/>
  <c r="Y25" i="8"/>
  <c r="X25" i="8"/>
  <c r="AB14" i="7"/>
  <c r="X15" i="7" s="1"/>
  <c r="Y15" i="7" s="1"/>
  <c r="Z15" i="7" s="1"/>
  <c r="S14" i="7"/>
  <c r="Q14" i="7"/>
  <c r="M15" i="7" s="1"/>
  <c r="L15" i="7"/>
  <c r="S14" i="8"/>
  <c r="Q14" i="8"/>
  <c r="L15" i="8"/>
  <c r="G13" i="7"/>
  <c r="I13" i="7"/>
  <c r="B14" i="7"/>
  <c r="I12" i="6"/>
  <c r="G12" i="6"/>
  <c r="C13" i="6" s="1"/>
  <c r="B13" i="6"/>
  <c r="I15" i="5"/>
  <c r="G15" i="5"/>
  <c r="H15" i="5" s="1"/>
  <c r="C15" i="4"/>
  <c r="H14" i="4"/>
  <c r="D15" i="4" s="1"/>
  <c r="E15" i="4" s="1"/>
  <c r="F15" i="4" s="1"/>
  <c r="F11" i="3"/>
  <c r="F17" i="2"/>
  <c r="C11" i="1"/>
  <c r="H10" i="1"/>
  <c r="D11" i="1" s="1"/>
  <c r="E11" i="1" s="1"/>
  <c r="E12" i="8" l="1"/>
  <c r="F12" i="8"/>
  <c r="V26" i="8"/>
  <c r="V16" i="7"/>
  <c r="AA15" i="7"/>
  <c r="AC15" i="7"/>
  <c r="R14" i="7"/>
  <c r="N15" i="7" s="1"/>
  <c r="O15" i="7" s="1"/>
  <c r="P15" i="7" s="1"/>
  <c r="M15" i="8"/>
  <c r="R14" i="8"/>
  <c r="N15" i="8" s="1"/>
  <c r="O15" i="8" s="1"/>
  <c r="P15" i="8" s="1"/>
  <c r="H13" i="7"/>
  <c r="D14" i="7" s="1"/>
  <c r="C14" i="7"/>
  <c r="H12" i="6"/>
  <c r="D13" i="6" s="1"/>
  <c r="E13" i="6" s="1"/>
  <c r="F13" i="6" s="1"/>
  <c r="I15" i="4"/>
  <c r="G15" i="4"/>
  <c r="H15" i="4"/>
  <c r="I11" i="3"/>
  <c r="G11" i="3"/>
  <c r="B12" i="3"/>
  <c r="B18" i="2"/>
  <c r="G17" i="2"/>
  <c r="I17" i="2"/>
  <c r="F11" i="1"/>
  <c r="I12" i="8" l="1"/>
  <c r="G12" i="8"/>
  <c r="B13" i="8"/>
  <c r="Y26" i="8"/>
  <c r="W26" i="8"/>
  <c r="X26" i="8"/>
  <c r="W16" i="7"/>
  <c r="AB15" i="7"/>
  <c r="X16" i="7" s="1"/>
  <c r="Y16" i="7" s="1"/>
  <c r="Z16" i="7" s="1"/>
  <c r="L16" i="7"/>
  <c r="Q15" i="7"/>
  <c r="S15" i="7"/>
  <c r="L16" i="8"/>
  <c r="S15" i="8"/>
  <c r="Q15" i="8"/>
  <c r="M16" i="8" s="1"/>
  <c r="E14" i="7"/>
  <c r="F14" i="7" s="1"/>
  <c r="B14" i="6"/>
  <c r="I13" i="6"/>
  <c r="G13" i="6"/>
  <c r="C12" i="3"/>
  <c r="H11" i="3"/>
  <c r="D12" i="3" s="1"/>
  <c r="E12" i="3" s="1"/>
  <c r="C18" i="2"/>
  <c r="H17" i="2"/>
  <c r="D18" i="2" s="1"/>
  <c r="E18" i="2" s="1"/>
  <c r="F18" i="2"/>
  <c r="I11" i="1"/>
  <c r="B12" i="1"/>
  <c r="G11" i="1"/>
  <c r="C13" i="8" l="1"/>
  <c r="H12" i="8"/>
  <c r="D13" i="8" s="1"/>
  <c r="V27" i="8"/>
  <c r="W27" i="8"/>
  <c r="X27" i="8"/>
  <c r="V28" i="8" s="1"/>
  <c r="Y27" i="8"/>
  <c r="AC16" i="7"/>
  <c r="AA16" i="7"/>
  <c r="W17" i="7" s="1"/>
  <c r="V17" i="7"/>
  <c r="AB16" i="7"/>
  <c r="X17" i="7" s="1"/>
  <c r="Y17" i="7" s="1"/>
  <c r="M16" i="7"/>
  <c r="R15" i="7"/>
  <c r="N16" i="7" s="1"/>
  <c r="O16" i="7" s="1"/>
  <c r="P16" i="7" s="1"/>
  <c r="R15" i="8"/>
  <c r="N16" i="8" s="1"/>
  <c r="O16" i="8" s="1"/>
  <c r="P16" i="8" s="1"/>
  <c r="G14" i="7"/>
  <c r="I14" i="7"/>
  <c r="B15" i="7"/>
  <c r="F14" i="6"/>
  <c r="C14" i="6"/>
  <c r="H13" i="6"/>
  <c r="D14" i="6" s="1"/>
  <c r="E14" i="6" s="1"/>
  <c r="F12" i="3"/>
  <c r="G18" i="2"/>
  <c r="C19" i="2" s="1"/>
  <c r="I18" i="2"/>
  <c r="B19" i="2"/>
  <c r="H18" i="2"/>
  <c r="D19" i="2" s="1"/>
  <c r="E19" i="2" s="1"/>
  <c r="C12" i="1"/>
  <c r="H11" i="1"/>
  <c r="D12" i="1" s="1"/>
  <c r="E12" i="1" s="1"/>
  <c r="E13" i="8" l="1"/>
  <c r="F13" i="8"/>
  <c r="X28" i="8"/>
  <c r="Y28" i="8"/>
  <c r="W28" i="8"/>
  <c r="V29" i="8" s="1"/>
  <c r="Z17" i="7"/>
  <c r="S16" i="7"/>
  <c r="Q16" i="7"/>
  <c r="M17" i="7" s="1"/>
  <c r="L17" i="7"/>
  <c r="S16" i="8"/>
  <c r="L17" i="8"/>
  <c r="Q16" i="8"/>
  <c r="C15" i="7"/>
  <c r="H14" i="7"/>
  <c r="D15" i="7" s="1"/>
  <c r="E15" i="7" s="1"/>
  <c r="F15" i="7" s="1"/>
  <c r="H14" i="6"/>
  <c r="D15" i="6" s="1"/>
  <c r="E15" i="6" s="1"/>
  <c r="I14" i="6"/>
  <c r="G14" i="6"/>
  <c r="C15" i="6" s="1"/>
  <c r="B15" i="6"/>
  <c r="I12" i="3"/>
  <c r="G12" i="3"/>
  <c r="B13" i="3"/>
  <c r="F19" i="2"/>
  <c r="F12" i="1"/>
  <c r="G12" i="1" s="1"/>
  <c r="G13" i="8" l="1"/>
  <c r="B14" i="8"/>
  <c r="I13" i="8"/>
  <c r="Y29" i="8"/>
  <c r="X29" i="8"/>
  <c r="W29" i="8"/>
  <c r="V18" i="7"/>
  <c r="AC17" i="7"/>
  <c r="AA17" i="7"/>
  <c r="R16" i="7"/>
  <c r="N17" i="7" s="1"/>
  <c r="O17" i="7" s="1"/>
  <c r="P17" i="7" s="1"/>
  <c r="M17" i="8"/>
  <c r="R16" i="8"/>
  <c r="N17" i="8" s="1"/>
  <c r="O17" i="8" s="1"/>
  <c r="G15" i="7"/>
  <c r="C16" i="7" s="1"/>
  <c r="I15" i="7"/>
  <c r="B16" i="7"/>
  <c r="F15" i="6"/>
  <c r="C13" i="3"/>
  <c r="H12" i="3"/>
  <c r="D13" i="3" s="1"/>
  <c r="E13" i="3" s="1"/>
  <c r="B20" i="2"/>
  <c r="I19" i="2"/>
  <c r="G19" i="2"/>
  <c r="C13" i="1"/>
  <c r="H12" i="1"/>
  <c r="D13" i="1" s="1"/>
  <c r="E13" i="1" s="1"/>
  <c r="I12" i="1"/>
  <c r="B13" i="1"/>
  <c r="C14" i="8" l="1"/>
  <c r="H13" i="8"/>
  <c r="D14" i="8" s="1"/>
  <c r="E14" i="8" s="1"/>
  <c r="F14" i="8"/>
  <c r="V30" i="8"/>
  <c r="W18" i="7"/>
  <c r="AB17" i="7"/>
  <c r="X18" i="7" s="1"/>
  <c r="Y18" i="7" s="1"/>
  <c r="Z18" i="7" s="1"/>
  <c r="L18" i="7"/>
  <c r="S17" i="7"/>
  <c r="Q17" i="7"/>
  <c r="P17" i="8"/>
  <c r="H15" i="7"/>
  <c r="D16" i="7" s="1"/>
  <c r="E16" i="7" s="1"/>
  <c r="F16" i="7" s="1"/>
  <c r="B16" i="6"/>
  <c r="I15" i="6"/>
  <c r="G15" i="6"/>
  <c r="F13" i="3"/>
  <c r="C20" i="2"/>
  <c r="H19" i="2"/>
  <c r="D20" i="2" s="1"/>
  <c r="E20" i="2" s="1"/>
  <c r="F20" i="2"/>
  <c r="F13" i="1"/>
  <c r="B14" i="1" s="1"/>
  <c r="I13" i="1"/>
  <c r="G13" i="1"/>
  <c r="G14" i="8" l="1"/>
  <c r="C15" i="8" s="1"/>
  <c r="B15" i="8"/>
  <c r="I14" i="8"/>
  <c r="Y30" i="8"/>
  <c r="W30" i="8"/>
  <c r="X30" i="8"/>
  <c r="AC18" i="7"/>
  <c r="AA18" i="7"/>
  <c r="W19" i="7" s="1"/>
  <c r="V19" i="7"/>
  <c r="M18" i="7"/>
  <c r="R17" i="7"/>
  <c r="N18" i="7" s="1"/>
  <c r="O18" i="7" s="1"/>
  <c r="P18" i="7" s="1"/>
  <c r="S17" i="8"/>
  <c r="L18" i="8"/>
  <c r="Q17" i="8"/>
  <c r="G16" i="7"/>
  <c r="I16" i="7"/>
  <c r="B17" i="7"/>
  <c r="C16" i="6"/>
  <c r="F16" i="6" s="1"/>
  <c r="H15" i="6"/>
  <c r="D16" i="6" s="1"/>
  <c r="E16" i="6" s="1"/>
  <c r="I13" i="3"/>
  <c r="G13" i="3"/>
  <c r="B14" i="3"/>
  <c r="G20" i="2"/>
  <c r="C21" i="2" s="1"/>
  <c r="I20" i="2"/>
  <c r="B21" i="2"/>
  <c r="H20" i="2"/>
  <c r="D21" i="2" s="1"/>
  <c r="E21" i="2" s="1"/>
  <c r="C14" i="1"/>
  <c r="H13" i="1"/>
  <c r="D14" i="1" s="1"/>
  <c r="E14" i="1" s="1"/>
  <c r="H14" i="8" l="1"/>
  <c r="D15" i="8" s="1"/>
  <c r="E15" i="8" s="1"/>
  <c r="V31" i="8"/>
  <c r="AB18" i="7"/>
  <c r="X19" i="7" s="1"/>
  <c r="Y19" i="7" s="1"/>
  <c r="Z19" i="7" s="1"/>
  <c r="S18" i="7"/>
  <c r="Q18" i="7"/>
  <c r="M19" i="7" s="1"/>
  <c r="L19" i="7"/>
  <c r="R18" i="7"/>
  <c r="N19" i="7" s="1"/>
  <c r="O19" i="7" s="1"/>
  <c r="M18" i="8"/>
  <c r="R17" i="8"/>
  <c r="N18" i="8" s="1"/>
  <c r="O18" i="8" s="1"/>
  <c r="C17" i="7"/>
  <c r="H16" i="7"/>
  <c r="D17" i="7" s="1"/>
  <c r="I16" i="6"/>
  <c r="G16" i="6"/>
  <c r="C17" i="6" s="1"/>
  <c r="B17" i="6"/>
  <c r="C14" i="3"/>
  <c r="H13" i="3"/>
  <c r="D14" i="3" s="1"/>
  <c r="E14" i="3" s="1"/>
  <c r="F21" i="2"/>
  <c r="F14" i="1"/>
  <c r="F15" i="8" l="1"/>
  <c r="X31" i="8"/>
  <c r="Y31" i="8"/>
  <c r="W31" i="8"/>
  <c r="V20" i="7"/>
  <c r="AC19" i="7"/>
  <c r="AA19" i="7"/>
  <c r="P19" i="7"/>
  <c r="P18" i="8"/>
  <c r="E17" i="7"/>
  <c r="F17" i="7" s="1"/>
  <c r="H16" i="6"/>
  <c r="D17" i="6" s="1"/>
  <c r="E17" i="6" s="1"/>
  <c r="F17" i="6" s="1"/>
  <c r="F14" i="3"/>
  <c r="B22" i="2"/>
  <c r="G21" i="2"/>
  <c r="I21" i="2"/>
  <c r="B15" i="1"/>
  <c r="G14" i="1"/>
  <c r="I14" i="1"/>
  <c r="G15" i="8" l="1"/>
  <c r="I15" i="8"/>
  <c r="B16" i="8"/>
  <c r="V32" i="8"/>
  <c r="W20" i="7"/>
  <c r="AB19" i="7"/>
  <c r="X20" i="7" s="1"/>
  <c r="Y20" i="7" s="1"/>
  <c r="Z20" i="7" s="1"/>
  <c r="L20" i="7"/>
  <c r="Q19" i="7"/>
  <c r="S19" i="7"/>
  <c r="S18" i="8"/>
  <c r="Q18" i="8"/>
  <c r="L19" i="8"/>
  <c r="G17" i="7"/>
  <c r="I17" i="7"/>
  <c r="B18" i="7"/>
  <c r="B18" i="6"/>
  <c r="G17" i="6"/>
  <c r="I17" i="6"/>
  <c r="G14" i="3"/>
  <c r="B15" i="3"/>
  <c r="I14" i="3"/>
  <c r="C22" i="2"/>
  <c r="H21" i="2"/>
  <c r="D22" i="2" s="1"/>
  <c r="E22" i="2" s="1"/>
  <c r="F22" i="2"/>
  <c r="C15" i="1"/>
  <c r="H14" i="1"/>
  <c r="D15" i="1" s="1"/>
  <c r="E15" i="1" s="1"/>
  <c r="H15" i="8" l="1"/>
  <c r="D16" i="8" s="1"/>
  <c r="E16" i="8" s="1"/>
  <c r="C16" i="8"/>
  <c r="X32" i="8"/>
  <c r="Y32" i="8"/>
  <c r="W32" i="8"/>
  <c r="V33" i="8" s="1"/>
  <c r="AC20" i="7"/>
  <c r="AA20" i="7"/>
  <c r="W21" i="7" s="1"/>
  <c r="V21" i="7"/>
  <c r="AB20" i="7"/>
  <c r="X21" i="7" s="1"/>
  <c r="Y21" i="7" s="1"/>
  <c r="M20" i="7"/>
  <c r="R19" i="7"/>
  <c r="N20" i="7" s="1"/>
  <c r="O20" i="7" s="1"/>
  <c r="P20" i="7" s="1"/>
  <c r="M19" i="8"/>
  <c r="R18" i="8"/>
  <c r="N19" i="8" s="1"/>
  <c r="O19" i="8" s="1"/>
  <c r="P19" i="8" s="1"/>
  <c r="C18" i="7"/>
  <c r="H17" i="7"/>
  <c r="D18" i="7" s="1"/>
  <c r="F18" i="6"/>
  <c r="C18" i="6"/>
  <c r="H17" i="6"/>
  <c r="D18" i="6" s="1"/>
  <c r="E18" i="6" s="1"/>
  <c r="C15" i="3"/>
  <c r="H14" i="3"/>
  <c r="D15" i="3" s="1"/>
  <c r="E15" i="3" s="1"/>
  <c r="G22" i="2"/>
  <c r="C23" i="2" s="1"/>
  <c r="I22" i="2"/>
  <c r="B23" i="2"/>
  <c r="H22" i="2"/>
  <c r="D23" i="2" s="1"/>
  <c r="E23" i="2" s="1"/>
  <c r="F15" i="1"/>
  <c r="F16" i="8" l="1"/>
  <c r="I16" i="8"/>
  <c r="G16" i="8"/>
  <c r="B17" i="8"/>
  <c r="Y33" i="8"/>
  <c r="W33" i="8"/>
  <c r="X33" i="8"/>
  <c r="Z21" i="7"/>
  <c r="S20" i="7"/>
  <c r="Q20" i="7"/>
  <c r="M21" i="7" s="1"/>
  <c r="L21" i="7"/>
  <c r="L20" i="8"/>
  <c r="S19" i="8"/>
  <c r="Q19" i="8"/>
  <c r="M20" i="8" s="1"/>
  <c r="E18" i="7"/>
  <c r="F18" i="7" s="1"/>
  <c r="F15" i="3"/>
  <c r="F23" i="2"/>
  <c r="I15" i="1"/>
  <c r="G15" i="1"/>
  <c r="H15" i="1" s="1"/>
  <c r="R19" i="8" l="1"/>
  <c r="N20" i="8" s="1"/>
  <c r="O20" i="8" s="1"/>
  <c r="H16" i="8"/>
  <c r="D17" i="8" s="1"/>
  <c r="C17" i="8"/>
  <c r="V34" i="8"/>
  <c r="V22" i="7"/>
  <c r="AA21" i="7"/>
  <c r="AC21" i="7"/>
  <c r="R20" i="7"/>
  <c r="N21" i="7" s="1"/>
  <c r="O21" i="7" s="1"/>
  <c r="P21" i="7" s="1"/>
  <c r="P20" i="8"/>
  <c r="Q20" i="8" s="1"/>
  <c r="G18" i="7"/>
  <c r="I18" i="7"/>
  <c r="B19" i="7"/>
  <c r="I18" i="6"/>
  <c r="G18" i="6"/>
  <c r="B19" i="6"/>
  <c r="I15" i="3"/>
  <c r="G15" i="3"/>
  <c r="H15" i="3" s="1"/>
  <c r="B24" i="2"/>
  <c r="I23" i="2"/>
  <c r="G23" i="2"/>
  <c r="S20" i="8" l="1"/>
  <c r="E17" i="8"/>
  <c r="F17" i="8"/>
  <c r="X34" i="8"/>
  <c r="W34" i="8"/>
  <c r="V35" i="8" s="1"/>
  <c r="Y34" i="8"/>
  <c r="W22" i="7"/>
  <c r="AB21" i="7"/>
  <c r="X22" i="7" s="1"/>
  <c r="Y22" i="7" s="1"/>
  <c r="Z22" i="7" s="1"/>
  <c r="L22" i="7"/>
  <c r="Q21" i="7"/>
  <c r="S21" i="7"/>
  <c r="L21" i="8"/>
  <c r="M21" i="8"/>
  <c r="R20" i="8"/>
  <c r="N21" i="8" s="1"/>
  <c r="O21" i="8" s="1"/>
  <c r="P21" i="8" s="1"/>
  <c r="C19" i="7"/>
  <c r="H18" i="7"/>
  <c r="D19" i="7" s="1"/>
  <c r="F19" i="6"/>
  <c r="C19" i="6"/>
  <c r="H18" i="6"/>
  <c r="D19" i="6" s="1"/>
  <c r="E19" i="6" s="1"/>
  <c r="C24" i="2"/>
  <c r="H23" i="2"/>
  <c r="D24" i="2" s="1"/>
  <c r="E24" i="2" s="1"/>
  <c r="F24" i="2"/>
  <c r="I17" i="8" l="1"/>
  <c r="B18" i="8"/>
  <c r="G17" i="8"/>
  <c r="X35" i="8"/>
  <c r="W35" i="8"/>
  <c r="V36" i="8" s="1"/>
  <c r="Y35" i="8"/>
  <c r="AC22" i="7"/>
  <c r="AA22" i="7"/>
  <c r="W23" i="7" s="1"/>
  <c r="V23" i="7"/>
  <c r="M22" i="7"/>
  <c r="R21" i="7"/>
  <c r="N22" i="7" s="1"/>
  <c r="O22" i="7" s="1"/>
  <c r="P22" i="7" s="1"/>
  <c r="L22" i="8"/>
  <c r="S21" i="8"/>
  <c r="Q21" i="8"/>
  <c r="E19" i="7"/>
  <c r="F19" i="7" s="1"/>
  <c r="G24" i="2"/>
  <c r="C25" i="2" s="1"/>
  <c r="I24" i="2"/>
  <c r="B25" i="2"/>
  <c r="H24" i="2"/>
  <c r="D25" i="2" s="1"/>
  <c r="E25" i="2" s="1"/>
  <c r="H17" i="8" l="1"/>
  <c r="D18" i="8" s="1"/>
  <c r="C18" i="8"/>
  <c r="W36" i="8"/>
  <c r="X36" i="8"/>
  <c r="V37" i="8" s="1"/>
  <c r="Y36" i="8"/>
  <c r="AB22" i="7"/>
  <c r="X23" i="7" s="1"/>
  <c r="Y23" i="7" s="1"/>
  <c r="Z23" i="7" s="1"/>
  <c r="S22" i="7"/>
  <c r="Q22" i="7"/>
  <c r="M23" i="7" s="1"/>
  <c r="L23" i="7"/>
  <c r="M22" i="8"/>
  <c r="R21" i="8"/>
  <c r="N22" i="8" s="1"/>
  <c r="O22" i="8" s="1"/>
  <c r="G19" i="7"/>
  <c r="I19" i="7"/>
  <c r="B20" i="7"/>
  <c r="G19" i="6"/>
  <c r="B20" i="6"/>
  <c r="I19" i="6"/>
  <c r="F25" i="2"/>
  <c r="E18" i="8" l="1"/>
  <c r="F18" i="8"/>
  <c r="Y37" i="8"/>
  <c r="W37" i="8"/>
  <c r="X37" i="8"/>
  <c r="V38" i="8" s="1"/>
  <c r="V24" i="7"/>
  <c r="AC23" i="7"/>
  <c r="AA23" i="7"/>
  <c r="R22" i="7"/>
  <c r="N23" i="7" s="1"/>
  <c r="O23" i="7" s="1"/>
  <c r="P23" i="7" s="1"/>
  <c r="P22" i="8"/>
  <c r="C20" i="7"/>
  <c r="H19" i="7"/>
  <c r="D20" i="7" s="1"/>
  <c r="C20" i="6"/>
  <c r="F20" i="6" s="1"/>
  <c r="H19" i="6"/>
  <c r="D20" i="6" s="1"/>
  <c r="E20" i="6" s="1"/>
  <c r="B26" i="2"/>
  <c r="G25" i="2"/>
  <c r="I25" i="2"/>
  <c r="G18" i="8" l="1"/>
  <c r="I18" i="8"/>
  <c r="B19" i="8"/>
  <c r="Y38" i="8"/>
  <c r="W38" i="8"/>
  <c r="X38" i="8"/>
  <c r="W24" i="7"/>
  <c r="AB23" i="7"/>
  <c r="X24" i="7" s="1"/>
  <c r="Y24" i="7" s="1"/>
  <c r="Z24" i="7" s="1"/>
  <c r="Q23" i="7"/>
  <c r="L24" i="7"/>
  <c r="S23" i="7"/>
  <c r="S22" i="8"/>
  <c r="Q22" i="8"/>
  <c r="L23" i="8"/>
  <c r="E20" i="7"/>
  <c r="F20" i="7" s="1"/>
  <c r="I20" i="6"/>
  <c r="G20" i="6"/>
  <c r="C21" i="6" s="1"/>
  <c r="B21" i="6"/>
  <c r="C26" i="2"/>
  <c r="H25" i="2"/>
  <c r="D26" i="2" s="1"/>
  <c r="E26" i="2" s="1"/>
  <c r="F26" i="2"/>
  <c r="C19" i="8" l="1"/>
  <c r="H18" i="8"/>
  <c r="D19" i="8" s="1"/>
  <c r="E19" i="8" s="1"/>
  <c r="F19" i="8"/>
  <c r="V39" i="8"/>
  <c r="AC24" i="7"/>
  <c r="AA24" i="7"/>
  <c r="W25" i="7" s="1"/>
  <c r="V25" i="7"/>
  <c r="M24" i="7"/>
  <c r="R23" i="7"/>
  <c r="N24" i="7" s="1"/>
  <c r="O24" i="7" s="1"/>
  <c r="M23" i="8"/>
  <c r="R22" i="8"/>
  <c r="N23" i="8" s="1"/>
  <c r="O23" i="8" s="1"/>
  <c r="G20" i="7"/>
  <c r="I20" i="7"/>
  <c r="B21" i="7"/>
  <c r="F21" i="6"/>
  <c r="H20" i="6"/>
  <c r="D21" i="6" s="1"/>
  <c r="E21" i="6" s="1"/>
  <c r="G26" i="2"/>
  <c r="C27" i="2" s="1"/>
  <c r="I26" i="2"/>
  <c r="B27" i="2"/>
  <c r="H26" i="2"/>
  <c r="D27" i="2" s="1"/>
  <c r="E27" i="2" s="1"/>
  <c r="B20" i="8" l="1"/>
  <c r="I19" i="8"/>
  <c r="G19" i="8"/>
  <c r="C20" i="8" s="1"/>
  <c r="W39" i="8"/>
  <c r="X39" i="8"/>
  <c r="V40" i="8" s="1"/>
  <c r="Y39" i="8"/>
  <c r="AB24" i="7"/>
  <c r="X25" i="7" s="1"/>
  <c r="Y25" i="7" s="1"/>
  <c r="Z25" i="7" s="1"/>
  <c r="P24" i="7"/>
  <c r="P23" i="8"/>
  <c r="S23" i="8" s="1"/>
  <c r="C21" i="7"/>
  <c r="H20" i="7"/>
  <c r="D21" i="7" s="1"/>
  <c r="E21" i="7" s="1"/>
  <c r="B22" i="6"/>
  <c r="I21" i="6"/>
  <c r="G21" i="6"/>
  <c r="F27" i="2"/>
  <c r="H19" i="8" l="1"/>
  <c r="D20" i="8" s="1"/>
  <c r="E20" i="8" s="1"/>
  <c r="F20" i="8"/>
  <c r="W40" i="8"/>
  <c r="X40" i="8"/>
  <c r="V41" i="8" s="1"/>
  <c r="Y40" i="8"/>
  <c r="V26" i="7"/>
  <c r="AA25" i="7"/>
  <c r="AC25" i="7"/>
  <c r="S24" i="7"/>
  <c r="Q24" i="7"/>
  <c r="L25" i="7"/>
  <c r="L24" i="8"/>
  <c r="Q23" i="8"/>
  <c r="M24" i="8" s="1"/>
  <c r="F21" i="7"/>
  <c r="F22" i="6"/>
  <c r="C22" i="6"/>
  <c r="H21" i="6"/>
  <c r="D22" i="6" s="1"/>
  <c r="E22" i="6" s="1"/>
  <c r="B28" i="2"/>
  <c r="G27" i="2"/>
  <c r="I27" i="2"/>
  <c r="R23" i="8" l="1"/>
  <c r="N24" i="8" s="1"/>
  <c r="O24" i="8" s="1"/>
  <c r="P24" i="8" s="1"/>
  <c r="G20" i="8"/>
  <c r="B21" i="8"/>
  <c r="I20" i="8"/>
  <c r="Y41" i="8"/>
  <c r="W41" i="8"/>
  <c r="X41" i="8"/>
  <c r="V42" i="8" s="1"/>
  <c r="W26" i="7"/>
  <c r="AB25" i="7"/>
  <c r="X26" i="7" s="1"/>
  <c r="Y26" i="7" s="1"/>
  <c r="Z26" i="7" s="1"/>
  <c r="M25" i="7"/>
  <c r="R24" i="7"/>
  <c r="N25" i="7" s="1"/>
  <c r="O25" i="7" s="1"/>
  <c r="S24" i="8"/>
  <c r="Q24" i="8"/>
  <c r="L25" i="8"/>
  <c r="G21" i="7"/>
  <c r="C22" i="7" s="1"/>
  <c r="I21" i="7"/>
  <c r="B22" i="7"/>
  <c r="I22" i="6"/>
  <c r="G22" i="6"/>
  <c r="C23" i="6" s="1"/>
  <c r="B23" i="6"/>
  <c r="C28" i="2"/>
  <c r="H27" i="2"/>
  <c r="D28" i="2" s="1"/>
  <c r="E28" i="2" s="1"/>
  <c r="F28" i="2"/>
  <c r="C21" i="8" l="1"/>
  <c r="H20" i="8"/>
  <c r="D21" i="8" s="1"/>
  <c r="E21" i="8" s="1"/>
  <c r="F21" i="8"/>
  <c r="W42" i="8"/>
  <c r="Y42" i="8"/>
  <c r="X42" i="8"/>
  <c r="AC26" i="7"/>
  <c r="AA26" i="7"/>
  <c r="W27" i="7" s="1"/>
  <c r="V27" i="7"/>
  <c r="AB26" i="7"/>
  <c r="X27" i="7" s="1"/>
  <c r="Y27" i="7" s="1"/>
  <c r="P25" i="7"/>
  <c r="M25" i="8"/>
  <c r="R24" i="8"/>
  <c r="N25" i="8" s="1"/>
  <c r="O25" i="8" s="1"/>
  <c r="P25" i="8" s="1"/>
  <c r="H21" i="7"/>
  <c r="D22" i="7" s="1"/>
  <c r="E22" i="7" s="1"/>
  <c r="F22" i="7" s="1"/>
  <c r="G22" i="7" s="1"/>
  <c r="H22" i="6"/>
  <c r="D23" i="6" s="1"/>
  <c r="E23" i="6" s="1"/>
  <c r="F23" i="6" s="1"/>
  <c r="G28" i="2"/>
  <c r="C29" i="2" s="1"/>
  <c r="I28" i="2"/>
  <c r="B29" i="2"/>
  <c r="H28" i="2"/>
  <c r="D29" i="2" s="1"/>
  <c r="E29" i="2" s="1"/>
  <c r="I21" i="8" l="1"/>
  <c r="B22" i="8"/>
  <c r="G21" i="8"/>
  <c r="C22" i="8" s="1"/>
  <c r="V43" i="8"/>
  <c r="Z27" i="7"/>
  <c r="L26" i="7"/>
  <c r="S25" i="7"/>
  <c r="Q25" i="7"/>
  <c r="L26" i="8"/>
  <c r="S25" i="8"/>
  <c r="Q25" i="8"/>
  <c r="M26" i="8" s="1"/>
  <c r="B23" i="7"/>
  <c r="I22" i="7"/>
  <c r="C23" i="7"/>
  <c r="H22" i="7"/>
  <c r="D23" i="7" s="1"/>
  <c r="E23" i="7" s="1"/>
  <c r="G23" i="6"/>
  <c r="B24" i="6"/>
  <c r="I23" i="6"/>
  <c r="F29" i="2"/>
  <c r="H21" i="8" l="1"/>
  <c r="D22" i="8" s="1"/>
  <c r="E22" i="8" s="1"/>
  <c r="F22" i="8"/>
  <c r="I22" i="8" s="1"/>
  <c r="W43" i="8"/>
  <c r="X43" i="8"/>
  <c r="V44" i="8" s="1"/>
  <c r="Y43" i="8"/>
  <c r="V28" i="7"/>
  <c r="AA27" i="7"/>
  <c r="AC27" i="7"/>
  <c r="M26" i="7"/>
  <c r="R25" i="7"/>
  <c r="N26" i="7" s="1"/>
  <c r="O26" i="7" s="1"/>
  <c r="P26" i="7" s="1"/>
  <c r="R25" i="8"/>
  <c r="N26" i="8" s="1"/>
  <c r="O26" i="8" s="1"/>
  <c r="P26" i="8" s="1"/>
  <c r="Q26" i="8" s="1"/>
  <c r="M27" i="8" s="1"/>
  <c r="F23" i="7"/>
  <c r="C24" i="6"/>
  <c r="F24" i="6" s="1"/>
  <c r="H23" i="6"/>
  <c r="D24" i="6" s="1"/>
  <c r="E24" i="6" s="1"/>
  <c r="B30" i="2"/>
  <c r="G29" i="2"/>
  <c r="I29" i="2"/>
  <c r="B23" i="8" l="1"/>
  <c r="G22" i="8"/>
  <c r="W44" i="8"/>
  <c r="Y44" i="8"/>
  <c r="X44" i="8"/>
  <c r="V45" i="8" s="1"/>
  <c r="W28" i="7"/>
  <c r="AB27" i="7"/>
  <c r="X28" i="7" s="1"/>
  <c r="Y28" i="7" s="1"/>
  <c r="Z28" i="7" s="1"/>
  <c r="S26" i="7"/>
  <c r="Q26" i="7"/>
  <c r="M27" i="7" s="1"/>
  <c r="L27" i="7"/>
  <c r="C23" i="8"/>
  <c r="H22" i="8"/>
  <c r="D23" i="8" s="1"/>
  <c r="L27" i="8"/>
  <c r="S26" i="8"/>
  <c r="R26" i="8"/>
  <c r="N27" i="8" s="1"/>
  <c r="O27" i="8" s="1"/>
  <c r="P27" i="8" s="1"/>
  <c r="G23" i="7"/>
  <c r="C24" i="7" s="1"/>
  <c r="I23" i="7"/>
  <c r="B24" i="7"/>
  <c r="C30" i="2"/>
  <c r="H29" i="2"/>
  <c r="D30" i="2" s="1"/>
  <c r="E30" i="2" s="1"/>
  <c r="F30" i="2"/>
  <c r="X45" i="8" l="1"/>
  <c r="Y45" i="8"/>
  <c r="W45" i="8"/>
  <c r="V46" i="8" s="1"/>
  <c r="AC28" i="7"/>
  <c r="AA28" i="7"/>
  <c r="W29" i="7" s="1"/>
  <c r="V29" i="7"/>
  <c r="R26" i="7"/>
  <c r="N27" i="7" s="1"/>
  <c r="O27" i="7" s="1"/>
  <c r="P27" i="7" s="1"/>
  <c r="E23" i="8"/>
  <c r="F23" i="8"/>
  <c r="S27" i="8"/>
  <c r="L28" i="8"/>
  <c r="Q27" i="8"/>
  <c r="H23" i="7"/>
  <c r="D24" i="7" s="1"/>
  <c r="E24" i="7" s="1"/>
  <c r="F24" i="7" s="1"/>
  <c r="G24" i="7" s="1"/>
  <c r="I24" i="6"/>
  <c r="G24" i="6"/>
  <c r="B25" i="6"/>
  <c r="G30" i="2"/>
  <c r="C31" i="2" s="1"/>
  <c r="I30" i="2"/>
  <c r="B31" i="2"/>
  <c r="H30" i="2"/>
  <c r="D31" i="2" s="1"/>
  <c r="E31" i="2" s="1"/>
  <c r="W46" i="8" l="1"/>
  <c r="X46" i="8"/>
  <c r="Y46" i="8"/>
  <c r="AB28" i="7"/>
  <c r="X29" i="7" s="1"/>
  <c r="Y29" i="7" s="1"/>
  <c r="Z29" i="7" s="1"/>
  <c r="L28" i="7"/>
  <c r="S27" i="7"/>
  <c r="Q27" i="7"/>
  <c r="B24" i="8"/>
  <c r="G23" i="8"/>
  <c r="I23" i="8"/>
  <c r="M28" i="8"/>
  <c r="R27" i="8"/>
  <c r="N28" i="8" s="1"/>
  <c r="O28" i="8" s="1"/>
  <c r="B25" i="7"/>
  <c r="I24" i="7"/>
  <c r="C25" i="7"/>
  <c r="H24" i="7"/>
  <c r="D25" i="7" s="1"/>
  <c r="E25" i="7" s="1"/>
  <c r="F25" i="7" s="1"/>
  <c r="C25" i="6"/>
  <c r="F25" i="6" s="1"/>
  <c r="H24" i="6"/>
  <c r="D25" i="6" s="1"/>
  <c r="E25" i="6" s="1"/>
  <c r="F31" i="2"/>
  <c r="V47" i="8" l="1"/>
  <c r="V30" i="7"/>
  <c r="AC29" i="7"/>
  <c r="AA29" i="7"/>
  <c r="M28" i="7"/>
  <c r="R27" i="7"/>
  <c r="N28" i="7" s="1"/>
  <c r="O28" i="7" s="1"/>
  <c r="P28" i="7" s="1"/>
  <c r="C24" i="8"/>
  <c r="H23" i="8"/>
  <c r="D24" i="8" s="1"/>
  <c r="E24" i="8" s="1"/>
  <c r="P28" i="8"/>
  <c r="S28" i="8" s="1"/>
  <c r="G25" i="7"/>
  <c r="C26" i="7" s="1"/>
  <c r="I25" i="7"/>
  <c r="B26" i="7"/>
  <c r="B32" i="2"/>
  <c r="G31" i="2"/>
  <c r="I31" i="2"/>
  <c r="W47" i="8" l="1"/>
  <c r="X47" i="8"/>
  <c r="V48" i="8" s="1"/>
  <c r="Y47" i="8"/>
  <c r="W30" i="7"/>
  <c r="AB29" i="7"/>
  <c r="X30" i="7" s="1"/>
  <c r="Y30" i="7" s="1"/>
  <c r="Z30" i="7" s="1"/>
  <c r="S28" i="7"/>
  <c r="Q28" i="7"/>
  <c r="M29" i="7" s="1"/>
  <c r="L29" i="7"/>
  <c r="F24" i="8"/>
  <c r="L29" i="8"/>
  <c r="Q28" i="8"/>
  <c r="M29" i="8" s="1"/>
  <c r="H25" i="7"/>
  <c r="D26" i="7" s="1"/>
  <c r="G25" i="6"/>
  <c r="B26" i="6"/>
  <c r="I25" i="6"/>
  <c r="C32" i="2"/>
  <c r="H31" i="2"/>
  <c r="D32" i="2" s="1"/>
  <c r="E32" i="2" s="1"/>
  <c r="F32" i="2"/>
  <c r="R28" i="8" l="1"/>
  <c r="N29" i="8" s="1"/>
  <c r="O29" i="8" s="1"/>
  <c r="P29" i="8" s="1"/>
  <c r="Y48" i="8"/>
  <c r="X48" i="8"/>
  <c r="W48" i="8"/>
  <c r="AC30" i="7"/>
  <c r="AA30" i="7"/>
  <c r="W31" i="7" s="1"/>
  <c r="V31" i="7"/>
  <c r="R28" i="7"/>
  <c r="N29" i="7" s="1"/>
  <c r="O29" i="7" s="1"/>
  <c r="P29" i="7" s="1"/>
  <c r="I24" i="8"/>
  <c r="G24" i="8"/>
  <c r="B25" i="8"/>
  <c r="L30" i="8"/>
  <c r="S29" i="8"/>
  <c r="Q29" i="8"/>
  <c r="E26" i="7"/>
  <c r="F26" i="7" s="1"/>
  <c r="C26" i="6"/>
  <c r="F26" i="6" s="1"/>
  <c r="H25" i="6"/>
  <c r="D26" i="6" s="1"/>
  <c r="E26" i="6" s="1"/>
  <c r="G32" i="2"/>
  <c r="C33" i="2" s="1"/>
  <c r="I32" i="2"/>
  <c r="B33" i="2"/>
  <c r="H32" i="2"/>
  <c r="D33" i="2" s="1"/>
  <c r="E33" i="2" s="1"/>
  <c r="V49" i="8" l="1"/>
  <c r="AB30" i="7"/>
  <c r="X31" i="7" s="1"/>
  <c r="Y31" i="7" s="1"/>
  <c r="Z31" i="7" s="1"/>
  <c r="Q29" i="7"/>
  <c r="L30" i="7"/>
  <c r="S29" i="7"/>
  <c r="C25" i="8"/>
  <c r="H24" i="8"/>
  <c r="D25" i="8" s="1"/>
  <c r="E25" i="8" s="1"/>
  <c r="M30" i="8"/>
  <c r="R29" i="8"/>
  <c r="N30" i="8" s="1"/>
  <c r="O30" i="8" s="1"/>
  <c r="G26" i="7"/>
  <c r="I26" i="7"/>
  <c r="B27" i="7"/>
  <c r="F33" i="2"/>
  <c r="X49" i="8" l="1"/>
  <c r="Y49" i="8"/>
  <c r="W49" i="8"/>
  <c r="V50" i="8" s="1"/>
  <c r="V32" i="7"/>
  <c r="AC31" i="7"/>
  <c r="AA31" i="7"/>
  <c r="M30" i="7"/>
  <c r="R29" i="7"/>
  <c r="N30" i="7" s="1"/>
  <c r="O30" i="7" s="1"/>
  <c r="P30" i="7" s="1"/>
  <c r="F25" i="8"/>
  <c r="P30" i="8"/>
  <c r="C27" i="7"/>
  <c r="H26" i="7"/>
  <c r="D27" i="7" s="1"/>
  <c r="I26" i="6"/>
  <c r="G26" i="6"/>
  <c r="B27" i="6"/>
  <c r="B34" i="2"/>
  <c r="G33" i="2"/>
  <c r="I33" i="2"/>
  <c r="X50" i="8" l="1"/>
  <c r="Y50" i="8"/>
  <c r="W50" i="8"/>
  <c r="V51" i="8" s="1"/>
  <c r="W32" i="7"/>
  <c r="AB31" i="7"/>
  <c r="X32" i="7" s="1"/>
  <c r="Y32" i="7" s="1"/>
  <c r="Z32" i="7" s="1"/>
  <c r="S30" i="7"/>
  <c r="Q30" i="7"/>
  <c r="M31" i="7" s="1"/>
  <c r="L31" i="7"/>
  <c r="B26" i="8"/>
  <c r="G25" i="8"/>
  <c r="I25" i="8"/>
  <c r="S30" i="8"/>
  <c r="Q30" i="8"/>
  <c r="L31" i="8"/>
  <c r="E27" i="7"/>
  <c r="F27" i="7" s="1"/>
  <c r="C27" i="6"/>
  <c r="H26" i="6"/>
  <c r="D27" i="6" s="1"/>
  <c r="E27" i="6" s="1"/>
  <c r="F27" i="6" s="1"/>
  <c r="C34" i="2"/>
  <c r="H33" i="2"/>
  <c r="D34" i="2" s="1"/>
  <c r="E34" i="2" s="1"/>
  <c r="F34" i="2"/>
  <c r="X51" i="8" l="1"/>
  <c r="W51" i="8"/>
  <c r="V52" i="8" s="1"/>
  <c r="Y51" i="8"/>
  <c r="AC32" i="7"/>
  <c r="AA32" i="7"/>
  <c r="W33" i="7" s="1"/>
  <c r="V33" i="7"/>
  <c r="R30" i="7"/>
  <c r="N31" i="7" s="1"/>
  <c r="O31" i="7" s="1"/>
  <c r="P31" i="7" s="1"/>
  <c r="C26" i="8"/>
  <c r="H25" i="8"/>
  <c r="D26" i="8" s="1"/>
  <c r="E26" i="8" s="1"/>
  <c r="M31" i="8"/>
  <c r="R30" i="8"/>
  <c r="N31" i="8" s="1"/>
  <c r="O31" i="8" s="1"/>
  <c r="G27" i="7"/>
  <c r="I27" i="7"/>
  <c r="B28" i="7"/>
  <c r="G34" i="2"/>
  <c r="C35" i="2" s="1"/>
  <c r="I34" i="2"/>
  <c r="B35" i="2"/>
  <c r="H34" i="2"/>
  <c r="D35" i="2" s="1"/>
  <c r="E35" i="2" s="1"/>
  <c r="W52" i="8" l="1"/>
  <c r="X52" i="8"/>
  <c r="Y52" i="8"/>
  <c r="AB32" i="7"/>
  <c r="X33" i="7" s="1"/>
  <c r="Y33" i="7" s="1"/>
  <c r="Z33" i="7" s="1"/>
  <c r="L32" i="7"/>
  <c r="S31" i="7"/>
  <c r="Q31" i="7"/>
  <c r="F26" i="8"/>
  <c r="P31" i="8"/>
  <c r="L32" i="8" s="1"/>
  <c r="C28" i="7"/>
  <c r="H27" i="7"/>
  <c r="D28" i="7" s="1"/>
  <c r="E28" i="7" s="1"/>
  <c r="F28" i="7" s="1"/>
  <c r="B28" i="6"/>
  <c r="I27" i="6"/>
  <c r="G27" i="6"/>
  <c r="F35" i="2"/>
  <c r="V53" i="8" l="1"/>
  <c r="V34" i="7"/>
  <c r="AC33" i="7"/>
  <c r="AA33" i="7"/>
  <c r="M32" i="7"/>
  <c r="R31" i="7"/>
  <c r="N32" i="7" s="1"/>
  <c r="O32" i="7" s="1"/>
  <c r="P32" i="7" s="1"/>
  <c r="G26" i="8"/>
  <c r="B27" i="8"/>
  <c r="I26" i="8"/>
  <c r="Q31" i="8"/>
  <c r="S31" i="8"/>
  <c r="G28" i="7"/>
  <c r="C29" i="7" s="1"/>
  <c r="I28" i="7"/>
  <c r="B29" i="7"/>
  <c r="C28" i="6"/>
  <c r="H27" i="6"/>
  <c r="D28" i="6" s="1"/>
  <c r="E28" i="6" s="1"/>
  <c r="F28" i="6" s="1"/>
  <c r="B36" i="2"/>
  <c r="G35" i="2"/>
  <c r="I35" i="2"/>
  <c r="Y53" i="8" l="1"/>
  <c r="W53" i="8"/>
  <c r="X53" i="8"/>
  <c r="V54" i="8" s="1"/>
  <c r="W34" i="7"/>
  <c r="AB33" i="7"/>
  <c r="X34" i="7" s="1"/>
  <c r="Y34" i="7" s="1"/>
  <c r="Z34" i="7" s="1"/>
  <c r="S32" i="7"/>
  <c r="Q32" i="7"/>
  <c r="M33" i="7" s="1"/>
  <c r="L33" i="7"/>
  <c r="C27" i="8"/>
  <c r="H26" i="8"/>
  <c r="D27" i="8" s="1"/>
  <c r="E27" i="8" s="1"/>
  <c r="M32" i="8"/>
  <c r="R31" i="8"/>
  <c r="N32" i="8" s="1"/>
  <c r="O32" i="8" s="1"/>
  <c r="P32" i="8" s="1"/>
  <c r="L33" i="8" s="1"/>
  <c r="H28" i="7"/>
  <c r="D29" i="7" s="1"/>
  <c r="E29" i="7" s="1"/>
  <c r="F29" i="7" s="1"/>
  <c r="I28" i="6"/>
  <c r="G28" i="6"/>
  <c r="C29" i="6" s="1"/>
  <c r="B29" i="6"/>
  <c r="C36" i="2"/>
  <c r="H35" i="2"/>
  <c r="D36" i="2" s="1"/>
  <c r="E36" i="2" s="1"/>
  <c r="F36" i="2"/>
  <c r="W54" i="8" l="1"/>
  <c r="X54" i="8"/>
  <c r="Y54" i="8"/>
  <c r="AC34" i="7"/>
  <c r="AA34" i="7"/>
  <c r="W35" i="7" s="1"/>
  <c r="V35" i="7"/>
  <c r="R32" i="7"/>
  <c r="N33" i="7" s="1"/>
  <c r="O33" i="7" s="1"/>
  <c r="P33" i="7" s="1"/>
  <c r="F27" i="8"/>
  <c r="Q32" i="8"/>
  <c r="S32" i="8"/>
  <c r="M33" i="8"/>
  <c r="R32" i="8"/>
  <c r="N33" i="8" s="1"/>
  <c r="O33" i="8" s="1"/>
  <c r="P33" i="8" s="1"/>
  <c r="G29" i="7"/>
  <c r="I29" i="7"/>
  <c r="B30" i="7"/>
  <c r="H28" i="6"/>
  <c r="D29" i="6" s="1"/>
  <c r="E29" i="6" s="1"/>
  <c r="F29" i="6" s="1"/>
  <c r="G36" i="2"/>
  <c r="I36" i="2"/>
  <c r="H36" i="2"/>
  <c r="V55" i="8" l="1"/>
  <c r="AB34" i="7"/>
  <c r="X35" i="7" s="1"/>
  <c r="Y35" i="7" s="1"/>
  <c r="Z35" i="7" s="1"/>
  <c r="Q33" i="7"/>
  <c r="L34" i="7"/>
  <c r="S33" i="7"/>
  <c r="B28" i="8"/>
  <c r="G27" i="8"/>
  <c r="I27" i="8"/>
  <c r="S33" i="8"/>
  <c r="L34" i="8"/>
  <c r="Q33" i="8"/>
  <c r="M34" i="8" s="1"/>
  <c r="C30" i="7"/>
  <c r="H29" i="7"/>
  <c r="D30" i="7" s="1"/>
  <c r="B30" i="6"/>
  <c r="I29" i="6"/>
  <c r="G29" i="6"/>
  <c r="X55" i="8" l="1"/>
  <c r="W55" i="8"/>
  <c r="V56" i="8" s="1"/>
  <c r="Y55" i="8"/>
  <c r="V36" i="7"/>
  <c r="AA35" i="7"/>
  <c r="AC35" i="7"/>
  <c r="M34" i="7"/>
  <c r="R33" i="7"/>
  <c r="N34" i="7" s="1"/>
  <c r="O34" i="7" s="1"/>
  <c r="C28" i="8"/>
  <c r="H27" i="8"/>
  <c r="D28" i="8" s="1"/>
  <c r="E28" i="8" s="1"/>
  <c r="R33" i="8"/>
  <c r="N34" i="8" s="1"/>
  <c r="O34" i="8" s="1"/>
  <c r="P34" i="8" s="1"/>
  <c r="S34" i="8" s="1"/>
  <c r="E30" i="7"/>
  <c r="F30" i="7" s="1"/>
  <c r="C30" i="6"/>
  <c r="H29" i="6"/>
  <c r="D30" i="6" s="1"/>
  <c r="E30" i="6" s="1"/>
  <c r="F30" i="6" s="1"/>
  <c r="X56" i="8" l="1"/>
  <c r="W56" i="8"/>
  <c r="V57" i="8" s="1"/>
  <c r="Y56" i="8"/>
  <c r="W36" i="7"/>
  <c r="AB35" i="7"/>
  <c r="X36" i="7" s="1"/>
  <c r="Y36" i="7" s="1"/>
  <c r="Z36" i="7" s="1"/>
  <c r="P34" i="7"/>
  <c r="F28" i="8"/>
  <c r="L35" i="8"/>
  <c r="Q34" i="8"/>
  <c r="M35" i="8" s="1"/>
  <c r="G30" i="7"/>
  <c r="I30" i="7"/>
  <c r="B31" i="7"/>
  <c r="I30" i="6"/>
  <c r="G30" i="6"/>
  <c r="C31" i="6" s="1"/>
  <c r="B31" i="6"/>
  <c r="Y57" i="8" l="1"/>
  <c r="X57" i="8"/>
  <c r="W57" i="8"/>
  <c r="AC36" i="7"/>
  <c r="AA36" i="7"/>
  <c r="W37" i="7" s="1"/>
  <c r="V37" i="7"/>
  <c r="S34" i="7"/>
  <c r="Q34" i="7"/>
  <c r="L35" i="7"/>
  <c r="I28" i="8"/>
  <c r="B29" i="8"/>
  <c r="G28" i="8"/>
  <c r="R34" i="8"/>
  <c r="N35" i="8" s="1"/>
  <c r="O35" i="8" s="1"/>
  <c r="P35" i="8" s="1"/>
  <c r="S35" i="8" s="1"/>
  <c r="C31" i="7"/>
  <c r="H30" i="7"/>
  <c r="D31" i="7" s="1"/>
  <c r="H30" i="6"/>
  <c r="D31" i="6" s="1"/>
  <c r="E31" i="6" s="1"/>
  <c r="F31" i="6" s="1"/>
  <c r="V58" i="8" l="1"/>
  <c r="X58" i="8"/>
  <c r="W58" i="8"/>
  <c r="Y58" i="8"/>
  <c r="AB36" i="7"/>
  <c r="X37" i="7" s="1"/>
  <c r="Y37" i="7" s="1"/>
  <c r="Z37" i="7" s="1"/>
  <c r="M35" i="7"/>
  <c r="R34" i="7"/>
  <c r="N35" i="7" s="1"/>
  <c r="O35" i="7" s="1"/>
  <c r="P35" i="7" s="1"/>
  <c r="L36" i="8"/>
  <c r="C29" i="8"/>
  <c r="H28" i="8"/>
  <c r="D29" i="8" s="1"/>
  <c r="E29" i="8" s="1"/>
  <c r="F29" i="8"/>
  <c r="Q35" i="8"/>
  <c r="M36" i="8" s="1"/>
  <c r="R35" i="8"/>
  <c r="N36" i="8" s="1"/>
  <c r="O36" i="8" s="1"/>
  <c r="E31" i="7"/>
  <c r="F31" i="7" s="1"/>
  <c r="B32" i="6"/>
  <c r="I31" i="6"/>
  <c r="G31" i="6"/>
  <c r="V59" i="8" l="1"/>
  <c r="Y59" i="8"/>
  <c r="W59" i="8"/>
  <c r="X59" i="8"/>
  <c r="V38" i="7"/>
  <c r="AC37" i="7"/>
  <c r="AA37" i="7"/>
  <c r="L36" i="7"/>
  <c r="Q35" i="7"/>
  <c r="M36" i="7" s="1"/>
  <c r="S35" i="7"/>
  <c r="B30" i="8"/>
  <c r="I29" i="8"/>
  <c r="G29" i="8"/>
  <c r="C30" i="8" s="1"/>
  <c r="P36" i="8"/>
  <c r="G31" i="7"/>
  <c r="I31" i="7"/>
  <c r="B32" i="7"/>
  <c r="C32" i="6"/>
  <c r="H31" i="6"/>
  <c r="D32" i="6" s="1"/>
  <c r="E32" i="6" s="1"/>
  <c r="F32" i="6" s="1"/>
  <c r="H29" i="8" l="1"/>
  <c r="D30" i="8" s="1"/>
  <c r="E30" i="8" s="1"/>
  <c r="V60" i="8"/>
  <c r="W38" i="7"/>
  <c r="AB37" i="7"/>
  <c r="X38" i="7" s="1"/>
  <c r="Y38" i="7" s="1"/>
  <c r="Z38" i="7" s="1"/>
  <c r="R35" i="7"/>
  <c r="N36" i="7" s="1"/>
  <c r="O36" i="7" s="1"/>
  <c r="P36" i="7" s="1"/>
  <c r="F30" i="8"/>
  <c r="S36" i="8"/>
  <c r="Q36" i="8"/>
  <c r="L37" i="8"/>
  <c r="C32" i="7"/>
  <c r="H31" i="7"/>
  <c r="D32" i="7" s="1"/>
  <c r="I32" i="6"/>
  <c r="G32" i="6"/>
  <c r="B33" i="6"/>
  <c r="Y60" i="8" l="1"/>
  <c r="W60" i="8"/>
  <c r="X60" i="8"/>
  <c r="AC38" i="7"/>
  <c r="AA38" i="7"/>
  <c r="W39" i="7" s="1"/>
  <c r="V39" i="7"/>
  <c r="S36" i="7"/>
  <c r="Q36" i="7"/>
  <c r="L37" i="7"/>
  <c r="G30" i="8"/>
  <c r="B31" i="8"/>
  <c r="I30" i="8"/>
  <c r="M37" i="8"/>
  <c r="R36" i="8"/>
  <c r="N37" i="8" s="1"/>
  <c r="O37" i="8" s="1"/>
  <c r="P37" i="8" s="1"/>
  <c r="E32" i="7"/>
  <c r="F32" i="7" s="1"/>
  <c r="F33" i="6"/>
  <c r="C33" i="6"/>
  <c r="H32" i="6"/>
  <c r="D33" i="6" s="1"/>
  <c r="E33" i="6" s="1"/>
  <c r="V61" i="8" l="1"/>
  <c r="Y61" i="8"/>
  <c r="X61" i="8"/>
  <c r="W61" i="8"/>
  <c r="AB38" i="7"/>
  <c r="X39" i="7" s="1"/>
  <c r="Y39" i="7" s="1"/>
  <c r="Z39" i="7"/>
  <c r="M37" i="7"/>
  <c r="R36" i="7"/>
  <c r="N37" i="7" s="1"/>
  <c r="O37" i="7" s="1"/>
  <c r="P37" i="7" s="1"/>
  <c r="C31" i="8"/>
  <c r="H30" i="8"/>
  <c r="D31" i="8" s="1"/>
  <c r="E31" i="8" s="1"/>
  <c r="S37" i="8"/>
  <c r="L38" i="8"/>
  <c r="Q37" i="8"/>
  <c r="M38" i="8" s="1"/>
  <c r="G32" i="7"/>
  <c r="I32" i="7"/>
  <c r="B33" i="7"/>
  <c r="B34" i="6"/>
  <c r="I33" i="6"/>
  <c r="G33" i="6"/>
  <c r="V62" i="8" l="1"/>
  <c r="V40" i="7"/>
  <c r="AC39" i="7"/>
  <c r="AA39" i="7"/>
  <c r="L38" i="7"/>
  <c r="S37" i="7"/>
  <c r="Q37" i="7"/>
  <c r="M38" i="7" s="1"/>
  <c r="R37" i="7"/>
  <c r="N38" i="7" s="1"/>
  <c r="O38" i="7" s="1"/>
  <c r="R37" i="8"/>
  <c r="N38" i="8" s="1"/>
  <c r="O38" i="8" s="1"/>
  <c r="P38" i="8" s="1"/>
  <c r="F31" i="8"/>
  <c r="C33" i="7"/>
  <c r="H32" i="7"/>
  <c r="D33" i="7" s="1"/>
  <c r="C34" i="6"/>
  <c r="H33" i="6"/>
  <c r="D34" i="6" s="1"/>
  <c r="E34" i="6" s="1"/>
  <c r="F34" i="6" s="1"/>
  <c r="W62" i="8" l="1"/>
  <c r="X62" i="8"/>
  <c r="Y62" i="8"/>
  <c r="W40" i="7"/>
  <c r="AB39" i="7"/>
  <c r="X40" i="7" s="1"/>
  <c r="Y40" i="7" s="1"/>
  <c r="Z40" i="7" s="1"/>
  <c r="P38" i="7"/>
  <c r="S38" i="7"/>
  <c r="Q38" i="7"/>
  <c r="M39" i="7" s="1"/>
  <c r="L39" i="7"/>
  <c r="B32" i="8"/>
  <c r="G31" i="8"/>
  <c r="I31" i="8"/>
  <c r="S38" i="8"/>
  <c r="Q38" i="8"/>
  <c r="L39" i="8"/>
  <c r="E33" i="7"/>
  <c r="F33" i="7" s="1"/>
  <c r="I34" i="6"/>
  <c r="G34" i="6"/>
  <c r="B35" i="6"/>
  <c r="V63" i="8" l="1"/>
  <c r="AC40" i="7"/>
  <c r="AA40" i="7"/>
  <c r="W41" i="7" s="1"/>
  <c r="V41" i="7"/>
  <c r="R38" i="7"/>
  <c r="N39" i="7" s="1"/>
  <c r="O39" i="7" s="1"/>
  <c r="P39" i="7" s="1"/>
  <c r="C32" i="8"/>
  <c r="H31" i="8"/>
  <c r="D32" i="8" s="1"/>
  <c r="E32" i="8" s="1"/>
  <c r="M39" i="8"/>
  <c r="R38" i="8"/>
  <c r="N39" i="8" s="1"/>
  <c r="O39" i="8" s="1"/>
  <c r="P39" i="8" s="1"/>
  <c r="G33" i="7"/>
  <c r="I33" i="7"/>
  <c r="B34" i="7"/>
  <c r="C35" i="6"/>
  <c r="H34" i="6"/>
  <c r="D35" i="6" s="1"/>
  <c r="E35" i="6" s="1"/>
  <c r="F35" i="6" s="1"/>
  <c r="W63" i="8" l="1"/>
  <c r="Y63" i="8"/>
  <c r="X63" i="8"/>
  <c r="V64" i="8" s="1"/>
  <c r="AB40" i="7"/>
  <c r="X41" i="7" s="1"/>
  <c r="Y41" i="7" s="1"/>
  <c r="Z41" i="7" s="1"/>
  <c r="L40" i="7"/>
  <c r="S39" i="7"/>
  <c r="Q39" i="7"/>
  <c r="F32" i="8"/>
  <c r="L40" i="8"/>
  <c r="S39" i="8"/>
  <c r="Q39" i="8"/>
  <c r="M40" i="8" s="1"/>
  <c r="R39" i="8"/>
  <c r="N40" i="8" s="1"/>
  <c r="O40" i="8" s="1"/>
  <c r="C34" i="7"/>
  <c r="H33" i="7"/>
  <c r="D34" i="7" s="1"/>
  <c r="B36" i="6"/>
  <c r="I35" i="6"/>
  <c r="G35" i="6"/>
  <c r="C36" i="6" s="1"/>
  <c r="X64" i="8" l="1"/>
  <c r="Y64" i="8"/>
  <c r="W64" i="8"/>
  <c r="V65" i="8" s="1"/>
  <c r="V42" i="7"/>
  <c r="AA41" i="7"/>
  <c r="AC41" i="7"/>
  <c r="M40" i="7"/>
  <c r="R39" i="7"/>
  <c r="N40" i="7" s="1"/>
  <c r="O40" i="7" s="1"/>
  <c r="P40" i="7" s="1"/>
  <c r="I32" i="8"/>
  <c r="G32" i="8"/>
  <c r="B33" i="8"/>
  <c r="P40" i="8"/>
  <c r="S40" i="8" s="1"/>
  <c r="Q40" i="8"/>
  <c r="M41" i="8" s="1"/>
  <c r="L41" i="8"/>
  <c r="E34" i="7"/>
  <c r="F34" i="7" s="1"/>
  <c r="F36" i="6"/>
  <c r="H35" i="6"/>
  <c r="D36" i="6" s="1"/>
  <c r="E36" i="6" s="1"/>
  <c r="X65" i="8" l="1"/>
  <c r="W65" i="8"/>
  <c r="V66" i="8" s="1"/>
  <c r="Y65" i="8"/>
  <c r="W42" i="7"/>
  <c r="AB41" i="7"/>
  <c r="X42" i="7" s="1"/>
  <c r="Y42" i="7" s="1"/>
  <c r="Z42" i="7" s="1"/>
  <c r="S40" i="7"/>
  <c r="Q40" i="7"/>
  <c r="M41" i="7" s="1"/>
  <c r="L41" i="7"/>
  <c r="C33" i="8"/>
  <c r="H32" i="8"/>
  <c r="D33" i="8" s="1"/>
  <c r="E33" i="8" s="1"/>
  <c r="R40" i="8"/>
  <c r="N41" i="8" s="1"/>
  <c r="O41" i="8" s="1"/>
  <c r="P41" i="8" s="1"/>
  <c r="G34" i="7"/>
  <c r="I34" i="7"/>
  <c r="B35" i="7"/>
  <c r="I36" i="6"/>
  <c r="G36" i="6"/>
  <c r="H36" i="6" s="1"/>
  <c r="W66" i="8" l="1"/>
  <c r="X66" i="8"/>
  <c r="Y66" i="8"/>
  <c r="AC42" i="7"/>
  <c r="AA42" i="7"/>
  <c r="W43" i="7" s="1"/>
  <c r="V43" i="7"/>
  <c r="R40" i="7"/>
  <c r="N41" i="7" s="1"/>
  <c r="O41" i="7" s="1"/>
  <c r="P41" i="7" s="1"/>
  <c r="F33" i="8"/>
  <c r="L42" i="8"/>
  <c r="S41" i="8"/>
  <c r="Q41" i="8"/>
  <c r="C35" i="7"/>
  <c r="H34" i="7"/>
  <c r="D35" i="7" s="1"/>
  <c r="V67" i="8" l="1"/>
  <c r="AB42" i="7"/>
  <c r="X43" i="7" s="1"/>
  <c r="Y43" i="7" s="1"/>
  <c r="Z43" i="7" s="1"/>
  <c r="Q41" i="7"/>
  <c r="L42" i="7"/>
  <c r="S41" i="7"/>
  <c r="B34" i="8"/>
  <c r="I33" i="8"/>
  <c r="G33" i="8"/>
  <c r="M42" i="8"/>
  <c r="R41" i="8"/>
  <c r="N42" i="8" s="1"/>
  <c r="O42" i="8" s="1"/>
  <c r="E35" i="7"/>
  <c r="F35" i="7" s="1"/>
  <c r="W67" i="8" l="1"/>
  <c r="Y67" i="8"/>
  <c r="X67" i="8"/>
  <c r="V68" i="8" s="1"/>
  <c r="V44" i="7"/>
  <c r="AC43" i="7"/>
  <c r="AA43" i="7"/>
  <c r="M42" i="7"/>
  <c r="R41" i="7"/>
  <c r="N42" i="7" s="1"/>
  <c r="O42" i="7" s="1"/>
  <c r="P42" i="7" s="1"/>
  <c r="C34" i="8"/>
  <c r="H33" i="8"/>
  <c r="D34" i="8" s="1"/>
  <c r="E34" i="8" s="1"/>
  <c r="P42" i="8"/>
  <c r="G35" i="7"/>
  <c r="I35" i="7"/>
  <c r="B36" i="7"/>
  <c r="F34" i="8" l="1"/>
  <c r="B35" i="8" s="1"/>
  <c r="Y68" i="8"/>
  <c r="W68" i="8"/>
  <c r="X68" i="8"/>
  <c r="W44" i="7"/>
  <c r="AB43" i="7"/>
  <c r="X44" i="7" s="1"/>
  <c r="Y44" i="7" s="1"/>
  <c r="Z44" i="7" s="1"/>
  <c r="S42" i="7"/>
  <c r="Q42" i="7"/>
  <c r="M43" i="7" s="1"/>
  <c r="L43" i="7"/>
  <c r="S42" i="8"/>
  <c r="Q42" i="8"/>
  <c r="L43" i="8"/>
  <c r="C36" i="7"/>
  <c r="H35" i="7"/>
  <c r="D36" i="7" s="1"/>
  <c r="G34" i="8" l="1"/>
  <c r="C35" i="8" s="1"/>
  <c r="I34" i="8"/>
  <c r="V69" i="8"/>
  <c r="AC44" i="7"/>
  <c r="AA44" i="7"/>
  <c r="W45" i="7" s="1"/>
  <c r="V45" i="7"/>
  <c r="R42" i="7"/>
  <c r="N43" i="7" s="1"/>
  <c r="O43" i="7" s="1"/>
  <c r="P43" i="7" s="1"/>
  <c r="M43" i="8"/>
  <c r="R42" i="8"/>
  <c r="N43" i="8" s="1"/>
  <c r="O43" i="8" s="1"/>
  <c r="P43" i="8" s="1"/>
  <c r="E36" i="7"/>
  <c r="F36" i="7" s="1"/>
  <c r="H34" i="8" l="1"/>
  <c r="D35" i="8" s="1"/>
  <c r="E35" i="8" s="1"/>
  <c r="W69" i="8"/>
  <c r="Y69" i="8"/>
  <c r="X69" i="8"/>
  <c r="AB44" i="7"/>
  <c r="X45" i="7" s="1"/>
  <c r="Y45" i="7" s="1"/>
  <c r="Z45" i="7"/>
  <c r="Q43" i="7"/>
  <c r="L44" i="7"/>
  <c r="S43" i="7"/>
  <c r="L44" i="8"/>
  <c r="S43" i="8"/>
  <c r="Q43" i="8"/>
  <c r="M44" i="8" s="1"/>
  <c r="R43" i="8"/>
  <c r="N44" i="8" s="1"/>
  <c r="O44" i="8" s="1"/>
  <c r="G36" i="7"/>
  <c r="C37" i="7" s="1"/>
  <c r="B37" i="7"/>
  <c r="I36" i="7"/>
  <c r="F35" i="8" l="1"/>
  <c r="V70" i="8"/>
  <c r="V46" i="7"/>
  <c r="AC45" i="7"/>
  <c r="AA45" i="7"/>
  <c r="M44" i="7"/>
  <c r="R43" i="7"/>
  <c r="N44" i="7" s="1"/>
  <c r="O44" i="7" s="1"/>
  <c r="P44" i="7" s="1"/>
  <c r="B36" i="8"/>
  <c r="G35" i="8"/>
  <c r="I35" i="8"/>
  <c r="P44" i="8"/>
  <c r="S44" i="8"/>
  <c r="Q44" i="8"/>
  <c r="M45" i="8" s="1"/>
  <c r="L45" i="8"/>
  <c r="H36" i="7"/>
  <c r="D37" i="7" s="1"/>
  <c r="E37" i="7" s="1"/>
  <c r="F37" i="7" s="1"/>
  <c r="Y70" i="8" l="1"/>
  <c r="X70" i="8"/>
  <c r="W70" i="8"/>
  <c r="W46" i="7"/>
  <c r="AB45" i="7"/>
  <c r="X46" i="7" s="1"/>
  <c r="Y46" i="7" s="1"/>
  <c r="Z46" i="7" s="1"/>
  <c r="S44" i="7"/>
  <c r="Q44" i="7"/>
  <c r="M45" i="7" s="1"/>
  <c r="L45" i="7"/>
  <c r="C36" i="8"/>
  <c r="H35" i="8"/>
  <c r="D36" i="8" s="1"/>
  <c r="E36" i="8" s="1"/>
  <c r="R44" i="8"/>
  <c r="N45" i="8" s="1"/>
  <c r="O45" i="8" s="1"/>
  <c r="P45" i="8" s="1"/>
  <c r="G37" i="7"/>
  <c r="I37" i="7"/>
  <c r="B38" i="7"/>
  <c r="F36" i="8" l="1"/>
  <c r="I36" i="8" s="1"/>
  <c r="V71" i="8"/>
  <c r="X71" i="8"/>
  <c r="Y71" i="8"/>
  <c r="W71" i="8"/>
  <c r="V72" i="8" s="1"/>
  <c r="AC46" i="7"/>
  <c r="AA46" i="7"/>
  <c r="W47" i="7" s="1"/>
  <c r="V47" i="7"/>
  <c r="R44" i="7"/>
  <c r="N45" i="7" s="1"/>
  <c r="O45" i="7" s="1"/>
  <c r="P45" i="7" s="1"/>
  <c r="B37" i="8"/>
  <c r="S45" i="8"/>
  <c r="L46" i="8"/>
  <c r="Q45" i="8"/>
  <c r="C38" i="7"/>
  <c r="H37" i="7"/>
  <c r="D38" i="7" s="1"/>
  <c r="E38" i="7" s="1"/>
  <c r="G36" i="8" l="1"/>
  <c r="C37" i="8" s="1"/>
  <c r="Y72" i="8"/>
  <c r="W72" i="8"/>
  <c r="X72" i="8"/>
  <c r="AB46" i="7"/>
  <c r="X47" i="7" s="1"/>
  <c r="Y47" i="7" s="1"/>
  <c r="Z47" i="7" s="1"/>
  <c r="Q45" i="7"/>
  <c r="L46" i="7"/>
  <c r="S45" i="7"/>
  <c r="M46" i="8"/>
  <c r="R45" i="8"/>
  <c r="N46" i="8" s="1"/>
  <c r="O46" i="8" s="1"/>
  <c r="F38" i="7"/>
  <c r="B39" i="7" s="1"/>
  <c r="H36" i="8" l="1"/>
  <c r="D37" i="8" s="1"/>
  <c r="E37" i="8" s="1"/>
  <c r="F37" i="8"/>
  <c r="G37" i="8" s="1"/>
  <c r="V73" i="8"/>
  <c r="Y73" i="8"/>
  <c r="W73" i="8"/>
  <c r="X73" i="8"/>
  <c r="V74" i="8" s="1"/>
  <c r="V48" i="7"/>
  <c r="AA47" i="7"/>
  <c r="AC47" i="7"/>
  <c r="M46" i="7"/>
  <c r="R45" i="7"/>
  <c r="N46" i="7" s="1"/>
  <c r="O46" i="7" s="1"/>
  <c r="B38" i="8"/>
  <c r="I37" i="8"/>
  <c r="P46" i="8"/>
  <c r="G38" i="7"/>
  <c r="C39" i="7" s="1"/>
  <c r="I38" i="7"/>
  <c r="Y74" i="8" l="1"/>
  <c r="W74" i="8"/>
  <c r="X74" i="8"/>
  <c r="W48" i="7"/>
  <c r="AB47" i="7"/>
  <c r="X48" i="7" s="1"/>
  <c r="Y48" i="7" s="1"/>
  <c r="Z48" i="7" s="1"/>
  <c r="P46" i="7"/>
  <c r="C38" i="8"/>
  <c r="H37" i="8"/>
  <c r="D38" i="8" s="1"/>
  <c r="E38" i="8" s="1"/>
  <c r="S46" i="8"/>
  <c r="Q46" i="8"/>
  <c r="L47" i="8"/>
  <c r="H38" i="7"/>
  <c r="D39" i="7" s="1"/>
  <c r="E39" i="7" s="1"/>
  <c r="F39" i="7" s="1"/>
  <c r="G39" i="7" s="1"/>
  <c r="C40" i="7" s="1"/>
  <c r="AC48" i="7" l="1"/>
  <c r="AA48" i="7"/>
  <c r="W49" i="7" s="1"/>
  <c r="V49" i="7"/>
  <c r="S46" i="7"/>
  <c r="Q46" i="7"/>
  <c r="L47" i="7"/>
  <c r="F38" i="8"/>
  <c r="M47" i="8"/>
  <c r="R46" i="8"/>
  <c r="N47" i="8" s="1"/>
  <c r="O47" i="8" s="1"/>
  <c r="B40" i="7"/>
  <c r="I39" i="7"/>
  <c r="H39" i="7"/>
  <c r="D40" i="7" s="1"/>
  <c r="E40" i="7" s="1"/>
  <c r="AB48" i="7" l="1"/>
  <c r="X49" i="7" s="1"/>
  <c r="Y49" i="7" s="1"/>
  <c r="Z49" i="7" s="1"/>
  <c r="M47" i="7"/>
  <c r="R46" i="7"/>
  <c r="N47" i="7" s="1"/>
  <c r="O47" i="7" s="1"/>
  <c r="P47" i="7" s="1"/>
  <c r="B39" i="8"/>
  <c r="I38" i="8"/>
  <c r="G38" i="8"/>
  <c r="P47" i="8"/>
  <c r="F40" i="7"/>
  <c r="G40" i="7" s="1"/>
  <c r="V50" i="7" l="1"/>
  <c r="AA49" i="7"/>
  <c r="AC49" i="7"/>
  <c r="L48" i="7"/>
  <c r="S47" i="7"/>
  <c r="Q47" i="7"/>
  <c r="M48" i="7" s="1"/>
  <c r="R47" i="7"/>
  <c r="N48" i="7" s="1"/>
  <c r="O48" i="7" s="1"/>
  <c r="C39" i="8"/>
  <c r="H38" i="8"/>
  <c r="D39" i="8" s="1"/>
  <c r="E39" i="8" s="1"/>
  <c r="L48" i="8"/>
  <c r="S47" i="8"/>
  <c r="Q47" i="8"/>
  <c r="B41" i="7"/>
  <c r="I40" i="7"/>
  <c r="C41" i="7"/>
  <c r="H40" i="7"/>
  <c r="D41" i="7" s="1"/>
  <c r="E41" i="7" s="1"/>
  <c r="F39" i="8" l="1"/>
  <c r="I39" i="8" s="1"/>
  <c r="W50" i="7"/>
  <c r="AB49" i="7"/>
  <c r="X50" i="7" s="1"/>
  <c r="Y50" i="7" s="1"/>
  <c r="Z50" i="7" s="1"/>
  <c r="P48" i="7"/>
  <c r="S48" i="7"/>
  <c r="Q48" i="7"/>
  <c r="M49" i="7" s="1"/>
  <c r="L49" i="7"/>
  <c r="M48" i="8"/>
  <c r="R47" i="8"/>
  <c r="N48" i="8" s="1"/>
  <c r="O48" i="8" s="1"/>
  <c r="F41" i="7"/>
  <c r="G39" i="8" l="1"/>
  <c r="C40" i="8" s="1"/>
  <c r="B40" i="8"/>
  <c r="H39" i="8"/>
  <c r="D40" i="8" s="1"/>
  <c r="E40" i="8" s="1"/>
  <c r="AC50" i="7"/>
  <c r="AA50" i="7"/>
  <c r="W51" i="7" s="1"/>
  <c r="V51" i="7"/>
  <c r="R48" i="7"/>
  <c r="N49" i="7" s="1"/>
  <c r="O49" i="7" s="1"/>
  <c r="P49" i="7" s="1"/>
  <c r="F40" i="8"/>
  <c r="P48" i="8"/>
  <c r="G41" i="7"/>
  <c r="I41" i="7"/>
  <c r="B42" i="7"/>
  <c r="AB50" i="7" l="1"/>
  <c r="X51" i="7" s="1"/>
  <c r="Y51" i="7" s="1"/>
  <c r="Z51" i="7" s="1"/>
  <c r="Q49" i="7"/>
  <c r="L50" i="7"/>
  <c r="S49" i="7"/>
  <c r="I40" i="8"/>
  <c r="B41" i="8"/>
  <c r="G40" i="8"/>
  <c r="S48" i="8"/>
  <c r="Q48" i="8"/>
  <c r="L49" i="8"/>
  <c r="C42" i="7"/>
  <c r="H41" i="7"/>
  <c r="D42" i="7" s="1"/>
  <c r="E42" i="7" s="1"/>
  <c r="V52" i="7" l="1"/>
  <c r="AC51" i="7"/>
  <c r="AA51" i="7"/>
  <c r="M50" i="7"/>
  <c r="R49" i="7"/>
  <c r="N50" i="7" s="1"/>
  <c r="O50" i="7" s="1"/>
  <c r="P50" i="7" s="1"/>
  <c r="C41" i="8"/>
  <c r="H40" i="8"/>
  <c r="D41" i="8" s="1"/>
  <c r="E41" i="8" s="1"/>
  <c r="M49" i="8"/>
  <c r="R48" i="8"/>
  <c r="N49" i="8" s="1"/>
  <c r="O49" i="8" s="1"/>
  <c r="P49" i="8" s="1"/>
  <c r="F42" i="7"/>
  <c r="W52" i="7" l="1"/>
  <c r="AB51" i="7"/>
  <c r="X52" i="7" s="1"/>
  <c r="Y52" i="7" s="1"/>
  <c r="Z52" i="7" s="1"/>
  <c r="S50" i="7"/>
  <c r="Q50" i="7"/>
  <c r="M51" i="7" s="1"/>
  <c r="L51" i="7"/>
  <c r="F41" i="8"/>
  <c r="S49" i="8"/>
  <c r="L50" i="8"/>
  <c r="Q49" i="8"/>
  <c r="M50" i="8" s="1"/>
  <c r="G42" i="7"/>
  <c r="I42" i="7"/>
  <c r="B43" i="7"/>
  <c r="AC52" i="7" l="1"/>
  <c r="AA52" i="7"/>
  <c r="W53" i="7" s="1"/>
  <c r="V53" i="7"/>
  <c r="R50" i="7"/>
  <c r="N51" i="7" s="1"/>
  <c r="O51" i="7" s="1"/>
  <c r="P51" i="7" s="1"/>
  <c r="G41" i="8"/>
  <c r="I41" i="8"/>
  <c r="B42" i="8"/>
  <c r="R49" i="8"/>
  <c r="N50" i="8" s="1"/>
  <c r="O50" i="8" s="1"/>
  <c r="P50" i="8" s="1"/>
  <c r="C43" i="7"/>
  <c r="H42" i="7"/>
  <c r="D43" i="7" s="1"/>
  <c r="E43" i="7" s="1"/>
  <c r="AB52" i="7" l="1"/>
  <c r="X53" i="7" s="1"/>
  <c r="Y53" i="7" s="1"/>
  <c r="Z53" i="7" s="1"/>
  <c r="L52" i="7"/>
  <c r="S51" i="7"/>
  <c r="Q51" i="7"/>
  <c r="C42" i="8"/>
  <c r="H41" i="8"/>
  <c r="D42" i="8" s="1"/>
  <c r="E42" i="8" s="1"/>
  <c r="S50" i="8"/>
  <c r="Q50" i="8"/>
  <c r="L51" i="8"/>
  <c r="F43" i="7"/>
  <c r="G43" i="7" s="1"/>
  <c r="C44" i="7" s="1"/>
  <c r="V54" i="7" l="1"/>
  <c r="AC53" i="7"/>
  <c r="AA53" i="7"/>
  <c r="M52" i="7"/>
  <c r="R51" i="7"/>
  <c r="N52" i="7" s="1"/>
  <c r="O52" i="7" s="1"/>
  <c r="P52" i="7" s="1"/>
  <c r="F42" i="8"/>
  <c r="M51" i="8"/>
  <c r="R50" i="8"/>
  <c r="N51" i="8" s="1"/>
  <c r="O51" i="8" s="1"/>
  <c r="P51" i="8" s="1"/>
  <c r="I43" i="7"/>
  <c r="B44" i="7"/>
  <c r="H43" i="7"/>
  <c r="D44" i="7" s="1"/>
  <c r="E44" i="7" s="1"/>
  <c r="W54" i="7" l="1"/>
  <c r="AB53" i="7"/>
  <c r="X54" i="7" s="1"/>
  <c r="Y54" i="7" s="1"/>
  <c r="Z54" i="7" s="1"/>
  <c r="S52" i="7"/>
  <c r="Q52" i="7"/>
  <c r="M53" i="7" s="1"/>
  <c r="L53" i="7"/>
  <c r="I42" i="8"/>
  <c r="G42" i="8"/>
  <c r="B43" i="8"/>
  <c r="L52" i="8"/>
  <c r="S51" i="8"/>
  <c r="Q51" i="8"/>
  <c r="M52" i="8" s="1"/>
  <c r="R51" i="8"/>
  <c r="N52" i="8" s="1"/>
  <c r="O52" i="8" s="1"/>
  <c r="F44" i="7"/>
  <c r="G44" i="7" s="1"/>
  <c r="AC54" i="7" l="1"/>
  <c r="AA54" i="7"/>
  <c r="W55" i="7" s="1"/>
  <c r="V55" i="7"/>
  <c r="R52" i="7"/>
  <c r="N53" i="7" s="1"/>
  <c r="O53" i="7" s="1"/>
  <c r="P53" i="7" s="1"/>
  <c r="C43" i="8"/>
  <c r="H42" i="8"/>
  <c r="D43" i="8" s="1"/>
  <c r="E43" i="8" s="1"/>
  <c r="P52" i="8"/>
  <c r="S52" i="8"/>
  <c r="Q52" i="8"/>
  <c r="M53" i="8" s="1"/>
  <c r="L53" i="8"/>
  <c r="B45" i="7"/>
  <c r="I44" i="7"/>
  <c r="C45" i="7"/>
  <c r="H44" i="7"/>
  <c r="D45" i="7" s="1"/>
  <c r="E45" i="7" s="1"/>
  <c r="F45" i="7" s="1"/>
  <c r="AB54" i="7" l="1"/>
  <c r="X55" i="7" s="1"/>
  <c r="Y55" i="7" s="1"/>
  <c r="Z55" i="7" s="1"/>
  <c r="Q53" i="7"/>
  <c r="L54" i="7"/>
  <c r="S53" i="7"/>
  <c r="F43" i="8"/>
  <c r="R52" i="8"/>
  <c r="N53" i="8" s="1"/>
  <c r="O53" i="8" s="1"/>
  <c r="P53" i="8" s="1"/>
  <c r="G45" i="7"/>
  <c r="C46" i="7" s="1"/>
  <c r="I45" i="7"/>
  <c r="B46" i="7"/>
  <c r="V56" i="7" l="1"/>
  <c r="AC55" i="7"/>
  <c r="AA55" i="7"/>
  <c r="M54" i="7"/>
  <c r="R53" i="7"/>
  <c r="N54" i="7" s="1"/>
  <c r="O54" i="7" s="1"/>
  <c r="P54" i="7" s="1"/>
  <c r="B44" i="8"/>
  <c r="I43" i="8"/>
  <c r="G43" i="8"/>
  <c r="S53" i="8"/>
  <c r="L54" i="8"/>
  <c r="Q53" i="8"/>
  <c r="H45" i="7"/>
  <c r="D46" i="7" s="1"/>
  <c r="E46" i="7" s="1"/>
  <c r="F46" i="7" s="1"/>
  <c r="W56" i="7" l="1"/>
  <c r="AB55" i="7"/>
  <c r="X56" i="7" s="1"/>
  <c r="Y56" i="7" s="1"/>
  <c r="Z56" i="7" s="1"/>
  <c r="S54" i="7"/>
  <c r="Q54" i="7"/>
  <c r="M55" i="7" s="1"/>
  <c r="L55" i="7"/>
  <c r="C44" i="8"/>
  <c r="H43" i="8"/>
  <c r="D44" i="8" s="1"/>
  <c r="E44" i="8" s="1"/>
  <c r="M54" i="8"/>
  <c r="R53" i="8"/>
  <c r="N54" i="8" s="1"/>
  <c r="O54" i="8" s="1"/>
  <c r="B47" i="7"/>
  <c r="G46" i="7"/>
  <c r="I46" i="7"/>
  <c r="F44" i="8" l="1"/>
  <c r="AC56" i="7"/>
  <c r="AA56" i="7"/>
  <c r="W57" i="7" s="1"/>
  <c r="V57" i="7"/>
  <c r="R54" i="7"/>
  <c r="N55" i="7" s="1"/>
  <c r="O55" i="7" s="1"/>
  <c r="P55" i="7" s="1"/>
  <c r="B45" i="8"/>
  <c r="I44" i="8"/>
  <c r="G44" i="8"/>
  <c r="C45" i="8" s="1"/>
  <c r="P54" i="8"/>
  <c r="C47" i="7"/>
  <c r="H46" i="7"/>
  <c r="D47" i="7" s="1"/>
  <c r="E47" i="7" s="1"/>
  <c r="F47" i="7" s="1"/>
  <c r="AB56" i="7" l="1"/>
  <c r="X57" i="7" s="1"/>
  <c r="Y57" i="7" s="1"/>
  <c r="Z57" i="7" s="1"/>
  <c r="L56" i="7"/>
  <c r="S55" i="7"/>
  <c r="Q55" i="7"/>
  <c r="H44" i="8"/>
  <c r="D45" i="8" s="1"/>
  <c r="E45" i="8" s="1"/>
  <c r="S54" i="8"/>
  <c r="Q54" i="8"/>
  <c r="L55" i="8"/>
  <c r="G47" i="7"/>
  <c r="C48" i="7" s="1"/>
  <c r="I47" i="7"/>
  <c r="B48" i="7"/>
  <c r="F45" i="8" l="1"/>
  <c r="B46" i="8" s="1"/>
  <c r="V58" i="7"/>
  <c r="AC57" i="7"/>
  <c r="AA57" i="7"/>
  <c r="M56" i="7"/>
  <c r="R55" i="7"/>
  <c r="N56" i="7" s="1"/>
  <c r="O56" i="7" s="1"/>
  <c r="P56" i="7" s="1"/>
  <c r="M55" i="8"/>
  <c r="R54" i="8"/>
  <c r="N55" i="8" s="1"/>
  <c r="O55" i="8" s="1"/>
  <c r="P55" i="8" s="1"/>
  <c r="H47" i="7"/>
  <c r="D48" i="7" s="1"/>
  <c r="E48" i="7" s="1"/>
  <c r="F48" i="7" s="1"/>
  <c r="G45" i="8" l="1"/>
  <c r="I45" i="8"/>
  <c r="W58" i="7"/>
  <c r="AB57" i="7"/>
  <c r="X58" i="7" s="1"/>
  <c r="Y58" i="7" s="1"/>
  <c r="Z58" i="7" s="1"/>
  <c r="S56" i="7"/>
  <c r="Q56" i="7"/>
  <c r="M57" i="7" s="1"/>
  <c r="L57" i="7"/>
  <c r="C46" i="8"/>
  <c r="H45" i="8"/>
  <c r="D46" i="8" s="1"/>
  <c r="E46" i="8" s="1"/>
  <c r="L56" i="8"/>
  <c r="S55" i="8"/>
  <c r="Q55" i="8"/>
  <c r="M56" i="8" s="1"/>
  <c r="B49" i="7"/>
  <c r="I48" i="7"/>
  <c r="G48" i="7"/>
  <c r="F46" i="8" l="1"/>
  <c r="AC58" i="7"/>
  <c r="AA58" i="7"/>
  <c r="W59" i="7" s="1"/>
  <c r="V59" i="7"/>
  <c r="AB58" i="7"/>
  <c r="X59" i="7" s="1"/>
  <c r="Y59" i="7" s="1"/>
  <c r="R56" i="7"/>
  <c r="N57" i="7" s="1"/>
  <c r="O57" i="7" s="1"/>
  <c r="P57" i="7"/>
  <c r="G46" i="8"/>
  <c r="C47" i="8" s="1"/>
  <c r="B47" i="8"/>
  <c r="I46" i="8"/>
  <c r="H46" i="8"/>
  <c r="D47" i="8" s="1"/>
  <c r="E47" i="8" s="1"/>
  <c r="R55" i="8"/>
  <c r="N56" i="8" s="1"/>
  <c r="O56" i="8" s="1"/>
  <c r="P56" i="8" s="1"/>
  <c r="Q56" i="8" s="1"/>
  <c r="M57" i="8" s="1"/>
  <c r="C49" i="7"/>
  <c r="H48" i="7"/>
  <c r="D49" i="7" s="1"/>
  <c r="E49" i="7" s="1"/>
  <c r="F49" i="7" s="1"/>
  <c r="Z59" i="7" l="1"/>
  <c r="L58" i="7"/>
  <c r="S57" i="7"/>
  <c r="Q57" i="7"/>
  <c r="F47" i="8"/>
  <c r="L57" i="8"/>
  <c r="S56" i="8"/>
  <c r="R56" i="8"/>
  <c r="N57" i="8" s="1"/>
  <c r="O57" i="8" s="1"/>
  <c r="P57" i="8" s="1"/>
  <c r="G49" i="7"/>
  <c r="C50" i="7" s="1"/>
  <c r="I49" i="7"/>
  <c r="B50" i="7"/>
  <c r="V60" i="7" l="1"/>
  <c r="AC59" i="7"/>
  <c r="AA59" i="7"/>
  <c r="M58" i="7"/>
  <c r="R57" i="7"/>
  <c r="N58" i="7" s="1"/>
  <c r="O58" i="7" s="1"/>
  <c r="B48" i="8"/>
  <c r="I47" i="8"/>
  <c r="G47" i="8"/>
  <c r="L58" i="8"/>
  <c r="S57" i="8"/>
  <c r="Q57" i="8"/>
  <c r="H49" i="7"/>
  <c r="D50" i="7" s="1"/>
  <c r="E50" i="7" s="1"/>
  <c r="F50" i="7" s="1"/>
  <c r="W60" i="7" l="1"/>
  <c r="AB59" i="7"/>
  <c r="X60" i="7" s="1"/>
  <c r="Y60" i="7" s="1"/>
  <c r="Z60" i="7" s="1"/>
  <c r="P58" i="7"/>
  <c r="C48" i="8"/>
  <c r="H47" i="8"/>
  <c r="D48" i="8" s="1"/>
  <c r="E48" i="8" s="1"/>
  <c r="F48" i="8"/>
  <c r="M58" i="8"/>
  <c r="R57" i="8"/>
  <c r="N58" i="8" s="1"/>
  <c r="O58" i="8" s="1"/>
  <c r="B51" i="7"/>
  <c r="G50" i="7"/>
  <c r="I50" i="7"/>
  <c r="AC60" i="7" l="1"/>
  <c r="AA60" i="7"/>
  <c r="W61" i="7" s="1"/>
  <c r="V61" i="7"/>
  <c r="AB60" i="7"/>
  <c r="X61" i="7" s="1"/>
  <c r="Y61" i="7" s="1"/>
  <c r="S58" i="7"/>
  <c r="Q58" i="7"/>
  <c r="L59" i="7"/>
  <c r="I48" i="8"/>
  <c r="G48" i="8"/>
  <c r="C49" i="8" s="1"/>
  <c r="B49" i="8"/>
  <c r="H48" i="8"/>
  <c r="D49" i="8" s="1"/>
  <c r="E49" i="8" s="1"/>
  <c r="P58" i="8"/>
  <c r="C51" i="7"/>
  <c r="H50" i="7"/>
  <c r="D51" i="7" s="1"/>
  <c r="E51" i="7" s="1"/>
  <c r="Z61" i="7" l="1"/>
  <c r="M59" i="7"/>
  <c r="R58" i="7"/>
  <c r="N59" i="7" s="1"/>
  <c r="O59" i="7" s="1"/>
  <c r="P59" i="7" s="1"/>
  <c r="F49" i="8"/>
  <c r="S58" i="8"/>
  <c r="Q58" i="8"/>
  <c r="L59" i="8"/>
  <c r="F51" i="7"/>
  <c r="V62" i="7" l="1"/>
  <c r="AC61" i="7"/>
  <c r="AA61" i="7"/>
  <c r="Q59" i="7"/>
  <c r="M60" i="7" s="1"/>
  <c r="L60" i="7"/>
  <c r="S59" i="7"/>
  <c r="B50" i="8"/>
  <c r="I49" i="8"/>
  <c r="G49" i="8"/>
  <c r="M59" i="8"/>
  <c r="R58" i="8"/>
  <c r="N59" i="8" s="1"/>
  <c r="O59" i="8" s="1"/>
  <c r="P59" i="8" s="1"/>
  <c r="G51" i="7"/>
  <c r="I51" i="7"/>
  <c r="B52" i="7"/>
  <c r="W62" i="7" l="1"/>
  <c r="AB61" i="7"/>
  <c r="X62" i="7" s="1"/>
  <c r="Y62" i="7" s="1"/>
  <c r="Z62" i="7" s="1"/>
  <c r="R59" i="7"/>
  <c r="N60" i="7" s="1"/>
  <c r="O60" i="7" s="1"/>
  <c r="P60" i="7" s="1"/>
  <c r="C50" i="8"/>
  <c r="H49" i="8"/>
  <c r="D50" i="8" s="1"/>
  <c r="E50" i="8" s="1"/>
  <c r="L60" i="8"/>
  <c r="S59" i="8"/>
  <c r="Q59" i="8"/>
  <c r="M60" i="8" s="1"/>
  <c r="C52" i="7"/>
  <c r="H51" i="7"/>
  <c r="D52" i="7" s="1"/>
  <c r="E52" i="7" s="1"/>
  <c r="AC62" i="7" l="1"/>
  <c r="AA62" i="7"/>
  <c r="W63" i="7" s="1"/>
  <c r="V63" i="7"/>
  <c r="S60" i="7"/>
  <c r="Q60" i="7"/>
  <c r="L61" i="7"/>
  <c r="F50" i="8"/>
  <c r="R59" i="8"/>
  <c r="N60" i="8" s="1"/>
  <c r="O60" i="8" s="1"/>
  <c r="P60" i="8" s="1"/>
  <c r="F52" i="7"/>
  <c r="AB62" i="7" l="1"/>
  <c r="X63" i="7" s="1"/>
  <c r="Y63" i="7" s="1"/>
  <c r="Z63" i="7" s="1"/>
  <c r="M61" i="7"/>
  <c r="R60" i="7"/>
  <c r="N61" i="7" s="1"/>
  <c r="O61" i="7" s="1"/>
  <c r="P61" i="7" s="1"/>
  <c r="B51" i="8"/>
  <c r="G50" i="8"/>
  <c r="I50" i="8"/>
  <c r="S60" i="8"/>
  <c r="L61" i="8"/>
  <c r="Q60" i="8"/>
  <c r="M61" i="8" s="1"/>
  <c r="R60" i="8"/>
  <c r="N61" i="8" s="1"/>
  <c r="O61" i="8" s="1"/>
  <c r="P61" i="8" s="1"/>
  <c r="B53" i="7"/>
  <c r="I52" i="7"/>
  <c r="G52" i="7"/>
  <c r="V64" i="7" l="1"/>
  <c r="AA63" i="7"/>
  <c r="AC63" i="7"/>
  <c r="L62" i="7"/>
  <c r="S61" i="7"/>
  <c r="Q61" i="7"/>
  <c r="M62" i="7" s="1"/>
  <c r="R61" i="7"/>
  <c r="N62" i="7" s="1"/>
  <c r="O62" i="7" s="1"/>
  <c r="C51" i="8"/>
  <c r="H50" i="8"/>
  <c r="D51" i="8" s="1"/>
  <c r="E51" i="8" s="1"/>
  <c r="L62" i="8"/>
  <c r="S61" i="8"/>
  <c r="Q61" i="8"/>
  <c r="C53" i="7"/>
  <c r="H52" i="7"/>
  <c r="D53" i="7" s="1"/>
  <c r="E53" i="7" s="1"/>
  <c r="W64" i="7" l="1"/>
  <c r="AB63" i="7"/>
  <c r="X64" i="7" s="1"/>
  <c r="Y64" i="7" s="1"/>
  <c r="P62" i="7"/>
  <c r="S62" i="7"/>
  <c r="Q62" i="7"/>
  <c r="M63" i="7" s="1"/>
  <c r="L63" i="7"/>
  <c r="F51" i="8"/>
  <c r="M62" i="8"/>
  <c r="R61" i="8"/>
  <c r="N62" i="8" s="1"/>
  <c r="O62" i="8" s="1"/>
  <c r="F53" i="7"/>
  <c r="Z64" i="7" l="1"/>
  <c r="AC64" i="7"/>
  <c r="AA64" i="7"/>
  <c r="W65" i="7" s="1"/>
  <c r="V65" i="7"/>
  <c r="R62" i="7"/>
  <c r="N63" i="7" s="1"/>
  <c r="O63" i="7" s="1"/>
  <c r="P63" i="7" s="1"/>
  <c r="B52" i="8"/>
  <c r="G51" i="8"/>
  <c r="I51" i="8"/>
  <c r="P62" i="8"/>
  <c r="B54" i="7"/>
  <c r="I53" i="7"/>
  <c r="G53" i="7"/>
  <c r="AB64" i="7" l="1"/>
  <c r="X65" i="7" s="1"/>
  <c r="Y65" i="7" s="1"/>
  <c r="Z65" i="7"/>
  <c r="Q63" i="7"/>
  <c r="L64" i="7"/>
  <c r="S63" i="7"/>
  <c r="C52" i="8"/>
  <c r="H51" i="8"/>
  <c r="D52" i="8" s="1"/>
  <c r="E52" i="8" s="1"/>
  <c r="S62" i="8"/>
  <c r="Q62" i="8"/>
  <c r="L63" i="8"/>
  <c r="C54" i="7"/>
  <c r="H53" i="7"/>
  <c r="D54" i="7" s="1"/>
  <c r="E54" i="7" s="1"/>
  <c r="F52" i="8" l="1"/>
  <c r="I52" i="8" s="1"/>
  <c r="V66" i="7"/>
  <c r="AC65" i="7"/>
  <c r="AA65" i="7"/>
  <c r="M64" i="7"/>
  <c r="R63" i="7"/>
  <c r="N64" i="7" s="1"/>
  <c r="O64" i="7" s="1"/>
  <c r="P64" i="7" s="1"/>
  <c r="M63" i="8"/>
  <c r="R62" i="8"/>
  <c r="N63" i="8" s="1"/>
  <c r="O63" i="8" s="1"/>
  <c r="P63" i="8" s="1"/>
  <c r="F54" i="7"/>
  <c r="B53" i="8" l="1"/>
  <c r="G52" i="8"/>
  <c r="C53" i="8" s="1"/>
  <c r="H52" i="8"/>
  <c r="D53" i="8" s="1"/>
  <c r="E53" i="8" s="1"/>
  <c r="W66" i="7"/>
  <c r="AB65" i="7"/>
  <c r="X66" i="7" s="1"/>
  <c r="Y66" i="7" s="1"/>
  <c r="Z66" i="7" s="1"/>
  <c r="S64" i="7"/>
  <c r="Q64" i="7"/>
  <c r="M65" i="7" s="1"/>
  <c r="L65" i="7"/>
  <c r="S63" i="8"/>
  <c r="L64" i="8"/>
  <c r="Q63" i="8"/>
  <c r="M64" i="8" s="1"/>
  <c r="B55" i="7"/>
  <c r="G54" i="7"/>
  <c r="I54" i="7"/>
  <c r="F53" i="8" l="1"/>
  <c r="I53" i="8" s="1"/>
  <c r="AC66" i="7"/>
  <c r="AA66" i="7"/>
  <c r="W67" i="7" s="1"/>
  <c r="V67" i="7"/>
  <c r="R64" i="7"/>
  <c r="N65" i="7" s="1"/>
  <c r="O65" i="7" s="1"/>
  <c r="P65" i="7" s="1"/>
  <c r="R63" i="8"/>
  <c r="N64" i="8" s="1"/>
  <c r="O64" i="8" s="1"/>
  <c r="P64" i="8" s="1"/>
  <c r="L65" i="8" s="1"/>
  <c r="C55" i="7"/>
  <c r="H54" i="7"/>
  <c r="D55" i="7" s="1"/>
  <c r="E55" i="7" s="1"/>
  <c r="F55" i="7" s="1"/>
  <c r="G53" i="8" l="1"/>
  <c r="C54" i="8" s="1"/>
  <c r="B54" i="8"/>
  <c r="AB66" i="7"/>
  <c r="X67" i="7" s="1"/>
  <c r="Y67" i="7" s="1"/>
  <c r="Z67" i="7" s="1"/>
  <c r="L66" i="7"/>
  <c r="S65" i="7"/>
  <c r="Q65" i="7"/>
  <c r="Q64" i="8"/>
  <c r="M65" i="8" s="1"/>
  <c r="S64" i="8"/>
  <c r="G55" i="7"/>
  <c r="C56" i="7" s="1"/>
  <c r="B56" i="7"/>
  <c r="I55" i="7"/>
  <c r="H53" i="8" l="1"/>
  <c r="D54" i="8" s="1"/>
  <c r="V68" i="7"/>
  <c r="AC67" i="7"/>
  <c r="AA67" i="7"/>
  <c r="M66" i="7"/>
  <c r="R65" i="7"/>
  <c r="N66" i="7" s="1"/>
  <c r="O66" i="7" s="1"/>
  <c r="P66" i="7" s="1"/>
  <c r="R64" i="8"/>
  <c r="N65" i="8" s="1"/>
  <c r="O65" i="8" s="1"/>
  <c r="P65" i="8" s="1"/>
  <c r="L66" i="8" s="1"/>
  <c r="S65" i="8"/>
  <c r="Q65" i="8"/>
  <c r="H55" i="7"/>
  <c r="D56" i="7" s="1"/>
  <c r="E56" i="7" s="1"/>
  <c r="F56" i="7" s="1"/>
  <c r="E54" i="8" l="1"/>
  <c r="F54" i="8"/>
  <c r="W68" i="7"/>
  <c r="AB67" i="7"/>
  <c r="X68" i="7" s="1"/>
  <c r="Y68" i="7" s="1"/>
  <c r="Z68" i="7" s="1"/>
  <c r="S66" i="7"/>
  <c r="Q66" i="7"/>
  <c r="M67" i="7" s="1"/>
  <c r="L67" i="7"/>
  <c r="M66" i="8"/>
  <c r="R65" i="8"/>
  <c r="N66" i="8" s="1"/>
  <c r="O66" i="8" s="1"/>
  <c r="B57" i="7"/>
  <c r="G56" i="7"/>
  <c r="I56" i="7"/>
  <c r="I54" i="8" l="1"/>
  <c r="G54" i="8"/>
  <c r="B55" i="8"/>
  <c r="AC68" i="7"/>
  <c r="AA68" i="7"/>
  <c r="W69" i="7" s="1"/>
  <c r="V69" i="7"/>
  <c r="R66" i="7"/>
  <c r="N67" i="7" s="1"/>
  <c r="O67" i="7" s="1"/>
  <c r="P67" i="7"/>
  <c r="P66" i="8"/>
  <c r="C57" i="7"/>
  <c r="H56" i="7"/>
  <c r="D57" i="7" s="1"/>
  <c r="E57" i="7" s="1"/>
  <c r="F57" i="7" s="1"/>
  <c r="C55" i="8" l="1"/>
  <c r="H54" i="8"/>
  <c r="D55" i="8" s="1"/>
  <c r="E55" i="8" s="1"/>
  <c r="AB68" i="7"/>
  <c r="X69" i="7" s="1"/>
  <c r="Y69" i="7" s="1"/>
  <c r="Z69" i="7" s="1"/>
  <c r="Q67" i="7"/>
  <c r="L68" i="7"/>
  <c r="S67" i="7"/>
  <c r="S66" i="8"/>
  <c r="Q66" i="8"/>
  <c r="L67" i="8"/>
  <c r="G57" i="7"/>
  <c r="C58" i="7" s="1"/>
  <c r="I57" i="7"/>
  <c r="B58" i="7"/>
  <c r="F55" i="8" l="1"/>
  <c r="V70" i="7"/>
  <c r="AC69" i="7"/>
  <c r="AA69" i="7"/>
  <c r="M68" i="7"/>
  <c r="R67" i="7"/>
  <c r="N68" i="7" s="1"/>
  <c r="O68" i="7" s="1"/>
  <c r="P68" i="7" s="1"/>
  <c r="M67" i="8"/>
  <c r="R66" i="8"/>
  <c r="N67" i="8" s="1"/>
  <c r="O67" i="8" s="1"/>
  <c r="P67" i="8" s="1"/>
  <c r="H57" i="7"/>
  <c r="D58" i="7" s="1"/>
  <c r="E58" i="7" s="1"/>
  <c r="F58" i="7" s="1"/>
  <c r="G55" i="8" l="1"/>
  <c r="B56" i="8"/>
  <c r="I55" i="8"/>
  <c r="W70" i="7"/>
  <c r="AB69" i="7"/>
  <c r="X70" i="7" s="1"/>
  <c r="Y70" i="7" s="1"/>
  <c r="Z70" i="7" s="1"/>
  <c r="S68" i="7"/>
  <c r="Q68" i="7"/>
  <c r="M69" i="7" s="1"/>
  <c r="L69" i="7"/>
  <c r="L68" i="8"/>
  <c r="S67" i="8"/>
  <c r="Q67" i="8"/>
  <c r="M68" i="8" s="1"/>
  <c r="B59" i="7"/>
  <c r="G58" i="7"/>
  <c r="I58" i="7"/>
  <c r="C56" i="8" l="1"/>
  <c r="H55" i="8"/>
  <c r="D56" i="8" s="1"/>
  <c r="E56" i="8" s="1"/>
  <c r="AC70" i="7"/>
  <c r="AA70" i="7"/>
  <c r="W71" i="7" s="1"/>
  <c r="V71" i="7"/>
  <c r="AB70" i="7"/>
  <c r="X71" i="7" s="1"/>
  <c r="Y71" i="7" s="1"/>
  <c r="R68" i="7"/>
  <c r="N69" i="7" s="1"/>
  <c r="O69" i="7" s="1"/>
  <c r="P69" i="7" s="1"/>
  <c r="R67" i="8"/>
  <c r="N68" i="8" s="1"/>
  <c r="O68" i="8" s="1"/>
  <c r="P68" i="8" s="1"/>
  <c r="C59" i="7"/>
  <c r="H58" i="7"/>
  <c r="D59" i="7" s="1"/>
  <c r="E59" i="7" s="1"/>
  <c r="F59" i="7" s="1"/>
  <c r="F56" i="8" l="1"/>
  <c r="Z71" i="7"/>
  <c r="L70" i="7"/>
  <c r="S69" i="7"/>
  <c r="Q69" i="7"/>
  <c r="S68" i="8"/>
  <c r="Q68" i="8"/>
  <c r="L69" i="8"/>
  <c r="G59" i="7"/>
  <c r="C60" i="7" s="1"/>
  <c r="I59" i="7"/>
  <c r="B60" i="7"/>
  <c r="G56" i="8" l="1"/>
  <c r="B57" i="8"/>
  <c r="I56" i="8"/>
  <c r="V72" i="7"/>
  <c r="AC71" i="7"/>
  <c r="AA71" i="7"/>
  <c r="M70" i="7"/>
  <c r="R69" i="7"/>
  <c r="N70" i="7" s="1"/>
  <c r="O70" i="7" s="1"/>
  <c r="P70" i="7" s="1"/>
  <c r="M69" i="8"/>
  <c r="R68" i="8"/>
  <c r="N69" i="8" s="1"/>
  <c r="O69" i="8" s="1"/>
  <c r="P69" i="8" s="1"/>
  <c r="H59" i="7"/>
  <c r="D60" i="7" s="1"/>
  <c r="E60" i="7" s="1"/>
  <c r="F60" i="7" s="1"/>
  <c r="H56" i="8" l="1"/>
  <c r="D57" i="8" s="1"/>
  <c r="E57" i="8" s="1"/>
  <c r="C57" i="8"/>
  <c r="W72" i="7"/>
  <c r="AB71" i="7"/>
  <c r="X72" i="7" s="1"/>
  <c r="Y72" i="7" s="1"/>
  <c r="Z72" i="7" s="1"/>
  <c r="S70" i="7"/>
  <c r="Q70" i="7"/>
  <c r="M71" i="7" s="1"/>
  <c r="L71" i="7"/>
  <c r="L70" i="8"/>
  <c r="S69" i="8"/>
  <c r="Q69" i="8"/>
  <c r="M70" i="8" s="1"/>
  <c r="G60" i="7"/>
  <c r="B61" i="7"/>
  <c r="I60" i="7"/>
  <c r="F57" i="8" l="1"/>
  <c r="AC72" i="7"/>
  <c r="AA72" i="7"/>
  <c r="W73" i="7" s="1"/>
  <c r="V73" i="7"/>
  <c r="AB72" i="7"/>
  <c r="X73" i="7" s="1"/>
  <c r="Y73" i="7" s="1"/>
  <c r="R70" i="7"/>
  <c r="N71" i="7" s="1"/>
  <c r="O71" i="7" s="1"/>
  <c r="P71" i="7"/>
  <c r="R69" i="8"/>
  <c r="N70" i="8" s="1"/>
  <c r="O70" i="8" s="1"/>
  <c r="P70" i="8" s="1"/>
  <c r="C61" i="7"/>
  <c r="H60" i="7"/>
  <c r="D61" i="7" s="1"/>
  <c r="E61" i="7" s="1"/>
  <c r="G57" i="8" l="1"/>
  <c r="B58" i="8"/>
  <c r="I57" i="8"/>
  <c r="Z73" i="7"/>
  <c r="Q71" i="7"/>
  <c r="L72" i="7"/>
  <c r="S71" i="7"/>
  <c r="S70" i="8"/>
  <c r="Q70" i="8"/>
  <c r="M71" i="8" s="1"/>
  <c r="L71" i="8"/>
  <c r="R70" i="8"/>
  <c r="N71" i="8" s="1"/>
  <c r="O71" i="8" s="1"/>
  <c r="P71" i="8" s="1"/>
  <c r="F61" i="7"/>
  <c r="G61" i="7" s="1"/>
  <c r="C62" i="7" s="1"/>
  <c r="B62" i="7"/>
  <c r="I61" i="7"/>
  <c r="C58" i="8" l="1"/>
  <c r="H57" i="8"/>
  <c r="D58" i="8" s="1"/>
  <c r="E58" i="8" s="1"/>
  <c r="V74" i="7"/>
  <c r="AC73" i="7"/>
  <c r="AA73" i="7"/>
  <c r="M72" i="7"/>
  <c r="R71" i="7"/>
  <c r="N72" i="7" s="1"/>
  <c r="O72" i="7" s="1"/>
  <c r="P72" i="7" s="1"/>
  <c r="L72" i="8"/>
  <c r="S71" i="8"/>
  <c r="Q71" i="8"/>
  <c r="H61" i="7"/>
  <c r="D62" i="7" s="1"/>
  <c r="E62" i="7" s="1"/>
  <c r="F62" i="7" s="1"/>
  <c r="F58" i="8" l="1"/>
  <c r="G58" i="8"/>
  <c r="I58" i="8"/>
  <c r="B59" i="8"/>
  <c r="W74" i="7"/>
  <c r="AB73" i="7"/>
  <c r="X74" i="7" s="1"/>
  <c r="Y74" i="7" s="1"/>
  <c r="Z74" i="7"/>
  <c r="S72" i="7"/>
  <c r="Q72" i="7"/>
  <c r="M73" i="7" s="1"/>
  <c r="L73" i="7"/>
  <c r="M72" i="8"/>
  <c r="R71" i="8"/>
  <c r="N72" i="8" s="1"/>
  <c r="O72" i="8" s="1"/>
  <c r="P72" i="8" s="1"/>
  <c r="G62" i="7"/>
  <c r="I62" i="7"/>
  <c r="B63" i="7"/>
  <c r="C59" i="8" l="1"/>
  <c r="H58" i="8"/>
  <c r="D59" i="8" s="1"/>
  <c r="E59" i="8" s="1"/>
  <c r="F59" i="8"/>
  <c r="AC74" i="7"/>
  <c r="AA74" i="7"/>
  <c r="AB74" i="7"/>
  <c r="R72" i="7"/>
  <c r="N73" i="7" s="1"/>
  <c r="O73" i="7" s="1"/>
  <c r="P73" i="7" s="1"/>
  <c r="S72" i="8"/>
  <c r="Q72" i="8"/>
  <c r="M73" i="8" s="1"/>
  <c r="L73" i="8"/>
  <c r="C63" i="7"/>
  <c r="H62" i="7"/>
  <c r="D63" i="7" s="1"/>
  <c r="E63" i="7" s="1"/>
  <c r="B60" i="8" l="1"/>
  <c r="G59" i="8"/>
  <c r="C60" i="8" s="1"/>
  <c r="I59" i="8"/>
  <c r="L74" i="7"/>
  <c r="S73" i="7"/>
  <c r="Q73" i="7"/>
  <c r="R72" i="8"/>
  <c r="N73" i="8" s="1"/>
  <c r="O73" i="8" s="1"/>
  <c r="P73" i="8" s="1"/>
  <c r="F63" i="7"/>
  <c r="H59" i="8" l="1"/>
  <c r="D60" i="8" s="1"/>
  <c r="E60" i="8" s="1"/>
  <c r="M74" i="7"/>
  <c r="R73" i="7"/>
  <c r="N74" i="7" s="1"/>
  <c r="O74" i="7" s="1"/>
  <c r="P74" i="7" s="1"/>
  <c r="L74" i="8"/>
  <c r="S73" i="8"/>
  <c r="Q73" i="8"/>
  <c r="B64" i="7"/>
  <c r="G63" i="7"/>
  <c r="I63" i="7"/>
  <c r="F60" i="8" l="1"/>
  <c r="S74" i="7"/>
  <c r="Q74" i="7"/>
  <c r="R74" i="7" s="1"/>
  <c r="M74" i="8"/>
  <c r="R73" i="8"/>
  <c r="N74" i="8" s="1"/>
  <c r="O74" i="8" s="1"/>
  <c r="C64" i="7"/>
  <c r="H63" i="7"/>
  <c r="D64" i="7" s="1"/>
  <c r="E64" i="7" s="1"/>
  <c r="I60" i="8" l="1"/>
  <c r="G60" i="8"/>
  <c r="B61" i="8"/>
  <c r="P74" i="8"/>
  <c r="F64" i="7"/>
  <c r="C61" i="8" l="1"/>
  <c r="H60" i="8"/>
  <c r="D61" i="8" s="1"/>
  <c r="E61" i="8" s="1"/>
  <c r="S74" i="8"/>
  <c r="Q74" i="8"/>
  <c r="R74" i="8" s="1"/>
  <c r="B65" i="7"/>
  <c r="G64" i="7"/>
  <c r="I64" i="7"/>
  <c r="F61" i="8" l="1"/>
  <c r="B62" i="8"/>
  <c r="G61" i="8"/>
  <c r="I61" i="8"/>
  <c r="C65" i="7"/>
  <c r="H64" i="7"/>
  <c r="D65" i="7" s="1"/>
  <c r="E65" i="7" s="1"/>
  <c r="C62" i="8" l="1"/>
  <c r="H61" i="8"/>
  <c r="D62" i="8" s="1"/>
  <c r="E62" i="8" s="1"/>
  <c r="F62" i="8"/>
  <c r="F65" i="7"/>
  <c r="G62" i="8" l="1"/>
  <c r="C63" i="8" s="1"/>
  <c r="I62" i="8"/>
  <c r="B63" i="8"/>
  <c r="G65" i="7"/>
  <c r="B66" i="7"/>
  <c r="I65" i="7"/>
  <c r="H62" i="8" l="1"/>
  <c r="D63" i="8" s="1"/>
  <c r="E63" i="8" s="1"/>
  <c r="C66" i="7"/>
  <c r="H65" i="7"/>
  <c r="D66" i="7" s="1"/>
  <c r="E66" i="7" s="1"/>
  <c r="F63" i="8" l="1"/>
  <c r="F66" i="7"/>
  <c r="B64" i="8" l="1"/>
  <c r="G63" i="8"/>
  <c r="I63" i="8"/>
  <c r="B67" i="7"/>
  <c r="G66" i="7"/>
  <c r="I66" i="7"/>
  <c r="C64" i="8" l="1"/>
  <c r="H63" i="8"/>
  <c r="D64" i="8" s="1"/>
  <c r="E64" i="8" s="1"/>
  <c r="C67" i="7"/>
  <c r="H66" i="7"/>
  <c r="D67" i="7" s="1"/>
  <c r="E67" i="7" s="1"/>
  <c r="F64" i="8" l="1"/>
  <c r="F67" i="7"/>
  <c r="B65" i="8" l="1"/>
  <c r="I64" i="8"/>
  <c r="G64" i="8"/>
  <c r="G67" i="7"/>
  <c r="I67" i="7"/>
  <c r="B68" i="7"/>
  <c r="C65" i="8" l="1"/>
  <c r="H64" i="8"/>
  <c r="D65" i="8" s="1"/>
  <c r="E65" i="8" s="1"/>
  <c r="C68" i="7"/>
  <c r="H67" i="7"/>
  <c r="D68" i="7" s="1"/>
  <c r="E68" i="7" s="1"/>
  <c r="F65" i="8" l="1"/>
  <c r="F68" i="7"/>
  <c r="B66" i="8" l="1"/>
  <c r="I65" i="8"/>
  <c r="G65" i="8"/>
  <c r="B69" i="7"/>
  <c r="G68" i="7"/>
  <c r="I68" i="7"/>
  <c r="C66" i="8" l="1"/>
  <c r="H65" i="8"/>
  <c r="D66" i="8" s="1"/>
  <c r="E66" i="8" s="1"/>
  <c r="F66" i="8"/>
  <c r="C69" i="7"/>
  <c r="H68" i="7"/>
  <c r="D69" i="7" s="1"/>
  <c r="E69" i="7" s="1"/>
  <c r="G66" i="8" l="1"/>
  <c r="C67" i="8" s="1"/>
  <c r="B67" i="8"/>
  <c r="I66" i="8"/>
  <c r="F69" i="7"/>
  <c r="H66" i="8" l="1"/>
  <c r="D67" i="8" s="1"/>
  <c r="E67" i="8" s="1"/>
  <c r="G69" i="7"/>
  <c r="B70" i="7"/>
  <c r="I69" i="7"/>
  <c r="F67" i="8" l="1"/>
  <c r="C70" i="7"/>
  <c r="H69" i="7"/>
  <c r="D70" i="7" s="1"/>
  <c r="E70" i="7" s="1"/>
  <c r="B68" i="8" l="1"/>
  <c r="G67" i="8"/>
  <c r="I67" i="8"/>
  <c r="F70" i="7"/>
  <c r="C68" i="8" l="1"/>
  <c r="H67" i="8"/>
  <c r="D68" i="8" s="1"/>
  <c r="E68" i="8" s="1"/>
  <c r="G70" i="7"/>
  <c r="I70" i="7"/>
  <c r="B71" i="7"/>
  <c r="F68" i="8" l="1"/>
  <c r="C71" i="7"/>
  <c r="H70" i="7"/>
  <c r="D71" i="7" s="1"/>
  <c r="E71" i="7" s="1"/>
  <c r="I68" i="8" l="1"/>
  <c r="G68" i="8"/>
  <c r="B69" i="8"/>
  <c r="F71" i="7"/>
  <c r="C69" i="8" l="1"/>
  <c r="H68" i="8"/>
  <c r="D69" i="8" s="1"/>
  <c r="E69" i="8" s="1"/>
  <c r="G71" i="7"/>
  <c r="B72" i="7"/>
  <c r="I71" i="7"/>
  <c r="F69" i="8" l="1"/>
  <c r="C72" i="7"/>
  <c r="H71" i="7"/>
  <c r="D72" i="7" s="1"/>
  <c r="E72" i="7" s="1"/>
  <c r="G69" i="8" l="1"/>
  <c r="I69" i="8"/>
  <c r="B70" i="8"/>
  <c r="F72" i="7"/>
  <c r="C70" i="8" l="1"/>
  <c r="H69" i="8"/>
  <c r="D70" i="8" s="1"/>
  <c r="E70" i="8" s="1"/>
  <c r="B73" i="7"/>
  <c r="I72" i="7"/>
  <c r="G72" i="7"/>
  <c r="F70" i="8" l="1"/>
  <c r="G70" i="8"/>
  <c r="C71" i="8" s="1"/>
  <c r="I70" i="8"/>
  <c r="B71" i="8"/>
  <c r="C73" i="7"/>
  <c r="H72" i="7"/>
  <c r="D73" i="7" s="1"/>
  <c r="E73" i="7" s="1"/>
  <c r="F73" i="7" s="1"/>
  <c r="H70" i="8" l="1"/>
  <c r="D71" i="8" s="1"/>
  <c r="E71" i="8" s="1"/>
  <c r="G73" i="7"/>
  <c r="C74" i="7" s="1"/>
  <c r="I73" i="7"/>
  <c r="B74" i="7"/>
  <c r="F71" i="8" l="1"/>
  <c r="G71" i="8" s="1"/>
  <c r="H73" i="7"/>
  <c r="D74" i="7" s="1"/>
  <c r="E74" i="7" s="1"/>
  <c r="F74" i="7" s="1"/>
  <c r="B72" i="8" l="1"/>
  <c r="I71" i="8"/>
  <c r="C72" i="8"/>
  <c r="H71" i="8"/>
  <c r="D72" i="8" s="1"/>
  <c r="E72" i="8" s="1"/>
  <c r="G74" i="7"/>
  <c r="H74" i="7" s="1"/>
  <c r="I74" i="7"/>
  <c r="F72" i="8" l="1"/>
  <c r="I72" i="8" l="1"/>
  <c r="B73" i="8"/>
  <c r="G72" i="8"/>
  <c r="C73" i="8" l="1"/>
  <c r="H72" i="8"/>
  <c r="D73" i="8" s="1"/>
  <c r="E73" i="8" s="1"/>
  <c r="F73" i="8" l="1"/>
  <c r="I73" i="8" l="1"/>
  <c r="B74" i="8"/>
  <c r="G73" i="8"/>
  <c r="C74" i="8" l="1"/>
  <c r="H73" i="8"/>
  <c r="D74" i="8" s="1"/>
  <c r="E74" i="8" s="1"/>
  <c r="F74" i="8"/>
  <c r="I74" i="8" l="1"/>
  <c r="G74" i="8"/>
  <c r="H74" i="8" s="1"/>
</calcChain>
</file>

<file path=xl/sharedStrings.xml><?xml version="1.0" encoding="utf-8"?>
<sst xmlns="http://schemas.openxmlformats.org/spreadsheetml/2006/main" count="724" uniqueCount="84">
  <si>
    <t>a</t>
    <phoneticPr fontId="1"/>
  </si>
  <si>
    <t>f(a)</t>
    <phoneticPr fontId="1"/>
  </si>
  <si>
    <t>b</t>
    <phoneticPr fontId="1"/>
  </si>
  <si>
    <t>f(b)</t>
    <phoneticPr fontId="1"/>
  </si>
  <si>
    <t>x0</t>
    <phoneticPr fontId="1"/>
  </si>
  <si>
    <t>x1</t>
    <phoneticPr fontId="1"/>
  </si>
  <si>
    <t>c</t>
    <phoneticPr fontId="1"/>
  </si>
  <si>
    <t>f©</t>
    <phoneticPr fontId="1"/>
  </si>
  <si>
    <t>f(a)*f©</t>
    <phoneticPr fontId="1"/>
  </si>
  <si>
    <t>error</t>
    <phoneticPr fontId="1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</si>
  <si>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</si>
  <si>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</si>
  <si>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</si>
  <si>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</si>
  <si>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</si>
  <si>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</si>
  <si>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</si>
  <si>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</si>
  <si>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</si>
  <si>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</si>
  <si>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</si>
  <si>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</si>
  <si>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</si>
  <si>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</si>
  <si>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</si>
  <si>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</si>
  <si>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</si>
  <si>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</si>
  <si>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</si>
  <si>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</si>
  <si>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</si>
  <si>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</si>
  <si>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</si>
  <si>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</si>
  <si>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</si>
  <si>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</si>
  <si>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</si>
  <si>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</si>
  <si>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</si>
  <si>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</si>
  <si>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</si>
  <si>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</si>
  <si>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</si>
  <si>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</si>
  <si>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</si>
  <si>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</si>
  <si>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</si>
  <si>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</si>
  <si>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</si>
  <si>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</si>
  <si>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</si>
  <si>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</si>
  <si>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</si>
  <si>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</si>
  <si>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</si>
  <si>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</si>
  <si>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</si>
  <si>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</si>
  <si>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</si>
  <si>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</si>
  <si>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</si>
  <si>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</si>
  <si>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</si>
  <si>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</si>
  <si>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</si>
  <si>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</si>
  <si>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</si>
  <si>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</si>
  <si>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</si>
  <si>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</si>
  <si>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</si>
  <si>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</si>
  <si>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</si>
  <si>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</si>
  <si>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</si>
  <si>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</si>
  <si>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</si>
  <si>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</si>
  <si>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</si>
  <si>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</si>
  <si>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</si>
  <si>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</t>
    <phoneticPr fontId="1"/>
  </si>
  <si>
    <t>f(x)</t>
    <phoneticPr fontId="1"/>
  </si>
  <si>
    <t>f'(x)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</si>
</sst>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6981075701789"/>
          <c:y val="9.9542014735467699E-2"/>
          <c:w val="0.85090231715781572"/>
          <c:h val="0.65791498461169506"/>
        </c:manualLayout>
      </c:layout>
      <c:lineChart>
        <c:grouping val="standard"/>
        <c:varyColors val="0"/>
        <c:ser>
          <c:idx val="3"/>
          <c:order val="0"/>
          <c:tx>
            <c:v>解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x0</c:v>
              </c:pt>
              <c:pt idx="1">
                <c:v>x1</c:v>
              </c:pt>
              <c:pt idx="2">
                <c:v>x2</c:v>
              </c:pt>
              <c:pt idx="3">
                <c:v>x3</c:v>
              </c:pt>
              <c:pt idx="4">
                <c:v>x4</c:v>
              </c:pt>
              <c:pt idx="5">
                <c:v>x5</c:v>
              </c:pt>
              <c:pt idx="6">
                <c:v>x6</c:v>
              </c:pt>
              <c:pt idx="7">
                <c:v>x7</c:v>
              </c:pt>
              <c:pt idx="8">
                <c:v>x8</c:v>
              </c:pt>
              <c:pt idx="9">
                <c:v>x9</c:v>
              </c:pt>
              <c:pt idx="10">
                <c:v>x14</c:v>
              </c:pt>
              <c:pt idx="11">
                <c:v>x15</c:v>
              </c:pt>
              <c:pt idx="12">
                <c:v>x16</c:v>
              </c:pt>
              <c:pt idx="13">
                <c:v>x17</c:v>
              </c:pt>
              <c:pt idx="14">
                <c:v>x18</c:v>
              </c:pt>
              <c:pt idx="15">
                <c:v>x19</c:v>
              </c:pt>
              <c:pt idx="16">
                <c:v>x20</c:v>
              </c:pt>
              <c:pt idx="17">
                <c:v>x21</c:v>
              </c:pt>
              <c:pt idx="18">
                <c:v>x22</c:v>
              </c:pt>
              <c:pt idx="19">
                <c:v>x23</c:v>
              </c:pt>
              <c:pt idx="20">
                <c:v>x24</c:v>
              </c:pt>
              <c:pt idx="21">
                <c:v>x25</c:v>
              </c:pt>
              <c:pt idx="22">
                <c:v>x26</c:v>
              </c:pt>
              <c:pt idx="23">
                <c:v>x27</c:v>
              </c:pt>
              <c:pt idx="24">
                <c:v>x28</c:v>
              </c:pt>
              <c:pt idx="25">
                <c:v>x29</c:v>
              </c:pt>
              <c:pt idx="26">
                <c:v>x30</c:v>
              </c:pt>
              <c:pt idx="27">
                <c:v>x31</c:v>
              </c:pt>
              <c:pt idx="28">
                <c:v>x32</c:v>
              </c:pt>
              <c:pt idx="29">
                <c:v>x33</c:v>
              </c:pt>
              <c:pt idx="30">
                <c:v>x34</c:v>
              </c:pt>
              <c:pt idx="31">
                <c:v>x35</c:v>
              </c:pt>
              <c:pt idx="32">
                <c:v>x36</c:v>
              </c:pt>
              <c:pt idx="33">
                <c:v>x37</c:v>
              </c:pt>
              <c:pt idx="34">
                <c:v>x38</c:v>
              </c:pt>
              <c:pt idx="35">
                <c:v>x39</c:v>
              </c:pt>
              <c:pt idx="36">
                <c:v>x40</c:v>
              </c:pt>
              <c:pt idx="37">
                <c:v>x41</c:v>
              </c:pt>
              <c:pt idx="38">
                <c:v>x42</c:v>
              </c:pt>
              <c:pt idx="39">
                <c:v>x43</c:v>
              </c:pt>
              <c:pt idx="40">
                <c:v>x44</c:v>
              </c:pt>
              <c:pt idx="41">
                <c:v>x45</c:v>
              </c:pt>
              <c:pt idx="42">
                <c:v>x46</c:v>
              </c:pt>
              <c:pt idx="43">
                <c:v>x47</c:v>
              </c:pt>
              <c:pt idx="44">
                <c:v>x48</c:v>
              </c:pt>
              <c:pt idx="45">
                <c:v>x49</c:v>
              </c:pt>
              <c:pt idx="46">
                <c:v>x50</c:v>
              </c:pt>
              <c:pt idx="47">
                <c:v>x51</c:v>
              </c:pt>
              <c:pt idx="48">
                <c:v>x52</c:v>
              </c:pt>
              <c:pt idx="49">
                <c:v>x53</c:v>
              </c:pt>
              <c:pt idx="50">
                <c:v>x54</c:v>
              </c:pt>
              <c:pt idx="51">
                <c:v>x55</c:v>
              </c:pt>
              <c:pt idx="52">
                <c:v>x56</c:v>
              </c:pt>
              <c:pt idx="53">
                <c:v>x57</c:v>
              </c:pt>
              <c:pt idx="54">
                <c:v>x58</c:v>
              </c:pt>
              <c:pt idx="55">
                <c:v>x59</c:v>
              </c:pt>
              <c:pt idx="56">
                <c:v>x60</c:v>
              </c:pt>
              <c:pt idx="57">
                <c:v>x61</c:v>
              </c:pt>
              <c:pt idx="58">
                <c:v>x62</c:v>
              </c:pt>
              <c:pt idx="59">
                <c:v>x63</c:v>
              </c:pt>
              <c:pt idx="60">
                <c:v>x64</c:v>
              </c:pt>
              <c:pt idx="61">
                <c:v>x65</c:v>
              </c:pt>
              <c:pt idx="62">
                <c:v>x66</c:v>
              </c:pt>
              <c:pt idx="63">
                <c:v>x67</c:v>
              </c:pt>
              <c:pt idx="64">
                <c:v>x68</c:v>
              </c:pt>
              <c:pt idx="65">
                <c:v>x69</c:v>
              </c:pt>
              <c:pt idx="66">
                <c:v>x70</c:v>
              </c:pt>
              <c:pt idx="67">
                <c:v>x71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5"/>
                      <c:pt idx="0">
                        <c:v>1.8751040687</c:v>
                      </c:pt>
                      <c:pt idx="11">
                        <c:v>1.8751040687</c:v>
                      </c:pt>
                      <c:pt idx="12">
                        <c:v>1.8751040687</c:v>
                      </c:pt>
                      <c:pt idx="13">
                        <c:v>1.8751040687</c:v>
                      </c:pt>
                      <c:pt idx="14">
                        <c:v>1.8751040687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1.8751040687</c:v>
                </c:pt>
                <c:pt idx="1">
                  <c:v>1.8751040687</c:v>
                </c:pt>
                <c:pt idx="2">
                  <c:v>1.8751040687</c:v>
                </c:pt>
                <c:pt idx="3">
                  <c:v>1.8751040687</c:v>
                </c:pt>
                <c:pt idx="4">
                  <c:v>1.8751040687</c:v>
                </c:pt>
                <c:pt idx="5">
                  <c:v>1.8751040687</c:v>
                </c:pt>
                <c:pt idx="6">
                  <c:v>1.8751040687</c:v>
                </c:pt>
                <c:pt idx="7">
                  <c:v>1.8751040687</c:v>
                </c:pt>
                <c:pt idx="8">
                  <c:v>1.8751040687</c:v>
                </c:pt>
                <c:pt idx="9">
                  <c:v>1.8751040687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B89-AB01-F2FC5051DD7C}"/>
            </c:ext>
          </c:extLst>
        </c:ser>
        <c:ser>
          <c:idx val="0"/>
          <c:order val="1"/>
          <c:tx>
            <c:v>二分法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(2)'!$A$2:$A$11,'④ (2)'!$A$74:$A$1048576)</c:f>
              <c:strCache>
                <c:ptCount val="11"/>
                <c:pt idx="0">
                  <c:v>x0</c:v>
                </c:pt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  <c:pt idx="7">
                  <c:v>x7</c:v>
                </c:pt>
                <c:pt idx="8">
                  <c:v>x8</c:v>
                </c:pt>
                <c:pt idx="9">
                  <c:v>x9</c:v>
                </c:pt>
                <c:pt idx="10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(2)'!$F$3:$F$12</c:f>
              <c:numCache>
                <c:formatCode>General</c:formatCode>
                <c:ptCount val="10"/>
                <c:pt idx="0">
                  <c:v>2.25</c:v>
                </c:pt>
                <c:pt idx="1">
                  <c:v>1.875</c:v>
                </c:pt>
                <c:pt idx="2">
                  <c:v>2.0625</c:v>
                </c:pt>
                <c:pt idx="3">
                  <c:v>1.96875</c:v>
                </c:pt>
                <c:pt idx="4">
                  <c:v>1.921875</c:v>
                </c:pt>
                <c:pt idx="5">
                  <c:v>1.8984375</c:v>
                </c:pt>
                <c:pt idx="6">
                  <c:v>1.88671875</c:v>
                </c:pt>
                <c:pt idx="7">
                  <c:v>1.880859375</c:v>
                </c:pt>
                <c:pt idx="8">
                  <c:v>1.8779296875</c:v>
                </c:pt>
                <c:pt idx="9">
                  <c:v>1.87646484375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D7E-BCA8-6F3CD108D0B8}"/>
            </c:ext>
          </c:extLst>
        </c:ser>
        <c:ser>
          <c:idx val="1"/>
          <c:order val="2"/>
          <c:tx>
            <c:v>はさみうち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(2)'!$A$2:$A$11,'④ (2)'!$A$74:$A$1048576)</c:f>
              <c:strCache>
                <c:ptCount val="11"/>
                <c:pt idx="0">
                  <c:v>x0</c:v>
                </c:pt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  <c:pt idx="7">
                  <c:v>x7</c:v>
                </c:pt>
                <c:pt idx="8">
                  <c:v>x8</c:v>
                </c:pt>
                <c:pt idx="9">
                  <c:v>x9</c:v>
                </c:pt>
                <c:pt idx="10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(2)'!$P$3:$P$12</c:f>
              <c:numCache>
                <c:formatCode>General</c:formatCode>
                <c:ptCount val="10"/>
                <c:pt idx="0">
                  <c:v>1.1530480350540375</c:v>
                </c:pt>
                <c:pt idx="1">
                  <c:v>1.4483644867653607</c:v>
                </c:pt>
                <c:pt idx="2">
                  <c:v>1.6414245349670837</c:v>
                </c:pt>
                <c:pt idx="3">
                  <c:v>1.7541084799124771</c:v>
                </c:pt>
                <c:pt idx="4">
                  <c:v>1.8145982807488965</c:v>
                </c:pt>
                <c:pt idx="5">
                  <c:v>1.8454266964978976</c:v>
                </c:pt>
                <c:pt idx="6">
                  <c:v>1.8606929519792865</c:v>
                </c:pt>
                <c:pt idx="7">
                  <c:v>1.8681411147147264</c:v>
                </c:pt>
                <c:pt idx="8">
                  <c:v>1.8717480602973222</c:v>
                </c:pt>
                <c:pt idx="9">
                  <c:v>1.8734884642059213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0-4D7E-BCA8-6F3CD108D0B8}"/>
            </c:ext>
          </c:extLst>
        </c:ser>
        <c:ser>
          <c:idx val="2"/>
          <c:order val="3"/>
          <c:tx>
            <c:v>ニュートンラフソン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x0</c:v>
              </c:pt>
              <c:pt idx="1">
                <c:v>x1</c:v>
              </c:pt>
              <c:pt idx="2">
                <c:v>x2</c:v>
              </c:pt>
              <c:pt idx="3">
                <c:v>x3</c:v>
              </c:pt>
              <c:pt idx="4">
                <c:v>x4</c:v>
              </c:pt>
              <c:pt idx="5">
                <c:v>x5</c:v>
              </c:pt>
              <c:pt idx="6">
                <c:v>x6</c:v>
              </c:pt>
              <c:pt idx="7">
                <c:v>x7</c:v>
              </c:pt>
              <c:pt idx="8">
                <c:v>x8</c:v>
              </c:pt>
              <c:pt idx="9">
                <c:v>x9</c:v>
              </c:pt>
              <c:pt idx="10">
                <c:v>x17</c:v>
              </c:pt>
              <c:pt idx="11">
                <c:v>x18</c:v>
              </c:pt>
              <c:pt idx="12">
                <c:v>x19</c:v>
              </c:pt>
              <c:pt idx="13">
                <c:v>x20</c:v>
              </c:pt>
              <c:pt idx="14">
                <c:v>x21</c:v>
              </c:pt>
              <c:pt idx="15">
                <c:v>x22</c:v>
              </c:pt>
              <c:pt idx="16">
                <c:v>x23</c:v>
              </c:pt>
              <c:pt idx="17">
                <c:v>x24</c:v>
              </c:pt>
              <c:pt idx="18">
                <c:v>x25</c:v>
              </c:pt>
              <c:pt idx="19">
                <c:v>x26</c:v>
              </c:pt>
              <c:pt idx="20">
                <c:v>x27</c:v>
              </c:pt>
              <c:pt idx="21">
                <c:v>x28</c:v>
              </c:pt>
              <c:pt idx="22">
                <c:v>x29</c:v>
              </c:pt>
              <c:pt idx="23">
                <c:v>x30</c:v>
              </c:pt>
              <c:pt idx="24">
                <c:v>x31</c:v>
              </c:pt>
              <c:pt idx="25">
                <c:v>x32</c:v>
              </c:pt>
              <c:pt idx="26">
                <c:v>x33</c:v>
              </c:pt>
              <c:pt idx="27">
                <c:v>x34</c:v>
              </c:pt>
              <c:pt idx="28">
                <c:v>x35</c:v>
              </c:pt>
              <c:pt idx="29">
                <c:v>x36</c:v>
              </c:pt>
              <c:pt idx="30">
                <c:v>x37</c:v>
              </c:pt>
              <c:pt idx="31">
                <c:v>x38</c:v>
              </c:pt>
              <c:pt idx="32">
                <c:v>x39</c:v>
              </c:pt>
              <c:pt idx="33">
                <c:v>x40</c:v>
              </c:pt>
              <c:pt idx="34">
                <c:v>x41</c:v>
              </c:pt>
              <c:pt idx="35">
                <c:v>x42</c:v>
              </c:pt>
              <c:pt idx="36">
                <c:v>x43</c:v>
              </c:pt>
              <c:pt idx="37">
                <c:v>x44</c:v>
              </c:pt>
              <c:pt idx="38">
                <c:v>x45</c:v>
              </c:pt>
              <c:pt idx="39">
                <c:v>x46</c:v>
              </c:pt>
              <c:pt idx="40">
                <c:v>x47</c:v>
              </c:pt>
              <c:pt idx="41">
                <c:v>x48</c:v>
              </c:pt>
              <c:pt idx="42">
                <c:v>x49</c:v>
              </c:pt>
              <c:pt idx="43">
                <c:v>x50</c:v>
              </c:pt>
              <c:pt idx="44">
                <c:v>x51</c:v>
              </c:pt>
              <c:pt idx="45">
                <c:v>x52</c:v>
              </c:pt>
              <c:pt idx="46">
                <c:v>x53</c:v>
              </c:pt>
              <c:pt idx="47">
                <c:v>x54</c:v>
              </c:pt>
              <c:pt idx="48">
                <c:v>x55</c:v>
              </c:pt>
              <c:pt idx="49">
                <c:v>x56</c:v>
              </c:pt>
              <c:pt idx="50">
                <c:v>x57</c:v>
              </c:pt>
              <c:pt idx="51">
                <c:v>x58</c:v>
              </c:pt>
              <c:pt idx="52">
                <c:v>x59</c:v>
              </c:pt>
              <c:pt idx="53">
                <c:v>x60</c:v>
              </c:pt>
              <c:pt idx="54">
                <c:v>x61</c:v>
              </c:pt>
              <c:pt idx="55">
                <c:v>x62</c:v>
              </c:pt>
              <c:pt idx="56">
                <c:v>x63</c:v>
              </c:pt>
              <c:pt idx="57">
                <c:v>x64</c:v>
              </c:pt>
              <c:pt idx="58">
                <c:v>x65</c:v>
              </c:pt>
              <c:pt idx="59">
                <c:v>x66</c:v>
              </c:pt>
              <c:pt idx="60">
                <c:v>x67</c:v>
              </c:pt>
              <c:pt idx="61">
                <c:v>x68</c:v>
              </c:pt>
              <c:pt idx="62">
                <c:v>x69</c:v>
              </c:pt>
              <c:pt idx="63">
                <c:v>x70</c:v>
              </c:pt>
              <c:pt idx="64">
                <c:v>x71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(2)'!$V$2:$V$19</c15:sqref>
                  </c15:fullRef>
                </c:ext>
              </c:extLst>
              <c:f>'④ (2)'!$V$3:$V$12</c:f>
              <c:numCache>
                <c:formatCode>General</c:formatCode>
                <c:ptCount val="10"/>
                <c:pt idx="0">
                  <c:v>2.2091535036849068</c:v>
                </c:pt>
                <c:pt idx="1">
                  <c:v>1.9355277595083307</c:v>
                </c:pt>
                <c:pt idx="2">
                  <c:v>1.8776326093799831</c:v>
                </c:pt>
                <c:pt idx="3">
                  <c:v>1.8751087505708228</c:v>
                </c:pt>
                <c:pt idx="4">
                  <c:v>1.8751040687280522</c:v>
                </c:pt>
                <c:pt idx="5">
                  <c:v>1.8751040687119611</c:v>
                </c:pt>
                <c:pt idx="6">
                  <c:v>1.8751040687119611</c:v>
                </c:pt>
                <c:pt idx="7">
                  <c:v>1.8751040687119611</c:v>
                </c:pt>
                <c:pt idx="8">
                  <c:v>1.8751040687119611</c:v>
                </c:pt>
                <c:pt idx="9">
                  <c:v>1.8751040687119611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9-46A8-9D67-144FC158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方程式の解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④!$F$2:$F$18</c15:sqref>
                  </c15:fullRef>
                </c:ext>
              </c:extLst>
              <c:f>④!$F$2:$F$14</c:f>
              <c:numCache>
                <c:formatCode>General</c:formatCode>
                <c:ptCount val="13"/>
                <c:pt idx="0">
                  <c:v>0.4244065109490931</c:v>
                </c:pt>
                <c:pt idx="1">
                  <c:v>0.80286574337559125</c:v>
                </c:pt>
                <c:pt idx="2">
                  <c:v>1.1315593110920208</c:v>
                </c:pt>
                <c:pt idx="3">
                  <c:v>1.3983388277023119</c:v>
                </c:pt>
                <c:pt idx="4">
                  <c:v>1.5937746303308995</c:v>
                </c:pt>
                <c:pt idx="5">
                  <c:v>1.721060675094481</c:v>
                </c:pt>
                <c:pt idx="6">
                  <c:v>1.7953985230601119</c:v>
                </c:pt>
                <c:pt idx="7">
                  <c:v>1.8353411268152959</c:v>
                </c:pt>
                <c:pt idx="8">
                  <c:v>1.8556759240637584</c:v>
                </c:pt>
                <c:pt idx="9">
                  <c:v>1.8657147676672292</c:v>
                </c:pt>
                <c:pt idx="10">
                  <c:v>1.8705912190156173</c:v>
                </c:pt>
                <c:pt idx="11">
                  <c:v>1.8729408482579726</c:v>
                </c:pt>
                <c:pt idx="12">
                  <c:v>1.8740684835432846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C98-A6E3-B2BB3A2C3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(2)'!$F$2:$F$18</c15:sqref>
                  </c15:fullRef>
                </c:ext>
              </c:extLst>
              <c:f>'④ (2)'!$F$2:$F$14</c:f>
              <c:numCache>
                <c:formatCode>General</c:formatCode>
                <c:ptCount val="13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C98-A6E3-B2BB3A2C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9295"/>
        <c:axId val="9583055"/>
      </c:lineChart>
      <c:catAx>
        <c:axId val="9589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3055"/>
        <c:crosses val="autoZero"/>
        <c:auto val="1"/>
        <c:lblAlgn val="ctr"/>
        <c:lblOffset val="100"/>
        <c:noMultiLvlLbl val="0"/>
      </c:catAx>
      <c:valAx>
        <c:axId val="95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28845256896487E-2"/>
          <c:y val="0.20106481481481481"/>
          <c:w val="0.93741526711257328"/>
          <c:h val="0.58600284339457565"/>
        </c:manualLayout>
      </c:layout>
      <c:lineChart>
        <c:grouping val="standard"/>
        <c:varyColors val="0"/>
        <c:ser>
          <c:idx val="0"/>
          <c:order val="0"/>
          <c:tx>
            <c:strRef>
              <c:f>'④ (2)'!$F$1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(2)'!$F$2:$F$15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  <c:pt idx="13">
                  <c:v>1.87518310546875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C-4255-B9B9-CA005115A012}"/>
            </c:ext>
          </c:extLst>
        </c:ser>
        <c:ser>
          <c:idx val="1"/>
          <c:order val="1"/>
          <c:tx>
            <c:strRef>
              <c:f>'④ (2)'!$P$1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(2)'!$P$2:$P$15</c:f>
              <c:numCache>
                <c:formatCode>General</c:formatCode>
                <c:ptCount val="14"/>
                <c:pt idx="0">
                  <c:v>0.75207385404811278</c:v>
                </c:pt>
                <c:pt idx="1">
                  <c:v>1.1530480350540375</c:v>
                </c:pt>
                <c:pt idx="2">
                  <c:v>1.4483644867653607</c:v>
                </c:pt>
                <c:pt idx="3">
                  <c:v>1.6414245349670837</c:v>
                </c:pt>
                <c:pt idx="4">
                  <c:v>1.7541084799124771</c:v>
                </c:pt>
                <c:pt idx="5">
                  <c:v>1.8145982807488965</c:v>
                </c:pt>
                <c:pt idx="6">
                  <c:v>1.8454266964978976</c:v>
                </c:pt>
                <c:pt idx="7">
                  <c:v>1.8606929519792865</c:v>
                </c:pt>
                <c:pt idx="8">
                  <c:v>1.8681411147147264</c:v>
                </c:pt>
                <c:pt idx="9">
                  <c:v>1.8717480602973222</c:v>
                </c:pt>
                <c:pt idx="10">
                  <c:v>1.8734884642059213</c:v>
                </c:pt>
                <c:pt idx="11">
                  <c:v>1.8743267535914585</c:v>
                </c:pt>
                <c:pt idx="12">
                  <c:v>1.8747301831257484</c:v>
                </c:pt>
                <c:pt idx="13">
                  <c:v>1.8749242551898444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C-4255-B9B9-CA005115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175260</xdr:rowOff>
    </xdr:from>
    <xdr:to>
      <xdr:col>13</xdr:col>
      <xdr:colOff>342900</xdr:colOff>
      <xdr:row>21</xdr:row>
      <xdr:rowOff>22860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66BBC19-BE54-44CB-BD20-2F6E73FF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53340</xdr:rowOff>
    </xdr:from>
    <xdr:to>
      <xdr:col>10</xdr:col>
      <xdr:colOff>624840</xdr:colOff>
      <xdr:row>15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13788-CE08-4CF7-9FA2-245FC144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25</xdr:col>
      <xdr:colOff>621030</xdr:colOff>
      <xdr:row>19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3AB0BF-C125-446A-8A2E-DBE03E9B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1DD-6CEE-46B9-82A2-291FB31613A2}">
  <dimension ref="A1:I15"/>
  <sheetViews>
    <sheetView workbookViewId="0">
      <selection activeCell="E3" sqref="E3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(B2+D2)/2</f>
        <v>2</v>
      </c>
      <c r="G2">
        <f>F2*F2-$A$1</f>
        <v>1</v>
      </c>
      <c r="H2">
        <f>C2*G2</f>
        <v>-2</v>
      </c>
      <c r="I2">
        <f>ABS(F2-SQRT($A$1))/SQRT($A$1)</f>
        <v>0.1547005383792516</v>
      </c>
    </row>
    <row r="3" spans="1:9" x14ac:dyDescent="0.45">
      <c r="A3" t="s">
        <v>5</v>
      </c>
      <c r="B3">
        <f>F2</f>
        <v>2</v>
      </c>
      <c r="C3">
        <f>G2</f>
        <v>1</v>
      </c>
      <c r="D3">
        <f>IF(H2&lt;0,B2,D2)</f>
        <v>1</v>
      </c>
      <c r="E3">
        <f>D3*D3-$A$1</f>
        <v>-2</v>
      </c>
      <c r="F3">
        <f>(B3+D3)/2</f>
        <v>1.5</v>
      </c>
      <c r="G3">
        <f>F3*F3-$A$1</f>
        <v>-0.75</v>
      </c>
      <c r="H3">
        <f>C3*G3</f>
        <v>-0.75</v>
      </c>
      <c r="I3">
        <f>ABS(F3-SQRT($A$1))/SQRT($A$1)</f>
        <v>0.13397459621556129</v>
      </c>
    </row>
    <row r="4" spans="1:9" x14ac:dyDescent="0.45">
      <c r="A4" t="s">
        <v>10</v>
      </c>
      <c r="B4">
        <f t="shared" ref="B4:B14" si="0">F3</f>
        <v>1.5</v>
      </c>
      <c r="C4">
        <f t="shared" ref="C4:C14" si="1">G3</f>
        <v>-0.75</v>
      </c>
      <c r="D4">
        <f t="shared" ref="D4:D14" si="2">IF(H3&lt;0,B3,D3)</f>
        <v>2</v>
      </c>
      <c r="E4">
        <f t="shared" ref="E4:E14" si="3">D4*D4-$A$1</f>
        <v>1</v>
      </c>
      <c r="F4">
        <f t="shared" ref="F4:F14" si="4">(B4+D4)/2</f>
        <v>1.75</v>
      </c>
      <c r="G4">
        <f t="shared" ref="G4:G14" si="5">F4*F4-$A$1</f>
        <v>6.25E-2</v>
      </c>
      <c r="H4">
        <f t="shared" ref="H4:H14" si="6">C4*G4</f>
        <v>-4.6875E-2</v>
      </c>
      <c r="I4">
        <f t="shared" ref="I4:I14" si="7">ABS(F4-SQRT($A$1))/SQRT($A$1)</f>
        <v>1.0362971081845146E-2</v>
      </c>
    </row>
    <row r="5" spans="1:9" x14ac:dyDescent="0.45">
      <c r="A5" t="s">
        <v>11</v>
      </c>
      <c r="B5">
        <f t="shared" si="0"/>
        <v>1.75</v>
      </c>
      <c r="C5">
        <f t="shared" si="1"/>
        <v>6.25E-2</v>
      </c>
      <c r="D5">
        <f t="shared" si="2"/>
        <v>1.5</v>
      </c>
      <c r="E5">
        <f t="shared" si="3"/>
        <v>-0.75</v>
      </c>
      <c r="F5">
        <f t="shared" si="4"/>
        <v>1.625</v>
      </c>
      <c r="G5">
        <f t="shared" si="5"/>
        <v>-0.359375</v>
      </c>
      <c r="H5">
        <f t="shared" si="6"/>
        <v>-2.24609375E-2</v>
      </c>
      <c r="I5">
        <f t="shared" si="7"/>
        <v>6.1805812566858076E-2</v>
      </c>
    </row>
    <row r="6" spans="1:9" x14ac:dyDescent="0.45">
      <c r="A6" t="s">
        <v>12</v>
      </c>
      <c r="B6">
        <f t="shared" si="0"/>
        <v>1.625</v>
      </c>
      <c r="C6">
        <f t="shared" si="1"/>
        <v>-0.359375</v>
      </c>
      <c r="D6">
        <f t="shared" si="2"/>
        <v>1.75</v>
      </c>
      <c r="E6">
        <f t="shared" si="3"/>
        <v>6.25E-2</v>
      </c>
      <c r="F6">
        <f t="shared" si="4"/>
        <v>1.6875</v>
      </c>
      <c r="G6">
        <f t="shared" si="5"/>
        <v>-0.15234375</v>
      </c>
      <c r="H6">
        <f t="shared" si="6"/>
        <v>5.474853515625E-2</v>
      </c>
      <c r="I6">
        <f t="shared" si="7"/>
        <v>2.5721420742506464E-2</v>
      </c>
    </row>
    <row r="7" spans="1:9" x14ac:dyDescent="0.45">
      <c r="A7" t="s">
        <v>13</v>
      </c>
      <c r="B7">
        <f t="shared" si="0"/>
        <v>1.6875</v>
      </c>
      <c r="C7">
        <f t="shared" si="1"/>
        <v>-0.15234375</v>
      </c>
      <c r="D7">
        <f t="shared" si="2"/>
        <v>1.75</v>
      </c>
      <c r="E7">
        <f t="shared" si="3"/>
        <v>6.25E-2</v>
      </c>
      <c r="F7">
        <f t="shared" si="4"/>
        <v>1.71875</v>
      </c>
      <c r="G7">
        <f t="shared" si="5"/>
        <v>-4.58984375E-2</v>
      </c>
      <c r="H7">
        <f t="shared" si="6"/>
        <v>6.992340087890625E-3</v>
      </c>
      <c r="I7">
        <f t="shared" si="7"/>
        <v>7.6792248303306594E-3</v>
      </c>
    </row>
    <row r="8" spans="1:9" x14ac:dyDescent="0.45">
      <c r="A8" t="s">
        <v>14</v>
      </c>
      <c r="B8">
        <f t="shared" si="0"/>
        <v>1.71875</v>
      </c>
      <c r="C8">
        <f t="shared" si="1"/>
        <v>-4.58984375E-2</v>
      </c>
      <c r="D8">
        <f t="shared" si="2"/>
        <v>1.75</v>
      </c>
      <c r="E8">
        <f t="shared" si="3"/>
        <v>6.25E-2</v>
      </c>
      <c r="F8">
        <f t="shared" si="4"/>
        <v>1.734375</v>
      </c>
      <c r="G8">
        <f t="shared" si="5"/>
        <v>8.056640625E-3</v>
      </c>
      <c r="H8">
        <f t="shared" si="6"/>
        <v>-3.6978721618652344E-4</v>
      </c>
      <c r="I8">
        <f t="shared" si="7"/>
        <v>1.3418731257572433E-3</v>
      </c>
    </row>
    <row r="9" spans="1:9" x14ac:dyDescent="0.45">
      <c r="A9" t="s">
        <v>15</v>
      </c>
      <c r="B9">
        <f t="shared" si="0"/>
        <v>1.734375</v>
      </c>
      <c r="C9">
        <f t="shared" si="1"/>
        <v>8.056640625E-3</v>
      </c>
      <c r="D9">
        <f t="shared" si="2"/>
        <v>1.71875</v>
      </c>
      <c r="E9">
        <f t="shared" si="3"/>
        <v>-4.58984375E-2</v>
      </c>
      <c r="F9">
        <f t="shared" si="4"/>
        <v>1.7265625</v>
      </c>
      <c r="G9">
        <f t="shared" si="5"/>
        <v>-1.898193359375E-2</v>
      </c>
      <c r="H9">
        <f t="shared" si="6"/>
        <v>-1.529306173324585E-4</v>
      </c>
      <c r="I9">
        <f t="shared" si="7"/>
        <v>3.1686758522867084E-3</v>
      </c>
    </row>
    <row r="10" spans="1:9" x14ac:dyDescent="0.45">
      <c r="A10" t="s">
        <v>16</v>
      </c>
      <c r="B10">
        <f t="shared" si="0"/>
        <v>1.7265625</v>
      </c>
      <c r="C10">
        <f t="shared" si="1"/>
        <v>-1.898193359375E-2</v>
      </c>
      <c r="D10">
        <f t="shared" si="2"/>
        <v>1.734375</v>
      </c>
      <c r="E10">
        <f t="shared" si="3"/>
        <v>8.056640625E-3</v>
      </c>
      <c r="F10">
        <f t="shared" si="4"/>
        <v>1.73046875</v>
      </c>
      <c r="G10">
        <f t="shared" si="5"/>
        <v>-5.4779052734375E-3</v>
      </c>
      <c r="H10">
        <f t="shared" si="6"/>
        <v>1.0398123413324356E-4</v>
      </c>
      <c r="I10">
        <f t="shared" si="7"/>
        <v>9.1340136326473241E-4</v>
      </c>
    </row>
    <row r="11" spans="1:9" x14ac:dyDescent="0.45">
      <c r="A11" t="s">
        <v>17</v>
      </c>
      <c r="B11">
        <f t="shared" si="0"/>
        <v>1.73046875</v>
      </c>
      <c r="C11">
        <f t="shared" si="1"/>
        <v>-5.4779052734375E-3</v>
      </c>
      <c r="D11">
        <f t="shared" si="2"/>
        <v>1.734375</v>
      </c>
      <c r="E11">
        <f t="shared" si="3"/>
        <v>8.056640625E-3</v>
      </c>
      <c r="F11">
        <f t="shared" si="4"/>
        <v>1.732421875</v>
      </c>
      <c r="G11">
        <f t="shared" si="5"/>
        <v>1.285552978515625E-3</v>
      </c>
      <c r="H11">
        <f t="shared" si="6"/>
        <v>-7.0421374402940273E-6</v>
      </c>
      <c r="I11">
        <f t="shared" si="7"/>
        <v>2.1423588124625545E-4</v>
      </c>
    </row>
    <row r="12" spans="1:9" x14ac:dyDescent="0.45">
      <c r="A12" t="s">
        <v>18</v>
      </c>
      <c r="B12">
        <f t="shared" si="0"/>
        <v>1.732421875</v>
      </c>
      <c r="C12">
        <f t="shared" si="1"/>
        <v>1.285552978515625E-3</v>
      </c>
      <c r="D12">
        <f t="shared" si="2"/>
        <v>1.73046875</v>
      </c>
      <c r="E12">
        <f t="shared" si="3"/>
        <v>-5.4779052734375E-3</v>
      </c>
      <c r="F12">
        <f t="shared" si="4"/>
        <v>1.7314453125</v>
      </c>
      <c r="G12">
        <f t="shared" si="5"/>
        <v>-2.0971298217773438E-3</v>
      </c>
      <c r="H12">
        <f t="shared" si="6"/>
        <v>-2.6959714887198061E-6</v>
      </c>
      <c r="I12">
        <f t="shared" si="7"/>
        <v>3.4958274100923848E-4</v>
      </c>
    </row>
    <row r="13" spans="1:9" x14ac:dyDescent="0.45">
      <c r="A13" t="s">
        <v>19</v>
      </c>
      <c r="B13">
        <f t="shared" si="0"/>
        <v>1.7314453125</v>
      </c>
      <c r="C13">
        <f t="shared" si="1"/>
        <v>-2.0971298217773438E-3</v>
      </c>
      <c r="D13">
        <f t="shared" si="2"/>
        <v>1.732421875</v>
      </c>
      <c r="E13">
        <f t="shared" si="3"/>
        <v>1.285552978515625E-3</v>
      </c>
      <c r="F13">
        <f t="shared" si="4"/>
        <v>1.73193359375</v>
      </c>
      <c r="G13">
        <f t="shared" si="5"/>
        <v>-4.0602684020996094E-4</v>
      </c>
      <c r="H13">
        <f t="shared" si="6"/>
        <v>8.5149099504633341E-7</v>
      </c>
      <c r="I13">
        <f t="shared" si="7"/>
        <v>6.7673429881491516E-5</v>
      </c>
    </row>
    <row r="14" spans="1:9" x14ac:dyDescent="0.45">
      <c r="A14" t="s">
        <v>20</v>
      </c>
      <c r="B14">
        <f t="shared" si="0"/>
        <v>1.73193359375</v>
      </c>
      <c r="C14">
        <f t="shared" si="1"/>
        <v>-4.0602684020996094E-4</v>
      </c>
      <c r="D14">
        <f t="shared" si="2"/>
        <v>1.732421875</v>
      </c>
      <c r="E14">
        <f t="shared" si="3"/>
        <v>1.285552978515625E-3</v>
      </c>
      <c r="F14">
        <f t="shared" si="4"/>
        <v>1.732177734375</v>
      </c>
      <c r="G14">
        <f t="shared" si="5"/>
        <v>4.3970346450805664E-4</v>
      </c>
      <c r="H14">
        <f t="shared" si="6"/>
        <v>-1.7853140832357894E-7</v>
      </c>
      <c r="I14">
        <f t="shared" si="7"/>
        <v>7.3281225682381967E-5</v>
      </c>
    </row>
    <row r="15" spans="1:9" x14ac:dyDescent="0.45">
      <c r="A15" t="s">
        <v>21</v>
      </c>
      <c r="B15">
        <f>F14</f>
        <v>1.732177734375</v>
      </c>
      <c r="C15">
        <f>G14</f>
        <v>4.3970346450805664E-4</v>
      </c>
      <c r="D15">
        <f>IF(H14&lt;0,B14,D14)</f>
        <v>1.73193359375</v>
      </c>
      <c r="E15">
        <f>D15*D15-$A$1</f>
        <v>-4.0602684020996094E-4</v>
      </c>
      <c r="F15">
        <f>(B15+D15)/2</f>
        <v>1.7320556640625</v>
      </c>
      <c r="G15">
        <f>F15*F15-$A$1</f>
        <v>1.6823410987854004E-5</v>
      </c>
      <c r="H15">
        <f>C15*G15</f>
        <v>7.3973120962023131E-9</v>
      </c>
      <c r="I15">
        <f>ABS(F15-SQRT($A$1))/SQRT($A$1)</f>
        <v>2.8038979004452204E-6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59EB-04E6-40E7-A5B4-0B3AA406D0CE}">
  <dimension ref="A1:E14"/>
  <sheetViews>
    <sheetView workbookViewId="0">
      <selection sqref="A1:E14"/>
    </sheetView>
  </sheetViews>
  <sheetFormatPr defaultRowHeight="18" x14ac:dyDescent="0.45"/>
  <sheetData>
    <row r="1" spans="1:5" x14ac:dyDescent="0.45">
      <c r="A1">
        <v>3</v>
      </c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1</v>
      </c>
      <c r="C2">
        <f>B2*B2-$A$1</f>
        <v>-2</v>
      </c>
      <c r="D2">
        <f>2*B2</f>
        <v>2</v>
      </c>
      <c r="E2">
        <f>ABS(B2-SQRT($A$1))/SQRT($A$1)</f>
        <v>0.42264973081037421</v>
      </c>
    </row>
    <row r="3" spans="1:5" x14ac:dyDescent="0.45">
      <c r="A3" t="s">
        <v>5</v>
      </c>
      <c r="B3">
        <f>B2-C2/D2</f>
        <v>2</v>
      </c>
      <c r="C3">
        <f t="shared" ref="C3:C14" si="0">B3*B3-$A$1</f>
        <v>1</v>
      </c>
      <c r="D3">
        <f t="shared" ref="D3:D14" si="1">2*B3</f>
        <v>4</v>
      </c>
      <c r="E3">
        <f t="shared" ref="E3:E14" si="2">ABS(B3-SQRT($A$1))/SQRT($A$1)</f>
        <v>0.1547005383792516</v>
      </c>
    </row>
    <row r="4" spans="1:5" x14ac:dyDescent="0.45">
      <c r="A4" t="s">
        <v>10</v>
      </c>
      <c r="B4">
        <f t="shared" ref="B4:B14" si="3">B3-C3/D3</f>
        <v>1.75</v>
      </c>
      <c r="C4">
        <f t="shared" si="0"/>
        <v>6.25E-2</v>
      </c>
      <c r="D4">
        <f t="shared" si="1"/>
        <v>3.5</v>
      </c>
      <c r="E4">
        <f t="shared" si="2"/>
        <v>1.0362971081845146E-2</v>
      </c>
    </row>
    <row r="5" spans="1:5" x14ac:dyDescent="0.45">
      <c r="A5" t="s">
        <v>11</v>
      </c>
      <c r="B5">
        <f t="shared" si="3"/>
        <v>1.7321428571428572</v>
      </c>
      <c r="C5">
        <f t="shared" si="0"/>
        <v>3.1887755102077975E-4</v>
      </c>
      <c r="D5">
        <f t="shared" si="1"/>
        <v>3.4642857142857144</v>
      </c>
      <c r="E5">
        <f t="shared" si="2"/>
        <v>5.3144846316150954E-5</v>
      </c>
    </row>
    <row r="6" spans="1:5" x14ac:dyDescent="0.45">
      <c r="A6" t="s">
        <v>12</v>
      </c>
      <c r="B6">
        <f t="shared" si="3"/>
        <v>1.7320508100147276</v>
      </c>
      <c r="C6">
        <f t="shared" si="0"/>
        <v>8.4726741178542397E-9</v>
      </c>
      <c r="D6">
        <f t="shared" si="1"/>
        <v>3.4641016200294552</v>
      </c>
      <c r="E6">
        <f t="shared" si="2"/>
        <v>1.4121123932417916E-9</v>
      </c>
    </row>
    <row r="7" spans="1:5" x14ac:dyDescent="0.45">
      <c r="A7" t="s">
        <v>13</v>
      </c>
      <c r="B7">
        <f t="shared" si="3"/>
        <v>1.7320508075688772</v>
      </c>
      <c r="C7">
        <f t="shared" si="0"/>
        <v>0</v>
      </c>
      <c r="D7">
        <f t="shared" si="1"/>
        <v>3.4641016151377544</v>
      </c>
      <c r="E7">
        <f t="shared" si="2"/>
        <v>0</v>
      </c>
    </row>
    <row r="8" spans="1:5" x14ac:dyDescent="0.45">
      <c r="A8" t="s">
        <v>14</v>
      </c>
      <c r="B8">
        <f t="shared" si="3"/>
        <v>1.7320508075688772</v>
      </c>
      <c r="C8">
        <f t="shared" si="0"/>
        <v>0</v>
      </c>
      <c r="D8">
        <f t="shared" si="1"/>
        <v>3.4641016151377544</v>
      </c>
      <c r="E8">
        <f t="shared" si="2"/>
        <v>0</v>
      </c>
    </row>
    <row r="9" spans="1:5" x14ac:dyDescent="0.45">
      <c r="A9" t="s">
        <v>15</v>
      </c>
      <c r="B9">
        <f t="shared" si="3"/>
        <v>1.7320508075688772</v>
      </c>
      <c r="C9">
        <f t="shared" si="0"/>
        <v>0</v>
      </c>
      <c r="D9">
        <f t="shared" si="1"/>
        <v>3.4641016151377544</v>
      </c>
      <c r="E9">
        <f t="shared" si="2"/>
        <v>0</v>
      </c>
    </row>
    <row r="10" spans="1:5" x14ac:dyDescent="0.45">
      <c r="A10" t="s">
        <v>16</v>
      </c>
      <c r="B10">
        <f t="shared" si="3"/>
        <v>1.7320508075688772</v>
      </c>
      <c r="C10">
        <f t="shared" si="0"/>
        <v>0</v>
      </c>
      <c r="D10">
        <f t="shared" si="1"/>
        <v>3.4641016151377544</v>
      </c>
      <c r="E10">
        <f t="shared" si="2"/>
        <v>0</v>
      </c>
    </row>
    <row r="11" spans="1:5" x14ac:dyDescent="0.45">
      <c r="A11" t="s">
        <v>17</v>
      </c>
      <c r="B11">
        <f t="shared" si="3"/>
        <v>1.7320508075688772</v>
      </c>
      <c r="C11">
        <f t="shared" si="0"/>
        <v>0</v>
      </c>
      <c r="D11">
        <f t="shared" si="1"/>
        <v>3.4641016151377544</v>
      </c>
      <c r="E11">
        <f t="shared" si="2"/>
        <v>0</v>
      </c>
    </row>
    <row r="12" spans="1:5" x14ac:dyDescent="0.45">
      <c r="A12" t="s">
        <v>18</v>
      </c>
      <c r="B12">
        <f t="shared" si="3"/>
        <v>1.7320508075688772</v>
      </c>
      <c r="C12">
        <f t="shared" si="0"/>
        <v>0</v>
      </c>
      <c r="D12">
        <f t="shared" si="1"/>
        <v>3.4641016151377544</v>
      </c>
      <c r="E12">
        <f t="shared" si="2"/>
        <v>0</v>
      </c>
    </row>
    <row r="13" spans="1:5" x14ac:dyDescent="0.45">
      <c r="A13" t="s">
        <v>19</v>
      </c>
      <c r="B13">
        <f t="shared" si="3"/>
        <v>1.7320508075688772</v>
      </c>
      <c r="C13">
        <f t="shared" si="0"/>
        <v>0</v>
      </c>
      <c r="D13">
        <f t="shared" si="1"/>
        <v>3.4641016151377544</v>
      </c>
      <c r="E13">
        <f t="shared" si="2"/>
        <v>0</v>
      </c>
    </row>
    <row r="14" spans="1:5" x14ac:dyDescent="0.45">
      <c r="A14" t="s">
        <v>20</v>
      </c>
      <c r="B14">
        <f t="shared" si="3"/>
        <v>1.7320508075688772</v>
      </c>
      <c r="C14">
        <f t="shared" si="0"/>
        <v>0</v>
      </c>
      <c r="D14">
        <f t="shared" si="1"/>
        <v>3.4641016151377544</v>
      </c>
      <c r="E14">
        <f t="shared" si="2"/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B490-4B71-4FF6-BB8B-388556455805}">
  <dimension ref="A1:E14"/>
  <sheetViews>
    <sheetView workbookViewId="0">
      <selection activeCell="B2" sqref="B2"/>
    </sheetView>
  </sheetViews>
  <sheetFormatPr defaultRowHeight="18" x14ac:dyDescent="0.45"/>
  <sheetData>
    <row r="1" spans="1:5" x14ac:dyDescent="0.45">
      <c r="A1">
        <v>3</v>
      </c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5</v>
      </c>
      <c r="C2">
        <f>B2*B2-$A$1</f>
        <v>22</v>
      </c>
      <c r="D2">
        <f>2*B2</f>
        <v>10</v>
      </c>
      <c r="E2">
        <f>ABS(B2-SQRT($A$1))/SQRT($A$1)</f>
        <v>1.8867513459481291</v>
      </c>
    </row>
    <row r="3" spans="1:5" x14ac:dyDescent="0.45">
      <c r="A3" t="s">
        <v>5</v>
      </c>
      <c r="B3">
        <f>B2-C2/D2</f>
        <v>2.8</v>
      </c>
      <c r="C3">
        <f t="shared" ref="C3:C14" si="0">B3*B3-$A$1</f>
        <v>4.839999999999999</v>
      </c>
      <c r="D3">
        <f t="shared" ref="D3:D14" si="1">2*B3</f>
        <v>5.6</v>
      </c>
      <c r="E3">
        <f t="shared" ref="E3:E14" si="2">ABS(B3-SQRT($A$1))/SQRT($A$1)</f>
        <v>0.61658075373095211</v>
      </c>
    </row>
    <row r="4" spans="1:5" x14ac:dyDescent="0.45">
      <c r="A4" t="s">
        <v>10</v>
      </c>
      <c r="B4">
        <f t="shared" ref="B4:B14" si="3">B3-C3/D3</f>
        <v>1.9357142857142857</v>
      </c>
      <c r="C4">
        <f t="shared" si="0"/>
        <v>0.74698979591836734</v>
      </c>
      <c r="D4">
        <f t="shared" si="1"/>
        <v>3.8714285714285714</v>
      </c>
      <c r="E4">
        <f t="shared" si="2"/>
        <v>0.11758516393134709</v>
      </c>
    </row>
    <row r="5" spans="1:5" x14ac:dyDescent="0.45">
      <c r="A5" t="s">
        <v>11</v>
      </c>
      <c r="B5">
        <f t="shared" si="3"/>
        <v>1.7427648919346337</v>
      </c>
      <c r="C5">
        <f t="shared" si="0"/>
        <v>3.7229468559935253E-2</v>
      </c>
      <c r="D5">
        <f t="shared" si="1"/>
        <v>3.4855297838692674</v>
      </c>
      <c r="E5">
        <f t="shared" si="2"/>
        <v>6.1857794926898722E-3</v>
      </c>
    </row>
    <row r="6" spans="1:5" x14ac:dyDescent="0.45">
      <c r="A6" t="s">
        <v>12</v>
      </c>
      <c r="B6">
        <f t="shared" si="3"/>
        <v>1.7320837413295722</v>
      </c>
      <c r="C6">
        <f t="shared" si="0"/>
        <v>1.1408697824855096E-4</v>
      </c>
      <c r="D6">
        <f t="shared" si="1"/>
        <v>3.4641674826591444</v>
      </c>
      <c r="E6">
        <f t="shared" si="2"/>
        <v>1.9014315602696366E-5</v>
      </c>
    </row>
    <row r="7" spans="1:5" x14ac:dyDescent="0.45">
      <c r="A7" t="s">
        <v>13</v>
      </c>
      <c r="B7">
        <f t="shared" si="3"/>
        <v>1.7320508078819778</v>
      </c>
      <c r="C7">
        <f t="shared" si="0"/>
        <v>1.0846119558038936E-9</v>
      </c>
      <c r="D7">
        <f t="shared" si="1"/>
        <v>3.4641016157639557</v>
      </c>
      <c r="E7">
        <f t="shared" si="2"/>
        <v>1.8076874832104908E-10</v>
      </c>
    </row>
    <row r="8" spans="1:5" x14ac:dyDescent="0.45">
      <c r="A8" t="s">
        <v>14</v>
      </c>
      <c r="B8">
        <f t="shared" si="3"/>
        <v>1.7320508075688774</v>
      </c>
      <c r="C8">
        <f t="shared" si="0"/>
        <v>0</v>
      </c>
      <c r="D8">
        <f t="shared" si="1"/>
        <v>3.4641016151377548</v>
      </c>
      <c r="E8">
        <f t="shared" si="2"/>
        <v>1.2819751242557095E-16</v>
      </c>
    </row>
    <row r="9" spans="1:5" x14ac:dyDescent="0.45">
      <c r="A9" t="s">
        <v>15</v>
      </c>
      <c r="B9">
        <f t="shared" si="3"/>
        <v>1.7320508075688774</v>
      </c>
      <c r="C9">
        <f t="shared" si="0"/>
        <v>0</v>
      </c>
      <c r="D9">
        <f t="shared" si="1"/>
        <v>3.4641016151377548</v>
      </c>
      <c r="E9">
        <f t="shared" si="2"/>
        <v>1.2819751242557095E-16</v>
      </c>
    </row>
    <row r="10" spans="1:5" x14ac:dyDescent="0.45">
      <c r="A10" t="s">
        <v>16</v>
      </c>
      <c r="B10">
        <f t="shared" si="3"/>
        <v>1.7320508075688774</v>
      </c>
      <c r="C10">
        <f t="shared" si="0"/>
        <v>0</v>
      </c>
      <c r="D10">
        <f t="shared" si="1"/>
        <v>3.4641016151377548</v>
      </c>
      <c r="E10">
        <f t="shared" si="2"/>
        <v>1.2819751242557095E-16</v>
      </c>
    </row>
    <row r="11" spans="1:5" x14ac:dyDescent="0.45">
      <c r="A11" t="s">
        <v>17</v>
      </c>
      <c r="B11">
        <f t="shared" si="3"/>
        <v>1.7320508075688774</v>
      </c>
      <c r="C11">
        <f t="shared" si="0"/>
        <v>0</v>
      </c>
      <c r="D11">
        <f t="shared" si="1"/>
        <v>3.4641016151377548</v>
      </c>
      <c r="E11">
        <f t="shared" si="2"/>
        <v>1.2819751242557095E-16</v>
      </c>
    </row>
    <row r="12" spans="1:5" x14ac:dyDescent="0.45">
      <c r="A12" t="s">
        <v>18</v>
      </c>
      <c r="B12">
        <f t="shared" si="3"/>
        <v>1.7320508075688774</v>
      </c>
      <c r="C12">
        <f t="shared" si="0"/>
        <v>0</v>
      </c>
      <c r="D12">
        <f t="shared" si="1"/>
        <v>3.4641016151377548</v>
      </c>
      <c r="E12">
        <f t="shared" si="2"/>
        <v>1.2819751242557095E-16</v>
      </c>
    </row>
    <row r="13" spans="1:5" x14ac:dyDescent="0.45">
      <c r="A13" t="s">
        <v>19</v>
      </c>
      <c r="B13">
        <f t="shared" si="3"/>
        <v>1.7320508075688774</v>
      </c>
      <c r="C13">
        <f t="shared" si="0"/>
        <v>0</v>
      </c>
      <c r="D13">
        <f t="shared" si="1"/>
        <v>3.4641016151377548</v>
      </c>
      <c r="E13">
        <f t="shared" si="2"/>
        <v>1.2819751242557095E-16</v>
      </c>
    </row>
    <row r="14" spans="1:5" x14ac:dyDescent="0.45">
      <c r="A14" t="s">
        <v>20</v>
      </c>
      <c r="B14">
        <f t="shared" si="3"/>
        <v>1.7320508075688774</v>
      </c>
      <c r="C14">
        <f t="shared" si="0"/>
        <v>0</v>
      </c>
      <c r="D14">
        <f t="shared" si="1"/>
        <v>3.4641016151377548</v>
      </c>
      <c r="E14">
        <f t="shared" si="2"/>
        <v>1.2819751242557095E-16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09B8-47E9-4BD8-9B06-8914B6B2021A}">
  <dimension ref="A1:E14"/>
  <sheetViews>
    <sheetView workbookViewId="0">
      <selection activeCell="C2" sqref="C2"/>
    </sheetView>
  </sheetViews>
  <sheetFormatPr defaultRowHeight="18" x14ac:dyDescent="0.45"/>
  <sheetData>
    <row r="1" spans="1:5" x14ac:dyDescent="0.45"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2</v>
      </c>
      <c r="C2">
        <f>COSH(B2)*COS(B2)+1</f>
        <v>-0.56562583531574351</v>
      </c>
      <c r="D2">
        <f>COS(B2)*SINH(B2)-SIN(B2)*COSH(B2)</f>
        <v>-4.9302613464406289</v>
      </c>
      <c r="E2">
        <f>ABS(B2-1.8751040687)/1.8751040687</f>
        <v>6.6607466425364692E-2</v>
      </c>
    </row>
    <row r="3" spans="1:5" x14ac:dyDescent="0.45">
      <c r="A3" t="s">
        <v>5</v>
      </c>
      <c r="B3">
        <f>B2-C2/D2</f>
        <v>1.8852746749978897</v>
      </c>
      <c r="C3">
        <f t="shared" ref="C3:C14" si="0">COSH(B3)*COS(B3)+1</f>
        <v>-4.2402344043532381E-2</v>
      </c>
      <c r="D3">
        <f t="shared" ref="D3:D14" si="1">COS(B3)*SINH(B3)-SIN(B3)*COSH(B3)</f>
        <v>-4.2001561949518385</v>
      </c>
      <c r="E3">
        <f t="shared" ref="E3:E14" si="2">ABS(B3-1.8751040687)/1.8751040687</f>
        <v>5.4240223077009868E-3</v>
      </c>
    </row>
    <row r="4" spans="1:5" x14ac:dyDescent="0.45">
      <c r="A4" t="s">
        <v>10</v>
      </c>
      <c r="B4">
        <f t="shared" ref="B4:B14" si="3">B3-C3/D3</f>
        <v>1.87517925423842</v>
      </c>
      <c r="C4">
        <f t="shared" si="0"/>
        <v>-3.1114495470085934E-4</v>
      </c>
      <c r="D4">
        <f t="shared" si="1"/>
        <v>-4.138590792334961</v>
      </c>
      <c r="E4">
        <f t="shared" si="2"/>
        <v>4.0096728322996047E-5</v>
      </c>
    </row>
    <row r="5" spans="1:5" x14ac:dyDescent="0.45">
      <c r="A5" t="s">
        <v>11</v>
      </c>
      <c r="B5">
        <f t="shared" si="3"/>
        <v>1.8751040728613975</v>
      </c>
      <c r="C5">
        <f t="shared" si="0"/>
        <v>-1.7170923571896424E-8</v>
      </c>
      <c r="D5">
        <f t="shared" si="1"/>
        <v>-4.1381340099211812</v>
      </c>
      <c r="E5">
        <f t="shared" si="2"/>
        <v>2.2192887948556407E-9</v>
      </c>
    </row>
    <row r="6" spans="1:5" x14ac:dyDescent="0.45">
      <c r="A6" t="s">
        <v>12</v>
      </c>
      <c r="B6">
        <f t="shared" si="3"/>
        <v>1.8751040687119611</v>
      </c>
      <c r="C6">
        <f t="shared" si="0"/>
        <v>0</v>
      </c>
      <c r="D6">
        <f t="shared" si="1"/>
        <v>-4.1381339847109846</v>
      </c>
      <c r="E6">
        <f t="shared" si="2"/>
        <v>6.3788986316872292E-12</v>
      </c>
    </row>
    <row r="7" spans="1:5" x14ac:dyDescent="0.45">
      <c r="A7" t="s">
        <v>13</v>
      </c>
      <c r="B7">
        <f t="shared" si="3"/>
        <v>1.8751040687119611</v>
      </c>
      <c r="C7">
        <f t="shared" si="0"/>
        <v>0</v>
      </c>
      <c r="D7">
        <f t="shared" si="1"/>
        <v>-4.1381339847109846</v>
      </c>
      <c r="E7">
        <f t="shared" si="2"/>
        <v>6.3788986316872292E-12</v>
      </c>
    </row>
    <row r="8" spans="1:5" x14ac:dyDescent="0.45">
      <c r="A8" t="s">
        <v>14</v>
      </c>
      <c r="B8">
        <f t="shared" si="3"/>
        <v>1.8751040687119611</v>
      </c>
      <c r="C8">
        <f t="shared" si="0"/>
        <v>0</v>
      </c>
      <c r="D8">
        <f t="shared" si="1"/>
        <v>-4.1381339847109846</v>
      </c>
      <c r="E8">
        <f t="shared" si="2"/>
        <v>6.3788986316872292E-12</v>
      </c>
    </row>
    <row r="9" spans="1:5" x14ac:dyDescent="0.45">
      <c r="A9" t="s">
        <v>15</v>
      </c>
      <c r="B9">
        <f t="shared" si="3"/>
        <v>1.8751040687119611</v>
      </c>
      <c r="C9">
        <f t="shared" si="0"/>
        <v>0</v>
      </c>
      <c r="D9">
        <f t="shared" si="1"/>
        <v>-4.1381339847109846</v>
      </c>
      <c r="E9">
        <f t="shared" si="2"/>
        <v>6.3788986316872292E-12</v>
      </c>
    </row>
    <row r="10" spans="1:5" x14ac:dyDescent="0.45">
      <c r="A10" t="s">
        <v>16</v>
      </c>
      <c r="B10">
        <f t="shared" si="3"/>
        <v>1.8751040687119611</v>
      </c>
      <c r="C10">
        <f t="shared" si="0"/>
        <v>0</v>
      </c>
      <c r="D10">
        <f t="shared" si="1"/>
        <v>-4.1381339847109846</v>
      </c>
      <c r="E10">
        <f t="shared" si="2"/>
        <v>6.3788986316872292E-12</v>
      </c>
    </row>
    <row r="11" spans="1:5" x14ac:dyDescent="0.45">
      <c r="A11" t="s">
        <v>17</v>
      </c>
      <c r="B11">
        <f t="shared" si="3"/>
        <v>1.8751040687119611</v>
      </c>
      <c r="C11">
        <f t="shared" si="0"/>
        <v>0</v>
      </c>
      <c r="D11">
        <f t="shared" si="1"/>
        <v>-4.1381339847109846</v>
      </c>
      <c r="E11">
        <f t="shared" si="2"/>
        <v>6.3788986316872292E-12</v>
      </c>
    </row>
    <row r="12" spans="1:5" x14ac:dyDescent="0.45">
      <c r="A12" t="s">
        <v>18</v>
      </c>
      <c r="B12">
        <f t="shared" si="3"/>
        <v>1.8751040687119611</v>
      </c>
      <c r="C12">
        <f t="shared" si="0"/>
        <v>0</v>
      </c>
      <c r="D12">
        <f t="shared" si="1"/>
        <v>-4.1381339847109846</v>
      </c>
      <c r="E12">
        <f t="shared" si="2"/>
        <v>6.3788986316872292E-12</v>
      </c>
    </row>
    <row r="13" spans="1:5" x14ac:dyDescent="0.45">
      <c r="A13" t="s">
        <v>19</v>
      </c>
      <c r="B13">
        <f t="shared" si="3"/>
        <v>1.8751040687119611</v>
      </c>
      <c r="C13">
        <f t="shared" si="0"/>
        <v>0</v>
      </c>
      <c r="D13">
        <f t="shared" si="1"/>
        <v>-4.1381339847109846</v>
      </c>
      <c r="E13">
        <f t="shared" si="2"/>
        <v>6.3788986316872292E-12</v>
      </c>
    </row>
    <row r="14" spans="1:5" x14ac:dyDescent="0.45">
      <c r="A14" t="s">
        <v>20</v>
      </c>
      <c r="B14">
        <f t="shared" si="3"/>
        <v>1.8751040687119611</v>
      </c>
      <c r="C14">
        <f t="shared" si="0"/>
        <v>0</v>
      </c>
      <c r="D14">
        <f t="shared" si="1"/>
        <v>-4.1381339847109846</v>
      </c>
      <c r="E14">
        <f t="shared" si="2"/>
        <v>6.3788986316872292E-12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C8F-38B0-4D88-9D01-64FB67CCC2E1}">
  <dimension ref="A1:E14"/>
  <sheetViews>
    <sheetView workbookViewId="0">
      <selection activeCell="C2" sqref="C2"/>
    </sheetView>
  </sheetViews>
  <sheetFormatPr defaultRowHeight="18" x14ac:dyDescent="0.45"/>
  <sheetData>
    <row r="1" spans="1:5" x14ac:dyDescent="0.45">
      <c r="B1" t="s">
        <v>81</v>
      </c>
      <c r="C1" t="s">
        <v>82</v>
      </c>
      <c r="D1" t="s">
        <v>83</v>
      </c>
      <c r="E1" t="s">
        <v>9</v>
      </c>
    </row>
    <row r="2" spans="1:5" x14ac:dyDescent="0.45">
      <c r="A2" t="s">
        <v>4</v>
      </c>
      <c r="B2">
        <v>1</v>
      </c>
      <c r="C2">
        <f>SIN(B2)*SIN(B2)-COS(B2)</f>
        <v>0.16777111240543141</v>
      </c>
      <c r="D2">
        <f>2*COS(B2)*SIN(B2)+SIN(B2)</f>
        <v>1.7507684116335782</v>
      </c>
      <c r="E2">
        <f>ABS(B2-ACOS((SQRT(5)-1)/2))/ACOS((SQRT(5)-1)/2)</f>
        <v>0.10551365679571434</v>
      </c>
    </row>
    <row r="3" spans="1:5" x14ac:dyDescent="0.45">
      <c r="A3" t="s">
        <v>5</v>
      </c>
      <c r="B3">
        <f>B2-C2/D2</f>
        <v>0.90417286987209788</v>
      </c>
      <c r="C3">
        <f t="shared" ref="C3:C14" si="0">SIN(B3)*SIN(B3)-COS(B3)</f>
        <v>-6.7506110521875495E-4</v>
      </c>
      <c r="D3">
        <f t="shared" ref="D3:D14" si="1">2*COS(B3)*SIN(B3)+SIN(B3)</f>
        <v>1.7578315482674696</v>
      </c>
      <c r="E3">
        <f t="shared" ref="E3:E14" si="2">ABS(B3-ACOS((SQRT(5)-1)/2))/ACOS((SQRT(5)-1)/2)</f>
        <v>4.2454425222149554E-4</v>
      </c>
    </row>
    <row r="4" spans="1:5" x14ac:dyDescent="0.45">
      <c r="A4" t="s">
        <v>10</v>
      </c>
      <c r="B4">
        <f t="shared" ref="B4:B14" si="3">B3-C3/D3</f>
        <v>0.90455690047268877</v>
      </c>
      <c r="C4">
        <f t="shared" si="0"/>
        <v>1.0846708864420407E-8</v>
      </c>
      <c r="D4">
        <f t="shared" si="1"/>
        <v>1.75788792217095</v>
      </c>
      <c r="E4">
        <f t="shared" si="2"/>
        <v>6.8213591937001435E-9</v>
      </c>
    </row>
    <row r="5" spans="1:5" x14ac:dyDescent="0.45">
      <c r="A5" t="s">
        <v>11</v>
      </c>
      <c r="B5">
        <f t="shared" si="3"/>
        <v>0.9045568943023814</v>
      </c>
      <c r="C5">
        <f t="shared" si="0"/>
        <v>0</v>
      </c>
      <c r="D5">
        <f t="shared" si="1"/>
        <v>1.7578879212707146</v>
      </c>
      <c r="E5">
        <f t="shared" si="2"/>
        <v>1.2273667158121553E-16</v>
      </c>
    </row>
    <row r="6" spans="1:5" x14ac:dyDescent="0.45">
      <c r="A6" t="s">
        <v>12</v>
      </c>
      <c r="B6">
        <f t="shared" si="3"/>
        <v>0.9045568943023814</v>
      </c>
      <c r="C6">
        <f t="shared" si="0"/>
        <v>0</v>
      </c>
      <c r="D6">
        <f t="shared" si="1"/>
        <v>1.7578879212707146</v>
      </c>
      <c r="E6">
        <f t="shared" si="2"/>
        <v>1.2273667158121553E-16</v>
      </c>
    </row>
    <row r="7" spans="1:5" x14ac:dyDescent="0.45">
      <c r="A7" t="s">
        <v>13</v>
      </c>
      <c r="B7">
        <f t="shared" si="3"/>
        <v>0.9045568943023814</v>
      </c>
      <c r="C7">
        <f t="shared" si="0"/>
        <v>0</v>
      </c>
      <c r="D7">
        <f t="shared" si="1"/>
        <v>1.7578879212707146</v>
      </c>
      <c r="E7">
        <f t="shared" si="2"/>
        <v>1.2273667158121553E-16</v>
      </c>
    </row>
    <row r="8" spans="1:5" x14ac:dyDescent="0.45">
      <c r="A8" t="s">
        <v>14</v>
      </c>
      <c r="B8">
        <f t="shared" si="3"/>
        <v>0.9045568943023814</v>
      </c>
      <c r="C8">
        <f t="shared" si="0"/>
        <v>0</v>
      </c>
      <c r="D8">
        <f t="shared" si="1"/>
        <v>1.7578879212707146</v>
      </c>
      <c r="E8">
        <f t="shared" si="2"/>
        <v>1.2273667158121553E-16</v>
      </c>
    </row>
    <row r="9" spans="1:5" x14ac:dyDescent="0.45">
      <c r="A9" t="s">
        <v>15</v>
      </c>
      <c r="B9">
        <f t="shared" si="3"/>
        <v>0.9045568943023814</v>
      </c>
      <c r="C9">
        <f t="shared" si="0"/>
        <v>0</v>
      </c>
      <c r="D9">
        <f t="shared" si="1"/>
        <v>1.7578879212707146</v>
      </c>
      <c r="E9">
        <f t="shared" si="2"/>
        <v>1.2273667158121553E-16</v>
      </c>
    </row>
    <row r="10" spans="1:5" x14ac:dyDescent="0.45">
      <c r="A10" t="s">
        <v>16</v>
      </c>
      <c r="B10">
        <f t="shared" si="3"/>
        <v>0.9045568943023814</v>
      </c>
      <c r="C10">
        <f t="shared" si="0"/>
        <v>0</v>
      </c>
      <c r="D10">
        <f t="shared" si="1"/>
        <v>1.7578879212707146</v>
      </c>
      <c r="E10">
        <f t="shared" si="2"/>
        <v>1.2273667158121553E-16</v>
      </c>
    </row>
    <row r="11" spans="1:5" x14ac:dyDescent="0.45">
      <c r="A11" t="s">
        <v>17</v>
      </c>
      <c r="B11">
        <f t="shared" si="3"/>
        <v>0.9045568943023814</v>
      </c>
      <c r="C11">
        <f t="shared" si="0"/>
        <v>0</v>
      </c>
      <c r="D11">
        <f t="shared" si="1"/>
        <v>1.7578879212707146</v>
      </c>
      <c r="E11">
        <f t="shared" si="2"/>
        <v>1.2273667158121553E-16</v>
      </c>
    </row>
    <row r="12" spans="1:5" x14ac:dyDescent="0.45">
      <c r="A12" t="s">
        <v>18</v>
      </c>
      <c r="B12">
        <f t="shared" si="3"/>
        <v>0.9045568943023814</v>
      </c>
      <c r="C12">
        <f t="shared" si="0"/>
        <v>0</v>
      </c>
      <c r="D12">
        <f t="shared" si="1"/>
        <v>1.7578879212707146</v>
      </c>
      <c r="E12">
        <f t="shared" si="2"/>
        <v>1.2273667158121553E-16</v>
      </c>
    </row>
    <row r="13" spans="1:5" x14ac:dyDescent="0.45">
      <c r="A13" t="s">
        <v>19</v>
      </c>
      <c r="B13">
        <f t="shared" si="3"/>
        <v>0.9045568943023814</v>
      </c>
      <c r="C13">
        <f t="shared" si="0"/>
        <v>0</v>
      </c>
      <c r="D13">
        <f t="shared" si="1"/>
        <v>1.7578879212707146</v>
      </c>
      <c r="E13">
        <f t="shared" si="2"/>
        <v>1.2273667158121553E-16</v>
      </c>
    </row>
    <row r="14" spans="1:5" x14ac:dyDescent="0.45">
      <c r="A14" t="s">
        <v>20</v>
      </c>
      <c r="B14">
        <f t="shared" si="3"/>
        <v>0.9045568943023814</v>
      </c>
      <c r="C14">
        <f t="shared" si="0"/>
        <v>0</v>
      </c>
      <c r="D14">
        <f t="shared" si="1"/>
        <v>1.7578879212707146</v>
      </c>
      <c r="E14">
        <f t="shared" si="2"/>
        <v>1.2273667158121553E-16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33F-B2A7-4B2D-AE14-2BDB5582EC0A}">
  <dimension ref="A1:I15"/>
  <sheetViews>
    <sheetView workbookViewId="0">
      <selection activeCell="K13" sqref="K13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(B2+D2)/2</f>
        <v>1.75</v>
      </c>
      <c r="G2">
        <f>F2*F2-$A$1</f>
        <v>6.25E-2</v>
      </c>
      <c r="H2">
        <f>C2*G2</f>
        <v>-4.6875E-2</v>
      </c>
      <c r="I2">
        <f>ABS(F2-SQRT($A$1))/SQRT($A$1)</f>
        <v>1.0362971081845146E-2</v>
      </c>
    </row>
    <row r="3" spans="1:9" x14ac:dyDescent="0.45">
      <c r="A3" t="s">
        <v>5</v>
      </c>
      <c r="B3">
        <f>F2</f>
        <v>1.75</v>
      </c>
      <c r="C3">
        <f>G2</f>
        <v>6.25E-2</v>
      </c>
      <c r="D3">
        <f>IF(H2&lt;0,B2,D2)</f>
        <v>1.5</v>
      </c>
      <c r="E3">
        <f>D3*D3-$A$1</f>
        <v>-0.75</v>
      </c>
      <c r="F3">
        <f>(B3+D3)/2</f>
        <v>1.625</v>
      </c>
      <c r="G3">
        <f>F3*F3-$A$1</f>
        <v>-0.359375</v>
      </c>
      <c r="H3">
        <f>C3*G3</f>
        <v>-2.24609375E-2</v>
      </c>
      <c r="I3">
        <f>ABS(F3-SQRT($A$1))/SQRT($A$1)</f>
        <v>6.1805812566858076E-2</v>
      </c>
    </row>
    <row r="4" spans="1:9" x14ac:dyDescent="0.45">
      <c r="A4" t="s">
        <v>10</v>
      </c>
      <c r="B4">
        <f t="shared" ref="B4:C14" si="0">F3</f>
        <v>1.625</v>
      </c>
      <c r="C4">
        <f t="shared" si="0"/>
        <v>-0.359375</v>
      </c>
      <c r="D4">
        <f t="shared" ref="D4:D14" si="1">IF(H3&lt;0,B3,D3)</f>
        <v>1.75</v>
      </c>
      <c r="E4">
        <f t="shared" ref="E4:E14" si="2">D4*D4-$A$1</f>
        <v>6.25E-2</v>
      </c>
      <c r="F4">
        <f t="shared" ref="F4:F14" si="3">(B4+D4)/2</f>
        <v>1.6875</v>
      </c>
      <c r="G4">
        <f t="shared" ref="G4:G14" si="4">F4*F4-$A$1</f>
        <v>-0.15234375</v>
      </c>
      <c r="H4">
        <f t="shared" ref="H4:H14" si="5">C4*G4</f>
        <v>5.474853515625E-2</v>
      </c>
      <c r="I4">
        <f t="shared" ref="I4:I14" si="6">ABS(F4-SQRT($A$1))/SQRT($A$1)</f>
        <v>2.5721420742506464E-2</v>
      </c>
    </row>
    <row r="5" spans="1:9" x14ac:dyDescent="0.45">
      <c r="A5" t="s">
        <v>11</v>
      </c>
      <c r="B5">
        <f t="shared" si="0"/>
        <v>1.6875</v>
      </c>
      <c r="C5">
        <f t="shared" si="0"/>
        <v>-0.15234375</v>
      </c>
      <c r="D5">
        <f t="shared" si="1"/>
        <v>1.75</v>
      </c>
      <c r="E5">
        <f t="shared" si="2"/>
        <v>6.25E-2</v>
      </c>
      <c r="F5">
        <f t="shared" si="3"/>
        <v>1.71875</v>
      </c>
      <c r="G5">
        <f t="shared" si="4"/>
        <v>-4.58984375E-2</v>
      </c>
      <c r="H5">
        <f t="shared" si="5"/>
        <v>6.992340087890625E-3</v>
      </c>
      <c r="I5">
        <f t="shared" si="6"/>
        <v>7.6792248303306594E-3</v>
      </c>
    </row>
    <row r="6" spans="1:9" x14ac:dyDescent="0.45">
      <c r="A6" t="s">
        <v>12</v>
      </c>
      <c r="B6">
        <f t="shared" si="0"/>
        <v>1.71875</v>
      </c>
      <c r="C6">
        <f t="shared" si="0"/>
        <v>-4.58984375E-2</v>
      </c>
      <c r="D6">
        <f t="shared" si="1"/>
        <v>1.75</v>
      </c>
      <c r="E6">
        <f t="shared" si="2"/>
        <v>6.25E-2</v>
      </c>
      <c r="F6">
        <f t="shared" si="3"/>
        <v>1.734375</v>
      </c>
      <c r="G6">
        <f t="shared" si="4"/>
        <v>8.056640625E-3</v>
      </c>
      <c r="H6">
        <f t="shared" si="5"/>
        <v>-3.6978721618652344E-4</v>
      </c>
      <c r="I6">
        <f t="shared" si="6"/>
        <v>1.3418731257572433E-3</v>
      </c>
    </row>
    <row r="7" spans="1:9" x14ac:dyDescent="0.45">
      <c r="A7" t="s">
        <v>13</v>
      </c>
      <c r="B7">
        <f t="shared" si="0"/>
        <v>1.734375</v>
      </c>
      <c r="C7">
        <f t="shared" si="0"/>
        <v>8.056640625E-3</v>
      </c>
      <c r="D7">
        <f t="shared" si="1"/>
        <v>1.71875</v>
      </c>
      <c r="E7">
        <f t="shared" si="2"/>
        <v>-4.58984375E-2</v>
      </c>
      <c r="F7">
        <f t="shared" si="3"/>
        <v>1.7265625</v>
      </c>
      <c r="G7">
        <f t="shared" si="4"/>
        <v>-1.898193359375E-2</v>
      </c>
      <c r="H7">
        <f t="shared" si="5"/>
        <v>-1.529306173324585E-4</v>
      </c>
      <c r="I7">
        <f t="shared" si="6"/>
        <v>3.1686758522867084E-3</v>
      </c>
    </row>
    <row r="8" spans="1:9" x14ac:dyDescent="0.45">
      <c r="A8" t="s">
        <v>14</v>
      </c>
      <c r="B8">
        <f t="shared" si="0"/>
        <v>1.7265625</v>
      </c>
      <c r="C8">
        <f t="shared" si="0"/>
        <v>-1.898193359375E-2</v>
      </c>
      <c r="D8">
        <f t="shared" si="1"/>
        <v>1.734375</v>
      </c>
      <c r="E8">
        <f t="shared" si="2"/>
        <v>8.056640625E-3</v>
      </c>
      <c r="F8">
        <f t="shared" si="3"/>
        <v>1.73046875</v>
      </c>
      <c r="G8">
        <f t="shared" si="4"/>
        <v>-5.4779052734375E-3</v>
      </c>
      <c r="H8">
        <f t="shared" si="5"/>
        <v>1.0398123413324356E-4</v>
      </c>
      <c r="I8">
        <f t="shared" si="6"/>
        <v>9.1340136326473241E-4</v>
      </c>
    </row>
    <row r="9" spans="1:9" x14ac:dyDescent="0.45">
      <c r="A9" t="s">
        <v>15</v>
      </c>
      <c r="B9">
        <f t="shared" si="0"/>
        <v>1.73046875</v>
      </c>
      <c r="C9">
        <f t="shared" si="0"/>
        <v>-5.4779052734375E-3</v>
      </c>
      <c r="D9">
        <f t="shared" si="1"/>
        <v>1.734375</v>
      </c>
      <c r="E9">
        <f t="shared" si="2"/>
        <v>8.056640625E-3</v>
      </c>
      <c r="F9">
        <f t="shared" si="3"/>
        <v>1.732421875</v>
      </c>
      <c r="G9">
        <f t="shared" si="4"/>
        <v>1.285552978515625E-3</v>
      </c>
      <c r="H9">
        <f t="shared" si="5"/>
        <v>-7.0421374402940273E-6</v>
      </c>
      <c r="I9">
        <f t="shared" si="6"/>
        <v>2.1423588124625545E-4</v>
      </c>
    </row>
    <row r="10" spans="1:9" x14ac:dyDescent="0.45">
      <c r="A10" t="s">
        <v>16</v>
      </c>
      <c r="B10">
        <f t="shared" si="0"/>
        <v>1.732421875</v>
      </c>
      <c r="C10">
        <f t="shared" si="0"/>
        <v>1.285552978515625E-3</v>
      </c>
      <c r="D10">
        <f t="shared" si="1"/>
        <v>1.73046875</v>
      </c>
      <c r="E10">
        <f t="shared" si="2"/>
        <v>-5.4779052734375E-3</v>
      </c>
      <c r="F10">
        <f t="shared" si="3"/>
        <v>1.7314453125</v>
      </c>
      <c r="G10">
        <f t="shared" si="4"/>
        <v>-2.0971298217773438E-3</v>
      </c>
      <c r="H10">
        <f t="shared" si="5"/>
        <v>-2.6959714887198061E-6</v>
      </c>
      <c r="I10">
        <f t="shared" si="6"/>
        <v>3.4958274100923848E-4</v>
      </c>
    </row>
    <row r="11" spans="1:9" x14ac:dyDescent="0.45">
      <c r="A11" t="s">
        <v>17</v>
      </c>
      <c r="B11">
        <f t="shared" si="0"/>
        <v>1.7314453125</v>
      </c>
      <c r="C11">
        <f t="shared" si="0"/>
        <v>-2.0971298217773438E-3</v>
      </c>
      <c r="D11">
        <f t="shared" si="1"/>
        <v>1.732421875</v>
      </c>
      <c r="E11">
        <f t="shared" si="2"/>
        <v>1.285552978515625E-3</v>
      </c>
      <c r="F11">
        <f t="shared" si="3"/>
        <v>1.73193359375</v>
      </c>
      <c r="G11">
        <f t="shared" si="4"/>
        <v>-4.0602684020996094E-4</v>
      </c>
      <c r="H11">
        <f t="shared" si="5"/>
        <v>8.5149099504633341E-7</v>
      </c>
      <c r="I11">
        <f t="shared" si="6"/>
        <v>6.7673429881491516E-5</v>
      </c>
    </row>
    <row r="12" spans="1:9" x14ac:dyDescent="0.45">
      <c r="A12" t="s">
        <v>18</v>
      </c>
      <c r="B12">
        <f t="shared" si="0"/>
        <v>1.73193359375</v>
      </c>
      <c r="C12">
        <f t="shared" si="0"/>
        <v>-4.0602684020996094E-4</v>
      </c>
      <c r="D12">
        <f t="shared" si="1"/>
        <v>1.732421875</v>
      </c>
      <c r="E12">
        <f t="shared" si="2"/>
        <v>1.285552978515625E-3</v>
      </c>
      <c r="F12">
        <f t="shared" si="3"/>
        <v>1.732177734375</v>
      </c>
      <c r="G12">
        <f t="shared" si="4"/>
        <v>4.3970346450805664E-4</v>
      </c>
      <c r="H12">
        <f t="shared" si="5"/>
        <v>-1.7853140832357894E-7</v>
      </c>
      <c r="I12">
        <f t="shared" si="6"/>
        <v>7.3281225682381967E-5</v>
      </c>
    </row>
    <row r="13" spans="1:9" x14ac:dyDescent="0.45">
      <c r="A13" t="s">
        <v>19</v>
      </c>
      <c r="B13">
        <f t="shared" si="0"/>
        <v>1.732177734375</v>
      </c>
      <c r="C13">
        <f t="shared" si="0"/>
        <v>4.3970346450805664E-4</v>
      </c>
      <c r="D13">
        <f t="shared" si="1"/>
        <v>1.73193359375</v>
      </c>
      <c r="E13">
        <f t="shared" si="2"/>
        <v>-4.0602684020996094E-4</v>
      </c>
      <c r="F13">
        <f t="shared" si="3"/>
        <v>1.7320556640625</v>
      </c>
      <c r="G13">
        <f t="shared" si="4"/>
        <v>1.6823410987854004E-5</v>
      </c>
      <c r="H13">
        <f t="shared" si="5"/>
        <v>7.3973120962023131E-9</v>
      </c>
      <c r="I13">
        <f t="shared" si="6"/>
        <v>2.8038979004452204E-6</v>
      </c>
    </row>
    <row r="14" spans="1:9" x14ac:dyDescent="0.45">
      <c r="A14" t="s">
        <v>20</v>
      </c>
      <c r="B14">
        <f t="shared" si="0"/>
        <v>1.7320556640625</v>
      </c>
      <c r="C14">
        <f t="shared" si="0"/>
        <v>1.6823410987854004E-5</v>
      </c>
      <c r="D14">
        <f t="shared" si="1"/>
        <v>1.73193359375</v>
      </c>
      <c r="E14">
        <f t="shared" si="2"/>
        <v>-4.0602684020996094E-4</v>
      </c>
      <c r="F14">
        <f t="shared" si="3"/>
        <v>1.73199462890625</v>
      </c>
      <c r="G14">
        <f t="shared" si="4"/>
        <v>-1.9460543990135193E-4</v>
      </c>
      <c r="H14">
        <f t="shared" si="5"/>
        <v>-3.273927295932566E-9</v>
      </c>
      <c r="I14">
        <f t="shared" si="6"/>
        <v>3.2434765990523148E-5</v>
      </c>
    </row>
    <row r="15" spans="1:9" x14ac:dyDescent="0.45">
      <c r="A15" t="s">
        <v>21</v>
      </c>
      <c r="B15">
        <f>F14</f>
        <v>1.73199462890625</v>
      </c>
      <c r="C15">
        <f>G14</f>
        <v>-1.9460543990135193E-4</v>
      </c>
      <c r="D15">
        <f>IF(H14&lt;0,B14,D14)</f>
        <v>1.7320556640625</v>
      </c>
      <c r="E15">
        <f>D15*D15-$A$1</f>
        <v>1.6823410987854004E-5</v>
      </c>
      <c r="F15">
        <f>(B15+D15)/2</f>
        <v>1.732025146484375</v>
      </c>
      <c r="G15">
        <f>F15*F15-$A$1</f>
        <v>-8.8891945779323578E-5</v>
      </c>
      <c r="H15">
        <f>C15*G15</f>
        <v>1.7298856212072389E-8</v>
      </c>
      <c r="I15">
        <f>ABS(F15-SQRT($A$1))/SQRT($A$1)</f>
        <v>1.4815434045038965E-5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BDD-B1EE-456F-AD69-B543B90BD770}">
  <dimension ref="A1:I36"/>
  <sheetViews>
    <sheetView workbookViewId="0">
      <selection activeCell="F2" sqref="F2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(B2+D2)/2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>(B3+D3)/2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" si="0">ABS(F3-ACOS((SQRT(5)-1)/2))/ACOS((SQRT(5)-1)/2)</f>
        <v>0.131731604341849</v>
      </c>
    </row>
    <row r="4" spans="1:9" x14ac:dyDescent="0.45">
      <c r="A4" t="s">
        <v>10</v>
      </c>
      <c r="B4">
        <f t="shared" ref="B4:B36" si="1">F3</f>
        <v>0.78539816339744828</v>
      </c>
      <c r="C4">
        <f t="shared" ref="C4:C36" si="2">G3</f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ref="F4:F36" si="5">(B4+D4)/2</f>
        <v>1.1780972450961724</v>
      </c>
      <c r="G4">
        <f t="shared" ref="G4:G36" si="6">SIN(F4)*SIN(F4)-COS(F4)</f>
        <v>0.47086995822818389</v>
      </c>
      <c r="H4">
        <f t="shared" ref="H4:H36" si="7">C4*G4</f>
        <v>-9.7520361406083333E-2</v>
      </c>
      <c r="I4">
        <f t="shared" ref="I4:I36" si="8">ABS(F4-ACOS((SQRT(5)-1)/2))/ACOS((SQRT(5)-1)/2)</f>
        <v>0.30240259348722653</v>
      </c>
    </row>
    <row r="5" spans="1:9" x14ac:dyDescent="0.45">
      <c r="A5" t="s">
        <v>11</v>
      </c>
      <c r="B5">
        <f t="shared" si="1"/>
        <v>1.1780972450961724</v>
      </c>
      <c r="C5">
        <f t="shared" si="2"/>
        <v>0.47086995822818389</v>
      </c>
      <c r="D5">
        <f t="shared" si="3"/>
        <v>0.78539816339744828</v>
      </c>
      <c r="E5">
        <f t="shared" si="4"/>
        <v>-0.20710678118654768</v>
      </c>
      <c r="F5">
        <f t="shared" si="5"/>
        <v>0.98174770424681035</v>
      </c>
      <c r="G5">
        <f t="shared" si="6"/>
        <v>0.13577148316294263</v>
      </c>
      <c r="H5">
        <f t="shared" si="7"/>
        <v>6.3930712605513362E-2</v>
      </c>
      <c r="I5">
        <f t="shared" si="8"/>
        <v>8.5335494572688769E-2</v>
      </c>
    </row>
    <row r="6" spans="1:9" x14ac:dyDescent="0.45">
      <c r="A6" t="s">
        <v>12</v>
      </c>
      <c r="B6">
        <f t="shared" si="1"/>
        <v>0.98174770424681035</v>
      </c>
      <c r="C6">
        <f t="shared" si="2"/>
        <v>0.13577148316294263</v>
      </c>
      <c r="D6">
        <f t="shared" si="3"/>
        <v>0.78539816339744828</v>
      </c>
      <c r="E6">
        <f t="shared" si="4"/>
        <v>-0.20710678118654768</v>
      </c>
      <c r="F6">
        <f t="shared" si="5"/>
        <v>0.88357293382212931</v>
      </c>
      <c r="G6">
        <f t="shared" si="6"/>
        <v>-3.684812315558128E-2</v>
      </c>
      <c r="H6">
        <f t="shared" si="7"/>
        <v>-5.0029243326040404E-3</v>
      </c>
      <c r="I6">
        <f t="shared" si="8"/>
        <v>2.3198054884580113E-2</v>
      </c>
    </row>
    <row r="7" spans="1:9" x14ac:dyDescent="0.45">
      <c r="A7" t="s">
        <v>13</v>
      </c>
      <c r="B7">
        <f t="shared" si="1"/>
        <v>0.88357293382212931</v>
      </c>
      <c r="C7">
        <f t="shared" si="2"/>
        <v>-3.684812315558128E-2</v>
      </c>
      <c r="D7">
        <f t="shared" si="3"/>
        <v>0.98174770424681035</v>
      </c>
      <c r="E7">
        <f t="shared" si="4"/>
        <v>0.13577148316294263</v>
      </c>
      <c r="F7">
        <f t="shared" si="5"/>
        <v>0.93266031903446978</v>
      </c>
      <c r="G7">
        <f t="shared" si="6"/>
        <v>4.9443034134797559E-2</v>
      </c>
      <c r="H7">
        <f t="shared" si="7"/>
        <v>-1.8218830109846295E-3</v>
      </c>
      <c r="I7">
        <f t="shared" si="8"/>
        <v>3.1068719844054266E-2</v>
      </c>
    </row>
    <row r="8" spans="1:9" x14ac:dyDescent="0.45">
      <c r="A8" t="s">
        <v>14</v>
      </c>
      <c r="B8">
        <f t="shared" si="1"/>
        <v>0.93266031903446978</v>
      </c>
      <c r="C8">
        <f t="shared" si="2"/>
        <v>4.9443034134797559E-2</v>
      </c>
      <c r="D8">
        <f t="shared" si="3"/>
        <v>0.88357293382212931</v>
      </c>
      <c r="E8">
        <f t="shared" si="4"/>
        <v>-3.684812315558128E-2</v>
      </c>
      <c r="F8">
        <f t="shared" si="5"/>
        <v>0.9081166264282996</v>
      </c>
      <c r="G8">
        <f t="shared" si="6"/>
        <v>6.2584993710050885E-3</v>
      </c>
      <c r="H8">
        <f t="shared" si="7"/>
        <v>3.0943919803321364E-4</v>
      </c>
      <c r="I8">
        <f t="shared" si="8"/>
        <v>3.9353324797371369E-3</v>
      </c>
    </row>
    <row r="9" spans="1:9" x14ac:dyDescent="0.45">
      <c r="A9" t="s">
        <v>15</v>
      </c>
      <c r="B9">
        <f t="shared" si="1"/>
        <v>0.9081166264282996</v>
      </c>
      <c r="C9">
        <f t="shared" si="2"/>
        <v>6.2584993710050885E-3</v>
      </c>
      <c r="D9">
        <f t="shared" si="3"/>
        <v>0.88357293382212931</v>
      </c>
      <c r="E9">
        <f t="shared" si="4"/>
        <v>-3.684812315558128E-2</v>
      </c>
      <c r="F9">
        <f t="shared" si="5"/>
        <v>0.89584478012521451</v>
      </c>
      <c r="G9">
        <f t="shared" si="6"/>
        <v>-1.5308868063951375E-2</v>
      </c>
      <c r="H9">
        <f t="shared" si="7"/>
        <v>-9.5810541149039566E-5</v>
      </c>
      <c r="I9">
        <f t="shared" si="8"/>
        <v>9.6313612024214266E-3</v>
      </c>
    </row>
    <row r="10" spans="1:9" x14ac:dyDescent="0.45">
      <c r="A10" t="s">
        <v>16</v>
      </c>
      <c r="B10">
        <f t="shared" si="1"/>
        <v>0.89584478012521451</v>
      </c>
      <c r="C10">
        <f t="shared" si="2"/>
        <v>-1.5308868063951375E-2</v>
      </c>
      <c r="D10">
        <f t="shared" si="3"/>
        <v>0.9081166264282996</v>
      </c>
      <c r="E10">
        <f t="shared" si="4"/>
        <v>6.2584993710050885E-3</v>
      </c>
      <c r="F10">
        <f t="shared" si="5"/>
        <v>0.90198070327675706</v>
      </c>
      <c r="G10">
        <f t="shared" si="6"/>
        <v>-4.5281576229536658E-3</v>
      </c>
      <c r="H10">
        <f t="shared" si="7"/>
        <v>6.9320967622573342E-5</v>
      </c>
      <c r="I10">
        <f t="shared" si="8"/>
        <v>2.8480143613421448E-3</v>
      </c>
    </row>
    <row r="11" spans="1:9" x14ac:dyDescent="0.45">
      <c r="A11" t="s">
        <v>17</v>
      </c>
      <c r="B11">
        <f t="shared" si="1"/>
        <v>0.90198070327675706</v>
      </c>
      <c r="C11">
        <f t="shared" si="2"/>
        <v>-4.5281576229536658E-3</v>
      </c>
      <c r="D11">
        <f t="shared" si="3"/>
        <v>0.9081166264282996</v>
      </c>
      <c r="E11">
        <f t="shared" si="4"/>
        <v>6.2584993710050885E-3</v>
      </c>
      <c r="F11">
        <f t="shared" si="5"/>
        <v>0.90504866485252833</v>
      </c>
      <c r="G11">
        <f t="shared" si="6"/>
        <v>8.6449505937968851E-4</v>
      </c>
      <c r="H11">
        <f t="shared" si="7"/>
        <v>-3.9145698931359188E-6</v>
      </c>
      <c r="I11">
        <f t="shared" si="8"/>
        <v>5.4365905919749613E-4</v>
      </c>
    </row>
    <row r="12" spans="1:9" x14ac:dyDescent="0.45">
      <c r="A12" t="s">
        <v>18</v>
      </c>
      <c r="B12">
        <f t="shared" si="1"/>
        <v>0.90504866485252833</v>
      </c>
      <c r="C12">
        <f t="shared" si="2"/>
        <v>8.6449505937968851E-4</v>
      </c>
      <c r="D12">
        <f t="shared" si="3"/>
        <v>0.90198070327675706</v>
      </c>
      <c r="E12">
        <f t="shared" si="4"/>
        <v>-4.5281576229536658E-3</v>
      </c>
      <c r="F12">
        <f t="shared" si="5"/>
        <v>0.90351468406464264</v>
      </c>
      <c r="G12">
        <f t="shared" si="6"/>
        <v>-1.8320086692046322E-3</v>
      </c>
      <c r="H12">
        <f t="shared" si="7"/>
        <v>-1.5837624432681626E-6</v>
      </c>
      <c r="I12">
        <f t="shared" si="8"/>
        <v>1.1521776510723858E-3</v>
      </c>
    </row>
    <row r="13" spans="1:9" x14ac:dyDescent="0.45">
      <c r="A13" t="s">
        <v>19</v>
      </c>
      <c r="B13">
        <f t="shared" si="1"/>
        <v>0.90351468406464264</v>
      </c>
      <c r="C13">
        <f t="shared" si="2"/>
        <v>-1.8320086692046322E-3</v>
      </c>
      <c r="D13">
        <f t="shared" si="3"/>
        <v>0.90504866485252833</v>
      </c>
      <c r="E13">
        <f t="shared" si="4"/>
        <v>8.6449505937968851E-4</v>
      </c>
      <c r="F13">
        <f t="shared" si="5"/>
        <v>0.90428167445858554</v>
      </c>
      <c r="G13">
        <f t="shared" si="6"/>
        <v>-4.8380009727244655E-4</v>
      </c>
      <c r="H13">
        <f t="shared" si="7"/>
        <v>8.8632597236516646E-7</v>
      </c>
      <c r="I13">
        <f t="shared" si="8"/>
        <v>3.0425929593738346E-4</v>
      </c>
    </row>
    <row r="14" spans="1:9" x14ac:dyDescent="0.45">
      <c r="A14" t="s">
        <v>20</v>
      </c>
      <c r="B14">
        <f t="shared" si="1"/>
        <v>0.90428167445858554</v>
      </c>
      <c r="C14">
        <f t="shared" si="2"/>
        <v>-4.8380009727244655E-4</v>
      </c>
      <c r="D14">
        <f t="shared" si="3"/>
        <v>0.90504866485252833</v>
      </c>
      <c r="E14">
        <f t="shared" si="4"/>
        <v>8.6449505937968851E-4</v>
      </c>
      <c r="F14">
        <f t="shared" si="5"/>
        <v>0.90466516965555699</v>
      </c>
      <c r="G14">
        <f t="shared" si="6"/>
        <v>1.9033678975177715E-4</v>
      </c>
      <c r="H14">
        <f t="shared" si="7"/>
        <v>-9.2084957396434987E-8</v>
      </c>
      <c r="I14">
        <f t="shared" si="8"/>
        <v>1.1969988163011769E-4</v>
      </c>
    </row>
    <row r="15" spans="1:9" x14ac:dyDescent="0.45">
      <c r="A15" t="s">
        <v>21</v>
      </c>
      <c r="B15">
        <f t="shared" si="1"/>
        <v>0.90466516965555699</v>
      </c>
      <c r="C15">
        <f t="shared" si="2"/>
        <v>1.9033678975177715E-4</v>
      </c>
      <c r="D15">
        <f t="shared" si="3"/>
        <v>0.90428167445858554</v>
      </c>
      <c r="E15">
        <f t="shared" si="4"/>
        <v>-4.8380009727244655E-4</v>
      </c>
      <c r="F15">
        <f t="shared" si="5"/>
        <v>0.90447342205707126</v>
      </c>
      <c r="G15">
        <f t="shared" si="6"/>
        <v>-1.4673434305823019E-4</v>
      </c>
      <c r="H15">
        <f t="shared" si="7"/>
        <v>-2.79289438040395E-8</v>
      </c>
      <c r="I15">
        <f t="shared" si="8"/>
        <v>9.227970715363288E-5</v>
      </c>
    </row>
    <row r="16" spans="1:9" x14ac:dyDescent="0.45">
      <c r="A16" t="s">
        <v>22</v>
      </c>
      <c r="B16">
        <f t="shared" si="1"/>
        <v>0.90447342205707126</v>
      </c>
      <c r="C16">
        <f t="shared" si="2"/>
        <v>-1.4673434305823019E-4</v>
      </c>
      <c r="D16">
        <f t="shared" si="3"/>
        <v>0.90466516965555699</v>
      </c>
      <c r="E16">
        <f t="shared" si="4"/>
        <v>1.9033678975177715E-4</v>
      </c>
      <c r="F16">
        <f t="shared" si="5"/>
        <v>0.90456929585631407</v>
      </c>
      <c r="G16">
        <f t="shared" si="6"/>
        <v>2.1800553081319229E-5</v>
      </c>
      <c r="H16">
        <f t="shared" si="7"/>
        <v>-3.1988898346934532E-9</v>
      </c>
      <c r="I16">
        <f t="shared" si="8"/>
        <v>1.3710087238181035E-5</v>
      </c>
    </row>
    <row r="17" spans="1:9" x14ac:dyDescent="0.45">
      <c r="A17" t="s">
        <v>23</v>
      </c>
      <c r="B17">
        <f t="shared" si="1"/>
        <v>0.90456929585631407</v>
      </c>
      <c r="C17">
        <f t="shared" si="2"/>
        <v>2.1800553081319229E-5</v>
      </c>
      <c r="D17">
        <f t="shared" si="3"/>
        <v>0.90447342205707126</v>
      </c>
      <c r="E17">
        <f t="shared" si="4"/>
        <v>-1.4673434305823019E-4</v>
      </c>
      <c r="F17">
        <f t="shared" si="5"/>
        <v>0.90452135895669272</v>
      </c>
      <c r="G17">
        <f t="shared" si="6"/>
        <v>-6.2467062812210372E-5</v>
      </c>
      <c r="H17">
        <f t="shared" si="7"/>
        <v>-1.3618165186716947E-9</v>
      </c>
      <c r="I17">
        <f t="shared" si="8"/>
        <v>3.9284809957664556E-5</v>
      </c>
    </row>
    <row r="18" spans="1:9" x14ac:dyDescent="0.45">
      <c r="A18" t="s">
        <v>24</v>
      </c>
      <c r="B18">
        <f t="shared" si="1"/>
        <v>0.90452135895669272</v>
      </c>
      <c r="C18">
        <f t="shared" si="2"/>
        <v>-6.2467062812210372E-5</v>
      </c>
      <c r="D18">
        <f t="shared" si="3"/>
        <v>0.90456929585631407</v>
      </c>
      <c r="E18">
        <f t="shared" si="4"/>
        <v>2.1800553081319229E-5</v>
      </c>
      <c r="F18">
        <f t="shared" si="5"/>
        <v>0.9045453274065034</v>
      </c>
      <c r="G18">
        <f t="shared" si="6"/>
        <v>-2.0333296789187827E-5</v>
      </c>
      <c r="H18">
        <f t="shared" si="7"/>
        <v>1.2701613277095115E-9</v>
      </c>
      <c r="I18">
        <f t="shared" si="8"/>
        <v>1.2787361359741759E-5</v>
      </c>
    </row>
    <row r="19" spans="1:9" x14ac:dyDescent="0.45">
      <c r="A19" t="s">
        <v>25</v>
      </c>
      <c r="B19">
        <f t="shared" si="1"/>
        <v>0.9045453274065034</v>
      </c>
      <c r="C19">
        <f t="shared" si="2"/>
        <v>-2.0333296789187827E-5</v>
      </c>
      <c r="D19">
        <f t="shared" si="3"/>
        <v>0.90456929585631407</v>
      </c>
      <c r="E19">
        <f t="shared" si="4"/>
        <v>2.1800553081319229E-5</v>
      </c>
      <c r="F19">
        <f t="shared" si="5"/>
        <v>0.90455731163140873</v>
      </c>
      <c r="G19">
        <f t="shared" si="6"/>
        <v>7.3361766905755132E-7</v>
      </c>
      <c r="H19">
        <f t="shared" si="7"/>
        <v>-1.4916865794739366E-11</v>
      </c>
      <c r="I19">
        <f t="shared" si="8"/>
        <v>4.6136293921963725E-7</v>
      </c>
    </row>
    <row r="20" spans="1:9" x14ac:dyDescent="0.45">
      <c r="A20" t="s">
        <v>26</v>
      </c>
      <c r="B20">
        <f t="shared" si="1"/>
        <v>0.90455731163140873</v>
      </c>
      <c r="C20">
        <f t="shared" si="2"/>
        <v>7.3361766905755132E-7</v>
      </c>
      <c r="D20">
        <f t="shared" si="3"/>
        <v>0.9045453274065034</v>
      </c>
      <c r="E20">
        <f t="shared" si="4"/>
        <v>-2.0333296789187827E-5</v>
      </c>
      <c r="F20">
        <f t="shared" si="5"/>
        <v>0.90455131951895607</v>
      </c>
      <c r="G20">
        <f t="shared" si="6"/>
        <v>-9.7998421797473867E-6</v>
      </c>
      <c r="H20">
        <f t="shared" si="7"/>
        <v>-7.1893373770381507E-12</v>
      </c>
      <c r="I20">
        <f t="shared" si="8"/>
        <v>6.1629992102610611E-6</v>
      </c>
    </row>
    <row r="21" spans="1:9" x14ac:dyDescent="0.45">
      <c r="A21" t="s">
        <v>27</v>
      </c>
      <c r="B21">
        <f t="shared" si="1"/>
        <v>0.90455131951895607</v>
      </c>
      <c r="C21">
        <f t="shared" si="2"/>
        <v>-9.7998421797473867E-6</v>
      </c>
      <c r="D21">
        <f t="shared" si="3"/>
        <v>0.90455731163140873</v>
      </c>
      <c r="E21">
        <f t="shared" si="4"/>
        <v>7.3361766905755132E-7</v>
      </c>
      <c r="F21">
        <f t="shared" si="5"/>
        <v>0.9045543155751824</v>
      </c>
      <c r="G21">
        <f t="shared" si="6"/>
        <v>-4.5331129102654799E-6</v>
      </c>
      <c r="H21">
        <f t="shared" si="7"/>
        <v>4.4423791103577079E-11</v>
      </c>
      <c r="I21">
        <f t="shared" si="8"/>
        <v>2.8508181355207119E-6</v>
      </c>
    </row>
    <row r="22" spans="1:9" x14ac:dyDescent="0.45">
      <c r="A22" t="s">
        <v>28</v>
      </c>
      <c r="B22">
        <f t="shared" si="1"/>
        <v>0.9045543155751824</v>
      </c>
      <c r="C22">
        <f t="shared" si="2"/>
        <v>-4.5331129102654799E-6</v>
      </c>
      <c r="D22">
        <f t="shared" si="3"/>
        <v>0.90455731163140873</v>
      </c>
      <c r="E22">
        <f t="shared" si="4"/>
        <v>7.3361766905755132E-7</v>
      </c>
      <c r="F22">
        <f t="shared" si="5"/>
        <v>0.90455581360329562</v>
      </c>
      <c r="G22">
        <f t="shared" si="6"/>
        <v>-1.8997477843063493E-6</v>
      </c>
      <c r="H22">
        <f t="shared" si="7"/>
        <v>8.6117712072873526E-12</v>
      </c>
      <c r="I22">
        <f t="shared" si="8"/>
        <v>1.194727598089169E-6</v>
      </c>
    </row>
    <row r="23" spans="1:9" x14ac:dyDescent="0.45">
      <c r="A23" t="s">
        <v>29</v>
      </c>
      <c r="B23">
        <f t="shared" si="1"/>
        <v>0.90455581360329562</v>
      </c>
      <c r="C23">
        <f t="shared" si="2"/>
        <v>-1.8997477843063493E-6</v>
      </c>
      <c r="D23">
        <f t="shared" si="3"/>
        <v>0.90455731163140873</v>
      </c>
      <c r="E23">
        <f t="shared" si="4"/>
        <v>7.3361766905755132E-7</v>
      </c>
      <c r="F23">
        <f t="shared" si="5"/>
        <v>0.90455656261735218</v>
      </c>
      <c r="G23">
        <f t="shared" si="6"/>
        <v>-5.8306509842509513E-7</v>
      </c>
      <c r="H23">
        <f t="shared" si="7"/>
        <v>1.107676628839438E-12</v>
      </c>
      <c r="I23">
        <f t="shared" si="8"/>
        <v>3.6668232943476589E-7</v>
      </c>
    </row>
    <row r="24" spans="1:9" x14ac:dyDescent="0.45">
      <c r="A24" t="s">
        <v>30</v>
      </c>
      <c r="B24">
        <f t="shared" si="1"/>
        <v>0.90455656261735218</v>
      </c>
      <c r="C24">
        <f t="shared" si="2"/>
        <v>-5.8306509842509513E-7</v>
      </c>
      <c r="D24">
        <f t="shared" si="3"/>
        <v>0.90455731163140873</v>
      </c>
      <c r="E24">
        <f t="shared" si="4"/>
        <v>7.3361766905755132E-7</v>
      </c>
      <c r="F24">
        <f t="shared" si="5"/>
        <v>0.90455693712438046</v>
      </c>
      <c r="G24">
        <f t="shared" si="6"/>
        <v>7.5276275102176271E-8</v>
      </c>
      <c r="H24">
        <f t="shared" si="7"/>
        <v>-4.3890968751524944E-14</v>
      </c>
      <c r="I24">
        <f t="shared" si="8"/>
        <v>4.7340304892435683E-8</v>
      </c>
    </row>
    <row r="25" spans="1:9" x14ac:dyDescent="0.45">
      <c r="A25" t="s">
        <v>31</v>
      </c>
      <c r="B25">
        <f t="shared" si="1"/>
        <v>0.90455693712438046</v>
      </c>
      <c r="C25">
        <f t="shared" si="2"/>
        <v>7.5276275102176271E-8</v>
      </c>
      <c r="D25">
        <f t="shared" si="3"/>
        <v>0.90455656261735218</v>
      </c>
      <c r="E25">
        <f t="shared" si="4"/>
        <v>-5.8306509842509513E-7</v>
      </c>
      <c r="F25">
        <f t="shared" si="5"/>
        <v>0.90455674987086632</v>
      </c>
      <c r="G25">
        <f t="shared" si="6"/>
        <v>-2.5389441415946123E-7</v>
      </c>
      <c r="H25">
        <f t="shared" si="7"/>
        <v>-1.9112225767173482E-14</v>
      </c>
      <c r="I25">
        <f t="shared" si="8"/>
        <v>1.596710122711651E-7</v>
      </c>
    </row>
    <row r="26" spans="1:9" x14ac:dyDescent="0.45">
      <c r="A26" t="s">
        <v>32</v>
      </c>
      <c r="B26">
        <f t="shared" si="1"/>
        <v>0.90455674987086632</v>
      </c>
      <c r="C26">
        <f t="shared" si="2"/>
        <v>-2.5389441415946123E-7</v>
      </c>
      <c r="D26">
        <f t="shared" si="3"/>
        <v>0.90455693712438046</v>
      </c>
      <c r="E26">
        <f t="shared" si="4"/>
        <v>7.5276275102176271E-8</v>
      </c>
      <c r="F26">
        <f t="shared" si="5"/>
        <v>0.90455684349762344</v>
      </c>
      <c r="G26">
        <f t="shared" si="6"/>
        <v>-8.9309070139265145E-8</v>
      </c>
      <c r="H26">
        <f t="shared" si="7"/>
        <v>2.2675074042134958E-14</v>
      </c>
      <c r="I26">
        <f t="shared" si="8"/>
        <v>5.6165353627996372E-8</v>
      </c>
    </row>
    <row r="27" spans="1:9" x14ac:dyDescent="0.45">
      <c r="A27" t="s">
        <v>33</v>
      </c>
      <c r="B27">
        <f t="shared" si="1"/>
        <v>0.90455684349762344</v>
      </c>
      <c r="C27">
        <f t="shared" si="2"/>
        <v>-8.9309070139265145E-8</v>
      </c>
      <c r="D27">
        <f t="shared" si="3"/>
        <v>0.90455693712438046</v>
      </c>
      <c r="E27">
        <f t="shared" si="4"/>
        <v>7.5276275102176271E-8</v>
      </c>
      <c r="F27">
        <f t="shared" si="5"/>
        <v>0.90455689031100195</v>
      </c>
      <c r="G27">
        <f t="shared" si="6"/>
        <v>-7.0163975740555884E-9</v>
      </c>
      <c r="H27">
        <f t="shared" si="7"/>
        <v>6.2662794306630033E-16</v>
      </c>
      <c r="I27">
        <f t="shared" si="8"/>
        <v>4.412524367780345E-9</v>
      </c>
    </row>
    <row r="28" spans="1:9" x14ac:dyDescent="0.45">
      <c r="A28" t="s">
        <v>34</v>
      </c>
      <c r="B28">
        <f t="shared" si="1"/>
        <v>0.90455689031100195</v>
      </c>
      <c r="C28">
        <f t="shared" si="2"/>
        <v>-7.0163975740555884E-9</v>
      </c>
      <c r="D28">
        <f t="shared" si="3"/>
        <v>0.90455693712438046</v>
      </c>
      <c r="E28">
        <f t="shared" si="4"/>
        <v>7.5276275102176271E-8</v>
      </c>
      <c r="F28">
        <f t="shared" si="5"/>
        <v>0.9045569137176912</v>
      </c>
      <c r="G28">
        <f t="shared" si="6"/>
        <v>3.4129938653038039E-8</v>
      </c>
      <c r="H28">
        <f t="shared" si="7"/>
        <v>-2.3946921876784213E-16</v>
      </c>
      <c r="I28">
        <f t="shared" si="8"/>
        <v>2.146389026232767E-8</v>
      </c>
    </row>
    <row r="29" spans="1:9" x14ac:dyDescent="0.45">
      <c r="A29" t="s">
        <v>35</v>
      </c>
      <c r="B29">
        <f t="shared" si="1"/>
        <v>0.9045569137176912</v>
      </c>
      <c r="C29">
        <f t="shared" si="2"/>
        <v>3.4129938653038039E-8</v>
      </c>
      <c r="D29">
        <f t="shared" si="3"/>
        <v>0.90455689031100195</v>
      </c>
      <c r="E29">
        <f t="shared" si="4"/>
        <v>-7.0163975740555884E-9</v>
      </c>
      <c r="F29">
        <f t="shared" si="5"/>
        <v>0.90455690201434658</v>
      </c>
      <c r="G29">
        <f t="shared" si="6"/>
        <v>1.3556770483980074E-8</v>
      </c>
      <c r="H29">
        <f t="shared" si="7"/>
        <v>4.6269174495155675E-16</v>
      </c>
      <c r="I29">
        <f t="shared" si="8"/>
        <v>8.5256829472736627E-9</v>
      </c>
    </row>
    <row r="30" spans="1:9" x14ac:dyDescent="0.45">
      <c r="A30" t="s">
        <v>36</v>
      </c>
      <c r="B30">
        <f t="shared" si="1"/>
        <v>0.90455690201434658</v>
      </c>
      <c r="C30">
        <f t="shared" si="2"/>
        <v>1.3556770483980074E-8</v>
      </c>
      <c r="D30">
        <f t="shared" si="3"/>
        <v>0.90455689031100195</v>
      </c>
      <c r="E30">
        <f t="shared" si="4"/>
        <v>-7.0163975740555884E-9</v>
      </c>
      <c r="F30">
        <f t="shared" si="5"/>
        <v>0.90455689616267421</v>
      </c>
      <c r="G30">
        <f t="shared" si="6"/>
        <v>3.2701862329176379E-9</v>
      </c>
      <c r="H30">
        <f t="shared" si="7"/>
        <v>4.4333164199535821E-17</v>
      </c>
      <c r="I30">
        <f t="shared" si="8"/>
        <v>2.0565792283783232E-9</v>
      </c>
    </row>
    <row r="31" spans="1:9" x14ac:dyDescent="0.45">
      <c r="A31" t="s">
        <v>37</v>
      </c>
      <c r="B31">
        <f t="shared" si="1"/>
        <v>0.90455689616267421</v>
      </c>
      <c r="C31">
        <f t="shared" si="2"/>
        <v>3.2701862329176379E-9</v>
      </c>
      <c r="D31">
        <f t="shared" si="3"/>
        <v>0.90455689031100195</v>
      </c>
      <c r="E31">
        <f t="shared" si="4"/>
        <v>-7.0163975740555884E-9</v>
      </c>
      <c r="F31">
        <f t="shared" si="5"/>
        <v>0.90455689323683808</v>
      </c>
      <c r="G31">
        <f t="shared" si="6"/>
        <v>-1.8731057815912777E-9</v>
      </c>
      <c r="H31">
        <f t="shared" si="7"/>
        <v>-6.1254047397582283E-18</v>
      </c>
      <c r="I31">
        <f t="shared" si="8"/>
        <v>1.1779725697010109E-9</v>
      </c>
    </row>
    <row r="32" spans="1:9" x14ac:dyDescent="0.45">
      <c r="A32" t="s">
        <v>38</v>
      </c>
      <c r="B32">
        <f t="shared" si="1"/>
        <v>0.90455689323683808</v>
      </c>
      <c r="C32">
        <f t="shared" si="2"/>
        <v>-1.8731057815912777E-9</v>
      </c>
      <c r="D32">
        <f t="shared" si="3"/>
        <v>0.90455689616267421</v>
      </c>
      <c r="E32">
        <f t="shared" si="4"/>
        <v>3.2701862329176379E-9</v>
      </c>
      <c r="F32">
        <f t="shared" si="5"/>
        <v>0.9045568946997562</v>
      </c>
      <c r="G32">
        <f t="shared" si="6"/>
        <v>6.9854044770778501E-10</v>
      </c>
      <c r="H32">
        <f t="shared" si="7"/>
        <v>-1.3084401512768117E-18</v>
      </c>
      <c r="I32">
        <f t="shared" si="8"/>
        <v>4.3930339070699192E-10</v>
      </c>
    </row>
    <row r="33" spans="1:9" x14ac:dyDescent="0.45">
      <c r="A33" t="s">
        <v>39</v>
      </c>
      <c r="B33">
        <f t="shared" si="1"/>
        <v>0.9045568946997562</v>
      </c>
      <c r="C33">
        <f t="shared" si="2"/>
        <v>6.9854044770778501E-10</v>
      </c>
      <c r="D33">
        <f t="shared" si="3"/>
        <v>0.90455689323683808</v>
      </c>
      <c r="E33">
        <f t="shared" si="4"/>
        <v>-1.8731057815912777E-9</v>
      </c>
      <c r="F33">
        <f t="shared" si="5"/>
        <v>0.90455689396829708</v>
      </c>
      <c r="G33">
        <f t="shared" si="6"/>
        <v>-5.8728266694174636E-10</v>
      </c>
      <c r="H33">
        <f t="shared" si="7"/>
        <v>-4.1024069709650949E-19</v>
      </c>
      <c r="I33">
        <f t="shared" si="8"/>
        <v>3.6933465086534527E-10</v>
      </c>
    </row>
    <row r="34" spans="1:9" x14ac:dyDescent="0.45">
      <c r="A34" t="s">
        <v>40</v>
      </c>
      <c r="B34">
        <f t="shared" si="1"/>
        <v>0.90455689396829708</v>
      </c>
      <c r="C34">
        <f t="shared" si="2"/>
        <v>-5.8728266694174636E-10</v>
      </c>
      <c r="D34">
        <f t="shared" si="3"/>
        <v>0.9045568946997562</v>
      </c>
      <c r="E34">
        <f t="shared" si="4"/>
        <v>6.9854044770778501E-10</v>
      </c>
      <c r="F34">
        <f t="shared" si="5"/>
        <v>0.90455689433402664</v>
      </c>
      <c r="G34">
        <f t="shared" si="6"/>
        <v>5.5628834871868094E-11</v>
      </c>
      <c r="H34">
        <f t="shared" si="7"/>
        <v>-3.2669850502412715E-20</v>
      </c>
      <c r="I34">
        <f t="shared" si="8"/>
        <v>3.4984369920823345E-11</v>
      </c>
    </row>
    <row r="35" spans="1:9" x14ac:dyDescent="0.45">
      <c r="A35" t="s">
        <v>41</v>
      </c>
      <c r="B35">
        <f t="shared" si="1"/>
        <v>0.90455689433402664</v>
      </c>
      <c r="C35">
        <f t="shared" si="2"/>
        <v>5.5628834871868094E-11</v>
      </c>
      <c r="D35">
        <f t="shared" si="3"/>
        <v>0.90455689396829708</v>
      </c>
      <c r="E35">
        <f t="shared" si="4"/>
        <v>-5.8728266694174636E-10</v>
      </c>
      <c r="F35">
        <f t="shared" si="5"/>
        <v>0.90455689415116192</v>
      </c>
      <c r="G35">
        <f t="shared" si="6"/>
        <v>-2.6582691603493913E-10</v>
      </c>
      <c r="H35">
        <f t="shared" si="7"/>
        <v>-1.4787641616605574E-20</v>
      </c>
      <c r="I35">
        <f t="shared" si="8"/>
        <v>1.6717507910392516E-10</v>
      </c>
    </row>
    <row r="36" spans="1:9" x14ac:dyDescent="0.45">
      <c r="A36" t="s">
        <v>42</v>
      </c>
      <c r="B36">
        <f t="shared" si="1"/>
        <v>0.90455689415116192</v>
      </c>
      <c r="C36">
        <f t="shared" si="2"/>
        <v>-2.6582691603493913E-10</v>
      </c>
      <c r="D36">
        <f t="shared" si="3"/>
        <v>0.90455689433402664</v>
      </c>
      <c r="E36">
        <f t="shared" si="4"/>
        <v>5.5628834871868094E-11</v>
      </c>
      <c r="F36">
        <f t="shared" si="5"/>
        <v>0.90455689424259433</v>
      </c>
      <c r="G36">
        <f t="shared" si="6"/>
        <v>-1.0509892955923306E-10</v>
      </c>
      <c r="H36">
        <f t="shared" si="7"/>
        <v>2.7938124323304228E-20</v>
      </c>
      <c r="I36">
        <f t="shared" si="8"/>
        <v>6.6095293223215115E-11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34DC-5DFF-4888-9C21-80CFD587F729}">
  <dimension ref="A1:I15"/>
  <sheetViews>
    <sheetView workbookViewId="0">
      <selection activeCell="K6" sqref="K6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(B2*E2-D2*C2)/(E2-C2)</f>
        <v>1.5</v>
      </c>
      <c r="G2">
        <f>F2*F2-$A$1</f>
        <v>-0.75</v>
      </c>
      <c r="H2">
        <f>C2*G2</f>
        <v>1.5</v>
      </c>
      <c r="I2">
        <f>ABS(F2-SQRT($A$1))/SQRT($A$1)</f>
        <v>0.13397459621556129</v>
      </c>
    </row>
    <row r="3" spans="1:9" x14ac:dyDescent="0.45">
      <c r="A3" t="s">
        <v>5</v>
      </c>
      <c r="B3">
        <f>F2</f>
        <v>1.5</v>
      </c>
      <c r="C3">
        <f>G2</f>
        <v>-0.75</v>
      </c>
      <c r="D3">
        <f>IF(H2&lt;0,B2,D2)</f>
        <v>3</v>
      </c>
      <c r="E3">
        <f>D3*D3-$A$1</f>
        <v>6</v>
      </c>
      <c r="F3">
        <f t="shared" ref="F3:F15" si="0">(B3*E3-D3*C3)/(E3-C3)</f>
        <v>1.6666666666666667</v>
      </c>
      <c r="G3">
        <f>F3*F3-$A$1</f>
        <v>-0.22222222222222188</v>
      </c>
      <c r="H3">
        <f>C3*G3</f>
        <v>0.16666666666666641</v>
      </c>
      <c r="I3">
        <f>ABS(F3-SQRT($A$1))/SQRT($A$1)</f>
        <v>3.7749551350623627E-2</v>
      </c>
    </row>
    <row r="4" spans="1:9" x14ac:dyDescent="0.45">
      <c r="A4" t="s">
        <v>10</v>
      </c>
      <c r="B4">
        <f t="shared" ref="B4:C14" si="1">F3</f>
        <v>1.6666666666666667</v>
      </c>
      <c r="C4">
        <f t="shared" si="1"/>
        <v>-0.22222222222222188</v>
      </c>
      <c r="D4">
        <f t="shared" ref="D4:D14" si="2">IF(H3&lt;0,B3,D3)</f>
        <v>3</v>
      </c>
      <c r="E4">
        <f t="shared" ref="E4:E14" si="3">D4*D4-$A$1</f>
        <v>6</v>
      </c>
      <c r="F4">
        <f t="shared" si="0"/>
        <v>1.7142857142857144</v>
      </c>
      <c r="G4">
        <f t="shared" ref="G4:G14" si="4">F4*F4-$A$1</f>
        <v>-6.1224489795917769E-2</v>
      </c>
      <c r="H4">
        <f t="shared" ref="H4:H14" si="5">C4*G4</f>
        <v>1.3605442176870593E-2</v>
      </c>
      <c r="I4">
        <f t="shared" ref="I4:I14" si="6">ABS(F4-SQRT($A$1))/SQRT($A$1)</f>
        <v>1.0256681389212844E-2</v>
      </c>
    </row>
    <row r="5" spans="1:9" x14ac:dyDescent="0.45">
      <c r="A5" t="s">
        <v>11</v>
      </c>
      <c r="B5">
        <f t="shared" si="1"/>
        <v>1.7142857142857144</v>
      </c>
      <c r="C5">
        <f t="shared" si="1"/>
        <v>-6.1224489795917769E-2</v>
      </c>
      <c r="D5">
        <f t="shared" si="2"/>
        <v>3</v>
      </c>
      <c r="E5">
        <f t="shared" si="3"/>
        <v>6</v>
      </c>
      <c r="F5">
        <f t="shared" si="0"/>
        <v>1.7272727272727275</v>
      </c>
      <c r="G5">
        <f t="shared" si="4"/>
        <v>-1.6528925619833768E-2</v>
      </c>
      <c r="H5">
        <f t="shared" si="5"/>
        <v>1.0119750379489962E-3</v>
      </c>
      <c r="I5">
        <f t="shared" si="6"/>
        <v>2.7586259451916639E-3</v>
      </c>
    </row>
    <row r="6" spans="1:9" x14ac:dyDescent="0.45">
      <c r="A6" t="s">
        <v>12</v>
      </c>
      <c r="B6">
        <f t="shared" si="1"/>
        <v>1.7272727272727275</v>
      </c>
      <c r="C6">
        <f t="shared" si="1"/>
        <v>-1.6528925619833768E-2</v>
      </c>
      <c r="D6">
        <f t="shared" si="2"/>
        <v>3</v>
      </c>
      <c r="E6">
        <f t="shared" si="3"/>
        <v>6</v>
      </c>
      <c r="F6">
        <f t="shared" si="0"/>
        <v>1.7307692307692306</v>
      </c>
      <c r="G6">
        <f t="shared" si="4"/>
        <v>-4.4378698224858404E-3</v>
      </c>
      <c r="H6">
        <f t="shared" si="5"/>
        <v>7.3353220206373346E-5</v>
      </c>
      <c r="I6">
        <f t="shared" si="6"/>
        <v>7.3991871026313075E-4</v>
      </c>
    </row>
    <row r="7" spans="1:9" x14ac:dyDescent="0.45">
      <c r="A7" t="s">
        <v>13</v>
      </c>
      <c r="B7">
        <f t="shared" si="1"/>
        <v>1.7307692307692306</v>
      </c>
      <c r="C7">
        <f t="shared" si="1"/>
        <v>-4.4378698224858404E-3</v>
      </c>
      <c r="D7">
        <f t="shared" si="2"/>
        <v>3</v>
      </c>
      <c r="E7">
        <f t="shared" si="3"/>
        <v>6</v>
      </c>
      <c r="F7">
        <f t="shared" si="0"/>
        <v>1.7317073170731709</v>
      </c>
      <c r="G7">
        <f t="shared" si="4"/>
        <v>-1.1897679952403983E-3</v>
      </c>
      <c r="H7">
        <f t="shared" si="5"/>
        <v>5.2800354818368411E-6</v>
      </c>
      <c r="I7">
        <f t="shared" si="6"/>
        <v>1.9831433016008471E-4</v>
      </c>
    </row>
    <row r="8" spans="1:9" x14ac:dyDescent="0.45">
      <c r="A8" t="s">
        <v>14</v>
      </c>
      <c r="B8">
        <f t="shared" si="1"/>
        <v>1.7317073170731709</v>
      </c>
      <c r="C8">
        <f t="shared" si="1"/>
        <v>-1.1897679952403983E-3</v>
      </c>
      <c r="D8">
        <f t="shared" si="2"/>
        <v>3</v>
      </c>
      <c r="E8">
        <f t="shared" si="3"/>
        <v>6</v>
      </c>
      <c r="F8">
        <f t="shared" si="0"/>
        <v>1.7319587628865978</v>
      </c>
      <c r="G8">
        <f t="shared" si="4"/>
        <v>-3.188436603256406E-4</v>
      </c>
      <c r="H8">
        <f t="shared" si="5"/>
        <v>3.7934998254074796E-7</v>
      </c>
      <c r="I8">
        <f t="shared" si="6"/>
        <v>5.3142022091492664E-5</v>
      </c>
    </row>
    <row r="9" spans="1:9" x14ac:dyDescent="0.45">
      <c r="A9" t="s">
        <v>15</v>
      </c>
      <c r="B9">
        <f t="shared" si="1"/>
        <v>1.7319587628865978</v>
      </c>
      <c r="C9">
        <f t="shared" si="1"/>
        <v>-3.188436603256406E-4</v>
      </c>
      <c r="D9">
        <f t="shared" si="2"/>
        <v>3</v>
      </c>
      <c r="E9">
        <f t="shared" si="3"/>
        <v>6</v>
      </c>
      <c r="F9">
        <f t="shared" si="0"/>
        <v>1.7320261437908495</v>
      </c>
      <c r="G9">
        <f t="shared" si="4"/>
        <v>-8.5437224999651562E-5</v>
      </c>
      <c r="H9">
        <f t="shared" si="5"/>
        <v>2.7241117546954231E-8</v>
      </c>
      <c r="I9">
        <f t="shared" si="6"/>
        <v>1.4239638883513164E-5</v>
      </c>
    </row>
    <row r="10" spans="1:9" x14ac:dyDescent="0.45">
      <c r="A10" t="s">
        <v>16</v>
      </c>
      <c r="B10">
        <f t="shared" si="1"/>
        <v>1.7320261437908495</v>
      </c>
      <c r="C10">
        <f t="shared" si="1"/>
        <v>-8.5437224999651562E-5</v>
      </c>
      <c r="D10">
        <f t="shared" si="2"/>
        <v>3</v>
      </c>
      <c r="E10">
        <f t="shared" si="3"/>
        <v>6</v>
      </c>
      <c r="F10">
        <f t="shared" si="0"/>
        <v>1.7320441988950275</v>
      </c>
      <c r="G10">
        <f t="shared" si="4"/>
        <v>-2.2893074082652731E-5</v>
      </c>
      <c r="H10">
        <f t="shared" si="5"/>
        <v>1.955920721333293E-9</v>
      </c>
      <c r="I10">
        <f t="shared" si="6"/>
        <v>3.8155196261207276E-6</v>
      </c>
    </row>
    <row r="11" spans="1:9" x14ac:dyDescent="0.45">
      <c r="A11" t="s">
        <v>17</v>
      </c>
      <c r="B11">
        <f t="shared" si="1"/>
        <v>1.7320441988950275</v>
      </c>
      <c r="C11">
        <f t="shared" si="1"/>
        <v>-2.2893074082652731E-5</v>
      </c>
      <c r="D11">
        <f t="shared" si="2"/>
        <v>3</v>
      </c>
      <c r="E11">
        <f t="shared" si="3"/>
        <v>6</v>
      </c>
      <c r="F11">
        <f t="shared" si="0"/>
        <v>1.7320490367775832</v>
      </c>
      <c r="G11">
        <f t="shared" si="4"/>
        <v>-6.1341978465634384E-6</v>
      </c>
      <c r="H11">
        <f t="shared" si="5"/>
        <v>1.4043064573902565E-10</v>
      </c>
      <c r="I11">
        <f t="shared" si="6"/>
        <v>1.0223668302939906E-6</v>
      </c>
    </row>
    <row r="12" spans="1:9" x14ac:dyDescent="0.45">
      <c r="A12" t="s">
        <v>18</v>
      </c>
      <c r="B12">
        <f t="shared" si="1"/>
        <v>1.7320490367775832</v>
      </c>
      <c r="C12">
        <f t="shared" si="1"/>
        <v>-6.1341978465634384E-6</v>
      </c>
      <c r="D12">
        <f t="shared" si="2"/>
        <v>3</v>
      </c>
      <c r="E12">
        <f t="shared" si="3"/>
        <v>6</v>
      </c>
      <c r="F12">
        <f t="shared" si="0"/>
        <v>1.7320503330866024</v>
      </c>
      <c r="G12">
        <f t="shared" si="4"/>
        <v>-1.6436545897668964E-6</v>
      </c>
      <c r="H12">
        <f t="shared" si="5"/>
        <v>1.0082502445042207E-11</v>
      </c>
      <c r="I12">
        <f t="shared" si="6"/>
        <v>2.7394246908364163E-7</v>
      </c>
    </row>
    <row r="13" spans="1:9" x14ac:dyDescent="0.45">
      <c r="A13" t="s">
        <v>19</v>
      </c>
      <c r="B13">
        <f t="shared" si="1"/>
        <v>1.7320503330866024</v>
      </c>
      <c r="C13">
        <f t="shared" si="1"/>
        <v>-1.6436545897668964E-6</v>
      </c>
      <c r="D13">
        <f t="shared" si="2"/>
        <v>3</v>
      </c>
      <c r="E13">
        <f t="shared" si="3"/>
        <v>6</v>
      </c>
      <c r="F13">
        <f t="shared" si="0"/>
        <v>1.7320506804317217</v>
      </c>
      <c r="G13">
        <f t="shared" si="4"/>
        <v>-4.4041600988364848E-7</v>
      </c>
      <c r="H13">
        <f t="shared" si="5"/>
        <v>7.2389179605208159E-13</v>
      </c>
      <c r="I13">
        <f t="shared" si="6"/>
        <v>7.3402670934654369E-8</v>
      </c>
    </row>
    <row r="14" spans="1:9" x14ac:dyDescent="0.45">
      <c r="A14" t="s">
        <v>20</v>
      </c>
      <c r="B14">
        <f t="shared" si="1"/>
        <v>1.7320506804317217</v>
      </c>
      <c r="C14">
        <f t="shared" si="1"/>
        <v>-4.4041600988364848E-7</v>
      </c>
      <c r="D14">
        <f t="shared" si="2"/>
        <v>3</v>
      </c>
      <c r="E14">
        <f t="shared" si="3"/>
        <v>6</v>
      </c>
      <c r="F14">
        <f t="shared" si="0"/>
        <v>1.7320507735025785</v>
      </c>
      <c r="G14">
        <f t="shared" si="4"/>
        <v>-1.1800911936532543E-7</v>
      </c>
      <c r="H14">
        <f t="shared" si="5"/>
        <v>5.1973105480759819E-14</v>
      </c>
      <c r="I14">
        <f t="shared" si="6"/>
        <v>1.9668186707918146E-8</v>
      </c>
    </row>
    <row r="15" spans="1:9" x14ac:dyDescent="0.45">
      <c r="A15" t="s">
        <v>21</v>
      </c>
      <c r="B15">
        <f>F14</f>
        <v>1.7320507735025785</v>
      </c>
      <c r="C15">
        <f>G14</f>
        <v>-1.1800911936532543E-7</v>
      </c>
      <c r="D15">
        <f>IF(H14&lt;0,B14,D14)</f>
        <v>3</v>
      </c>
      <c r="E15">
        <f>D15*D15-$A$1</f>
        <v>6</v>
      </c>
      <c r="F15">
        <f t="shared" si="0"/>
        <v>1.7320507984408402</v>
      </c>
      <c r="G15">
        <f>F15*F15-$A$1</f>
        <v>-3.1620448037728011E-8</v>
      </c>
      <c r="H15">
        <f>C15*G15</f>
        <v>3.7315012268693153E-15</v>
      </c>
      <c r="I15">
        <f>ABS(F15-SQRT($A$1))/SQRT($A$1)</f>
        <v>5.2700746150430942E-9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0D2A-4492-467A-AB53-ADA0FFCE9FB9}">
  <dimension ref="A1:I15"/>
  <sheetViews>
    <sheetView workbookViewId="0">
      <selection activeCell="F2" sqref="F2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(B2*E2-D2*C2)/(E2-C2)</f>
        <v>1.7142857142857142</v>
      </c>
      <c r="G2">
        <f>F2*F2-$A$1</f>
        <v>-6.1224489795918657E-2</v>
      </c>
      <c r="H2">
        <f>C2*G2</f>
        <v>4.5918367346938993E-2</v>
      </c>
      <c r="I2">
        <f>ABS(F2-SQRT($A$1))/SQRT($A$1)</f>
        <v>1.0256681389212973E-2</v>
      </c>
    </row>
    <row r="3" spans="1:9" x14ac:dyDescent="0.45">
      <c r="A3" t="s">
        <v>5</v>
      </c>
      <c r="B3">
        <f>F2</f>
        <v>1.7142857142857142</v>
      </c>
      <c r="C3">
        <f>G2</f>
        <v>-6.1224489795918657E-2</v>
      </c>
      <c r="D3">
        <f>IF(H2&lt;0,B2,D2)</f>
        <v>2</v>
      </c>
      <c r="E3">
        <f>D3*D3-$A$1</f>
        <v>1</v>
      </c>
      <c r="F3">
        <f t="shared" ref="F3:F15" si="0">(B3*E3-D3*C3)/(E3-C3)</f>
        <v>1.7307692307692308</v>
      </c>
      <c r="G3">
        <f>F3*F3-$A$1</f>
        <v>-4.4378698224849522E-3</v>
      </c>
      <c r="H3">
        <f>C3*G3</f>
        <v>2.7170631566234531E-4</v>
      </c>
      <c r="I3">
        <f>ABS(F3-SQRT($A$1))/SQRT($A$1)</f>
        <v>7.399187102630026E-4</v>
      </c>
    </row>
    <row r="4" spans="1:9" x14ac:dyDescent="0.45">
      <c r="A4" t="s">
        <v>10</v>
      </c>
      <c r="B4">
        <f t="shared" ref="B4:C14" si="1">F3</f>
        <v>1.7307692307692308</v>
      </c>
      <c r="C4">
        <f t="shared" si="1"/>
        <v>-4.4378698224849522E-3</v>
      </c>
      <c r="D4">
        <f t="shared" ref="D4:D14" si="2">IF(H3&lt;0,B3,D3)</f>
        <v>2</v>
      </c>
      <c r="E4">
        <f t="shared" ref="E4:E14" si="3">D4*D4-$A$1</f>
        <v>1</v>
      </c>
      <c r="F4">
        <f t="shared" si="0"/>
        <v>1.731958762886598</v>
      </c>
      <c r="G4">
        <f t="shared" ref="G4:G14" si="4">F4*F4-$A$1</f>
        <v>-3.1884366032519651E-4</v>
      </c>
      <c r="H4">
        <f t="shared" ref="H4:H14" si="5">C4*G4</f>
        <v>1.4149866582478322E-6</v>
      </c>
      <c r="I4">
        <f t="shared" ref="I4:I14" si="6">ABS(F4-SQRT($A$1))/SQRT($A$1)</f>
        <v>5.3142022091364464E-5</v>
      </c>
    </row>
    <row r="5" spans="1:9" x14ac:dyDescent="0.45">
      <c r="A5" t="s">
        <v>11</v>
      </c>
      <c r="B5">
        <f t="shared" si="1"/>
        <v>1.731958762886598</v>
      </c>
      <c r="C5">
        <f t="shared" si="1"/>
        <v>-3.1884366032519651E-4</v>
      </c>
      <c r="D5">
        <f t="shared" si="2"/>
        <v>2</v>
      </c>
      <c r="E5">
        <f t="shared" si="3"/>
        <v>1</v>
      </c>
      <c r="F5">
        <f t="shared" si="0"/>
        <v>1.7320441988950277</v>
      </c>
      <c r="G5">
        <f t="shared" si="4"/>
        <v>-2.2893074081764553E-5</v>
      </c>
      <c r="H5">
        <f t="shared" si="5"/>
        <v>7.2993115363256967E-9</v>
      </c>
      <c r="I5">
        <f t="shared" si="6"/>
        <v>3.81551962599253E-6</v>
      </c>
    </row>
    <row r="6" spans="1:9" x14ac:dyDescent="0.45">
      <c r="A6" t="s">
        <v>12</v>
      </c>
      <c r="B6">
        <f t="shared" si="1"/>
        <v>1.7320441988950277</v>
      </c>
      <c r="C6">
        <f t="shared" si="1"/>
        <v>-2.2893074081764553E-5</v>
      </c>
      <c r="D6">
        <f t="shared" si="2"/>
        <v>2</v>
      </c>
      <c r="E6">
        <f t="shared" si="3"/>
        <v>1</v>
      </c>
      <c r="F6">
        <f t="shared" si="0"/>
        <v>1.7320503330866026</v>
      </c>
      <c r="G6">
        <f t="shared" si="4"/>
        <v>-1.643654588878718E-6</v>
      </c>
      <c r="H6">
        <f t="shared" si="5"/>
        <v>3.7628306268032751E-11</v>
      </c>
      <c r="I6">
        <f t="shared" si="6"/>
        <v>2.7394246895544409E-7</v>
      </c>
    </row>
    <row r="7" spans="1:9" x14ac:dyDescent="0.45">
      <c r="A7" t="s">
        <v>13</v>
      </c>
      <c r="B7">
        <f t="shared" si="1"/>
        <v>1.7320503330866026</v>
      </c>
      <c r="C7">
        <f t="shared" si="1"/>
        <v>-1.643654588878718E-6</v>
      </c>
      <c r="D7">
        <f t="shared" si="2"/>
        <v>2</v>
      </c>
      <c r="E7">
        <f t="shared" si="3"/>
        <v>1</v>
      </c>
      <c r="F7">
        <f t="shared" si="0"/>
        <v>1.7320507735025783</v>
      </c>
      <c r="G7">
        <f t="shared" si="4"/>
        <v>-1.1800912025350385E-7</v>
      </c>
      <c r="H7">
        <f t="shared" si="5"/>
        <v>1.9396623203421205E-13</v>
      </c>
      <c r="I7">
        <f t="shared" si="6"/>
        <v>1.966818683611566E-8</v>
      </c>
    </row>
    <row r="8" spans="1:9" x14ac:dyDescent="0.45">
      <c r="A8" t="s">
        <v>14</v>
      </c>
      <c r="B8">
        <f t="shared" si="1"/>
        <v>1.7320507735025783</v>
      </c>
      <c r="C8">
        <f t="shared" si="1"/>
        <v>-1.1800912025350385E-7</v>
      </c>
      <c r="D8">
        <f t="shared" si="2"/>
        <v>2</v>
      </c>
      <c r="E8">
        <f t="shared" si="3"/>
        <v>1</v>
      </c>
      <c r="F8">
        <f t="shared" si="0"/>
        <v>1.732050805123027</v>
      </c>
      <c r="G8">
        <f t="shared" si="4"/>
        <v>-8.4726741178542397E-9</v>
      </c>
      <c r="H8">
        <f t="shared" si="5"/>
        <v>9.9985281884261064E-16</v>
      </c>
      <c r="I8">
        <f t="shared" si="6"/>
        <v>1.4121122650442792E-9</v>
      </c>
    </row>
    <row r="9" spans="1:9" x14ac:dyDescent="0.45">
      <c r="A9" t="s">
        <v>15</v>
      </c>
      <c r="B9">
        <f t="shared" si="1"/>
        <v>1.732050805123027</v>
      </c>
      <c r="C9">
        <f t="shared" si="1"/>
        <v>-8.4726741178542397E-9</v>
      </c>
      <c r="D9">
        <f t="shared" si="2"/>
        <v>2</v>
      </c>
      <c r="E9">
        <f t="shared" si="3"/>
        <v>1</v>
      </c>
      <c r="F9">
        <f t="shared" si="0"/>
        <v>1.7320508073932732</v>
      </c>
      <c r="G9">
        <f t="shared" si="4"/>
        <v>-6.0831029102814682E-10</v>
      </c>
      <c r="H9">
        <f t="shared" si="5"/>
        <v>5.1540148584185597E-18</v>
      </c>
      <c r="I9">
        <f t="shared" si="6"/>
        <v>1.0138500270176277E-10</v>
      </c>
    </row>
    <row r="10" spans="1:9" x14ac:dyDescent="0.45">
      <c r="A10" t="s">
        <v>16</v>
      </c>
      <c r="B10">
        <f t="shared" si="1"/>
        <v>1.7320508073932732</v>
      </c>
      <c r="C10">
        <f t="shared" si="1"/>
        <v>-6.0831029102814682E-10</v>
      </c>
      <c r="D10">
        <f t="shared" si="2"/>
        <v>2</v>
      </c>
      <c r="E10">
        <f t="shared" si="3"/>
        <v>1</v>
      </c>
      <c r="F10">
        <f t="shared" si="0"/>
        <v>1.7320508075562695</v>
      </c>
      <c r="G10">
        <f t="shared" si="4"/>
        <v>-4.3674841521124108E-11</v>
      </c>
      <c r="H10">
        <f t="shared" si="5"/>
        <v>2.6567855556323197E-20</v>
      </c>
      <c r="I10">
        <f t="shared" si="6"/>
        <v>7.2790547555239171E-12</v>
      </c>
    </row>
    <row r="11" spans="1:9" x14ac:dyDescent="0.45">
      <c r="A11" t="s">
        <v>17</v>
      </c>
      <c r="B11">
        <f t="shared" si="1"/>
        <v>1.7320508075562695</v>
      </c>
      <c r="C11">
        <f t="shared" si="1"/>
        <v>-4.3674841521124108E-11</v>
      </c>
      <c r="D11">
        <f t="shared" si="2"/>
        <v>2</v>
      </c>
      <c r="E11">
        <f t="shared" si="3"/>
        <v>1</v>
      </c>
      <c r="F11">
        <f t="shared" si="0"/>
        <v>1.7320508075679721</v>
      </c>
      <c r="G11">
        <f t="shared" si="4"/>
        <v>-3.1357139107512921E-12</v>
      </c>
      <c r="H11">
        <f t="shared" si="5"/>
        <v>1.3695180810764699E-22</v>
      </c>
      <c r="I11">
        <f t="shared" si="6"/>
        <v>5.2253306064662716E-13</v>
      </c>
    </row>
    <row r="12" spans="1:9" x14ac:dyDescent="0.45">
      <c r="A12" t="s">
        <v>18</v>
      </c>
      <c r="B12">
        <f t="shared" si="1"/>
        <v>1.7320508075679721</v>
      </c>
      <c r="C12">
        <f t="shared" si="1"/>
        <v>-3.1357139107512921E-12</v>
      </c>
      <c r="D12">
        <f t="shared" si="2"/>
        <v>2</v>
      </c>
      <c r="E12">
        <f t="shared" si="3"/>
        <v>1</v>
      </c>
      <c r="F12">
        <f t="shared" si="0"/>
        <v>1.7320508075688124</v>
      </c>
      <c r="G12">
        <f t="shared" si="4"/>
        <v>-2.2515322939398175E-13</v>
      </c>
      <c r="H12">
        <f t="shared" si="5"/>
        <v>7.0601611346128528E-25</v>
      </c>
      <c r="I12">
        <f t="shared" si="6"/>
        <v>3.7433673628266716E-14</v>
      </c>
    </row>
    <row r="13" spans="1:9" x14ac:dyDescent="0.45">
      <c r="A13" t="s">
        <v>19</v>
      </c>
      <c r="B13">
        <f t="shared" si="1"/>
        <v>1.7320508075688124</v>
      </c>
      <c r="C13">
        <f t="shared" si="1"/>
        <v>-2.2515322939398175E-13</v>
      </c>
      <c r="D13">
        <f t="shared" si="2"/>
        <v>2</v>
      </c>
      <c r="E13">
        <f t="shared" si="3"/>
        <v>1</v>
      </c>
      <c r="F13">
        <f t="shared" si="0"/>
        <v>1.7320508075688728</v>
      </c>
      <c r="G13">
        <f t="shared" si="4"/>
        <v>-1.5543122344752192E-14</v>
      </c>
      <c r="H13">
        <f t="shared" si="5"/>
        <v>3.4995841907867136E-27</v>
      </c>
      <c r="I13">
        <f t="shared" si="6"/>
        <v>2.5639502485114188E-15</v>
      </c>
    </row>
    <row r="14" spans="1:9" x14ac:dyDescent="0.45">
      <c r="A14" t="s">
        <v>20</v>
      </c>
      <c r="B14">
        <f t="shared" si="1"/>
        <v>1.7320508075688728</v>
      </c>
      <c r="C14">
        <f t="shared" si="1"/>
        <v>-1.5543122344752192E-14</v>
      </c>
      <c r="D14">
        <f t="shared" si="2"/>
        <v>2</v>
      </c>
      <c r="E14">
        <f t="shared" si="3"/>
        <v>1</v>
      </c>
      <c r="F14">
        <f t="shared" si="0"/>
        <v>1.732050807568877</v>
      </c>
      <c r="G14">
        <f t="shared" si="4"/>
        <v>0</v>
      </c>
      <c r="H14">
        <f t="shared" si="5"/>
        <v>0</v>
      </c>
      <c r="I14">
        <f t="shared" si="6"/>
        <v>1.2819751242557095E-16</v>
      </c>
    </row>
    <row r="15" spans="1:9" x14ac:dyDescent="0.45">
      <c r="A15" t="s">
        <v>21</v>
      </c>
      <c r="B15">
        <f>F14</f>
        <v>1.732050807568877</v>
      </c>
      <c r="C15">
        <f>G14</f>
        <v>0</v>
      </c>
      <c r="D15">
        <f>IF(H14&lt;0,B14,D14)</f>
        <v>2</v>
      </c>
      <c r="E15">
        <f>D15*D15-$A$1</f>
        <v>1</v>
      </c>
      <c r="F15">
        <f t="shared" si="0"/>
        <v>1.732050807568877</v>
      </c>
      <c r="G15">
        <f>F15*F15-$A$1</f>
        <v>0</v>
      </c>
      <c r="H15">
        <f>C15*G15</f>
        <v>0</v>
      </c>
      <c r="I15">
        <f>ABS(F15-SQRT($A$1))/SQRT($A$1)</f>
        <v>1.2819751242557095E-16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DF0-C33F-4CB0-9491-58FD7CD7F9E7}">
  <dimension ref="A1:I36"/>
  <sheetViews>
    <sheetView workbookViewId="0">
      <selection activeCell="D2" sqref="D2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(B2*E2-D2*C2)/(E2-C2)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 t="shared" ref="F3:F36" si="0">(B3*E3-D3*C3)/(E3-C3)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:I36" si="1">ABS(F3-ACOS((SQRT(5)-1)/2))/ACOS((SQRT(5)-1)/2)</f>
        <v>0.131731604341849</v>
      </c>
    </row>
    <row r="4" spans="1:9" x14ac:dyDescent="0.45">
      <c r="A4" t="s">
        <v>10</v>
      </c>
      <c r="B4">
        <f t="shared" ref="B4:C36" si="2">F3</f>
        <v>0.78539816339744828</v>
      </c>
      <c r="C4">
        <f t="shared" si="2"/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si="0"/>
        <v>0.92015118451061018</v>
      </c>
      <c r="G4">
        <f t="shared" ref="G4:G36" si="5">SIN(F4)*SIN(F4)-COS(F4)</f>
        <v>2.7427803941894369E-2</v>
      </c>
      <c r="H4">
        <f t="shared" ref="H4:H36" si="6">C4*G4</f>
        <v>-5.6804841894214468E-3</v>
      </c>
      <c r="I4">
        <f t="shared" si="1"/>
        <v>1.7239700793232719E-2</v>
      </c>
    </row>
    <row r="5" spans="1:9" x14ac:dyDescent="0.45">
      <c r="A5" t="s">
        <v>11</v>
      </c>
      <c r="B5">
        <f t="shared" si="2"/>
        <v>0.92015118451061018</v>
      </c>
      <c r="C5">
        <f t="shared" si="2"/>
        <v>2.7427803941894369E-2</v>
      </c>
      <c r="D5">
        <f t="shared" si="3"/>
        <v>0.78539816339744828</v>
      </c>
      <c r="E5">
        <f t="shared" si="4"/>
        <v>-0.20710678118654768</v>
      </c>
      <c r="F5">
        <f t="shared" si="0"/>
        <v>0.9043924023180151</v>
      </c>
      <c r="G5">
        <f t="shared" si="5"/>
        <v>-2.8915649517058384E-4</v>
      </c>
      <c r="H5">
        <f t="shared" si="6"/>
        <v>-7.9309276580640991E-6</v>
      </c>
      <c r="I5">
        <f t="shared" si="1"/>
        <v>1.8184813515024852E-4</v>
      </c>
    </row>
    <row r="6" spans="1:9" x14ac:dyDescent="0.45">
      <c r="A6" t="s">
        <v>12</v>
      </c>
      <c r="B6">
        <f t="shared" si="2"/>
        <v>0.9043924023180151</v>
      </c>
      <c r="C6">
        <f t="shared" si="2"/>
        <v>-2.8915649517058384E-4</v>
      </c>
      <c r="D6">
        <f t="shared" si="3"/>
        <v>0.92015118451061018</v>
      </c>
      <c r="E6">
        <f t="shared" si="4"/>
        <v>2.7427803941894369E-2</v>
      </c>
      <c r="F6">
        <f t="shared" si="0"/>
        <v>0.90455680541832306</v>
      </c>
      <c r="G6">
        <f t="shared" si="5"/>
        <v>-1.5624821192439242E-7</v>
      </c>
      <c r="H6">
        <f t="shared" si="6"/>
        <v>4.5180185336727937E-11</v>
      </c>
      <c r="I6">
        <f t="shared" si="1"/>
        <v>9.8262540238846903E-8</v>
      </c>
    </row>
    <row r="7" spans="1:9" x14ac:dyDescent="0.45">
      <c r="A7" t="s">
        <v>13</v>
      </c>
      <c r="B7">
        <f t="shared" si="2"/>
        <v>0.90455680541832306</v>
      </c>
      <c r="C7">
        <f t="shared" si="2"/>
        <v>-1.5624821192439242E-7</v>
      </c>
      <c r="D7">
        <f t="shared" si="3"/>
        <v>0.92015118451061018</v>
      </c>
      <c r="E7">
        <f t="shared" si="4"/>
        <v>2.7427803941894369E-2</v>
      </c>
      <c r="F7">
        <f t="shared" si="0"/>
        <v>0.9045568942544534</v>
      </c>
      <c r="G7">
        <f t="shared" si="5"/>
        <v>-8.4251938758939104E-11</v>
      </c>
      <c r="H7">
        <f t="shared" si="6"/>
        <v>1.3164214782247649E-17</v>
      </c>
      <c r="I7">
        <f t="shared" si="1"/>
        <v>5.2984930174924417E-11</v>
      </c>
    </row>
    <row r="8" spans="1:9" x14ac:dyDescent="0.45">
      <c r="A8" t="s">
        <v>14</v>
      </c>
      <c r="B8">
        <f t="shared" si="2"/>
        <v>0.9045568942544534</v>
      </c>
      <c r="C8">
        <f t="shared" si="2"/>
        <v>-8.4251938758939104E-11</v>
      </c>
      <c r="D8">
        <f t="shared" si="3"/>
        <v>0.92015118451061018</v>
      </c>
      <c r="E8">
        <f t="shared" si="4"/>
        <v>2.7427803941894369E-2</v>
      </c>
      <c r="F8">
        <f t="shared" si="0"/>
        <v>0.90455689430235553</v>
      </c>
      <c r="G8">
        <f t="shared" si="5"/>
        <v>-4.5408121707168903E-14</v>
      </c>
      <c r="H8">
        <f t="shared" si="6"/>
        <v>3.8257222892308478E-24</v>
      </c>
      <c r="I8">
        <f t="shared" si="1"/>
        <v>2.8474907806842003E-14</v>
      </c>
    </row>
    <row r="9" spans="1:9" x14ac:dyDescent="0.45">
      <c r="A9" t="s">
        <v>15</v>
      </c>
      <c r="B9">
        <f t="shared" si="2"/>
        <v>0.90455689430235553</v>
      </c>
      <c r="C9">
        <f t="shared" si="2"/>
        <v>-4.5408121707168903E-14</v>
      </c>
      <c r="D9">
        <f t="shared" si="3"/>
        <v>0.92015118451061018</v>
      </c>
      <c r="E9">
        <f t="shared" si="4"/>
        <v>2.7427803941894369E-2</v>
      </c>
      <c r="F9">
        <f t="shared" si="0"/>
        <v>0.9045568943023814</v>
      </c>
      <c r="G9">
        <f t="shared" si="5"/>
        <v>0</v>
      </c>
      <c r="H9">
        <f t="shared" si="6"/>
        <v>0</v>
      </c>
      <c r="I9">
        <f t="shared" si="1"/>
        <v>1.2273667158121553E-16</v>
      </c>
    </row>
    <row r="10" spans="1:9" x14ac:dyDescent="0.45">
      <c r="A10" t="s">
        <v>16</v>
      </c>
      <c r="B10">
        <f t="shared" si="2"/>
        <v>0.9045568943023814</v>
      </c>
      <c r="C10">
        <f t="shared" si="2"/>
        <v>0</v>
      </c>
      <c r="D10">
        <f t="shared" si="3"/>
        <v>0.92015118451061018</v>
      </c>
      <c r="E10">
        <f t="shared" si="4"/>
        <v>2.7427803941894369E-2</v>
      </c>
      <c r="F10">
        <f t="shared" si="0"/>
        <v>0.9045568943023814</v>
      </c>
      <c r="G10">
        <f t="shared" si="5"/>
        <v>0</v>
      </c>
      <c r="H10">
        <f t="shared" si="6"/>
        <v>0</v>
      </c>
      <c r="I10">
        <f t="shared" si="1"/>
        <v>1.2273667158121553E-16</v>
      </c>
    </row>
    <row r="11" spans="1:9" x14ac:dyDescent="0.45">
      <c r="A11" t="s">
        <v>17</v>
      </c>
      <c r="B11">
        <f t="shared" si="2"/>
        <v>0.9045568943023814</v>
      </c>
      <c r="C11">
        <f t="shared" si="2"/>
        <v>0</v>
      </c>
      <c r="D11">
        <f t="shared" si="3"/>
        <v>0.92015118451061018</v>
      </c>
      <c r="E11">
        <f t="shared" si="4"/>
        <v>2.7427803941894369E-2</v>
      </c>
      <c r="F11">
        <f t="shared" si="0"/>
        <v>0.9045568943023814</v>
      </c>
      <c r="G11">
        <f t="shared" si="5"/>
        <v>0</v>
      </c>
      <c r="H11">
        <f t="shared" si="6"/>
        <v>0</v>
      </c>
      <c r="I11">
        <f t="shared" si="1"/>
        <v>1.2273667158121553E-16</v>
      </c>
    </row>
    <row r="12" spans="1:9" x14ac:dyDescent="0.45">
      <c r="A12" t="s">
        <v>18</v>
      </c>
      <c r="B12">
        <f t="shared" si="2"/>
        <v>0.9045568943023814</v>
      </c>
      <c r="C12">
        <f t="shared" si="2"/>
        <v>0</v>
      </c>
      <c r="D12">
        <f t="shared" si="3"/>
        <v>0.92015118451061018</v>
      </c>
      <c r="E12">
        <f t="shared" si="4"/>
        <v>2.7427803941894369E-2</v>
      </c>
      <c r="F12">
        <f t="shared" si="0"/>
        <v>0.9045568943023814</v>
      </c>
      <c r="G12">
        <f t="shared" si="5"/>
        <v>0</v>
      </c>
      <c r="H12">
        <f t="shared" si="6"/>
        <v>0</v>
      </c>
      <c r="I12">
        <f t="shared" si="1"/>
        <v>1.2273667158121553E-16</v>
      </c>
    </row>
    <row r="13" spans="1:9" x14ac:dyDescent="0.45">
      <c r="A13" t="s">
        <v>19</v>
      </c>
      <c r="B13">
        <f t="shared" si="2"/>
        <v>0.9045568943023814</v>
      </c>
      <c r="C13">
        <f t="shared" si="2"/>
        <v>0</v>
      </c>
      <c r="D13">
        <f t="shared" si="3"/>
        <v>0.92015118451061018</v>
      </c>
      <c r="E13">
        <f t="shared" si="4"/>
        <v>2.7427803941894369E-2</v>
      </c>
      <c r="F13">
        <f t="shared" si="0"/>
        <v>0.9045568943023814</v>
      </c>
      <c r="G13">
        <f t="shared" si="5"/>
        <v>0</v>
      </c>
      <c r="H13">
        <f t="shared" si="6"/>
        <v>0</v>
      </c>
      <c r="I13">
        <f t="shared" si="1"/>
        <v>1.2273667158121553E-16</v>
      </c>
    </row>
    <row r="14" spans="1:9" x14ac:dyDescent="0.45">
      <c r="A14" t="s">
        <v>20</v>
      </c>
      <c r="B14">
        <f t="shared" si="2"/>
        <v>0.9045568943023814</v>
      </c>
      <c r="C14">
        <f t="shared" si="2"/>
        <v>0</v>
      </c>
      <c r="D14">
        <f t="shared" si="3"/>
        <v>0.92015118451061018</v>
      </c>
      <c r="E14">
        <f t="shared" si="4"/>
        <v>2.7427803941894369E-2</v>
      </c>
      <c r="F14">
        <f t="shared" si="0"/>
        <v>0.9045568943023814</v>
      </c>
      <c r="G14">
        <f t="shared" si="5"/>
        <v>0</v>
      </c>
      <c r="H14">
        <f t="shared" si="6"/>
        <v>0</v>
      </c>
      <c r="I14">
        <f t="shared" si="1"/>
        <v>1.2273667158121553E-16</v>
      </c>
    </row>
    <row r="15" spans="1:9" x14ac:dyDescent="0.45">
      <c r="A15" t="s">
        <v>21</v>
      </c>
      <c r="B15">
        <f t="shared" si="2"/>
        <v>0.9045568943023814</v>
      </c>
      <c r="C15">
        <f t="shared" si="2"/>
        <v>0</v>
      </c>
      <c r="D15">
        <f t="shared" si="3"/>
        <v>0.92015118451061018</v>
      </c>
      <c r="E15">
        <f t="shared" si="4"/>
        <v>2.7427803941894369E-2</v>
      </c>
      <c r="F15">
        <f t="shared" si="0"/>
        <v>0.9045568943023814</v>
      </c>
      <c r="G15">
        <f t="shared" si="5"/>
        <v>0</v>
      </c>
      <c r="H15">
        <f t="shared" si="6"/>
        <v>0</v>
      </c>
      <c r="I15">
        <f t="shared" si="1"/>
        <v>1.2273667158121553E-16</v>
      </c>
    </row>
    <row r="16" spans="1:9" x14ac:dyDescent="0.45">
      <c r="A16" t="s">
        <v>22</v>
      </c>
      <c r="B16">
        <f t="shared" si="2"/>
        <v>0.9045568943023814</v>
      </c>
      <c r="C16">
        <f t="shared" si="2"/>
        <v>0</v>
      </c>
      <c r="D16">
        <f t="shared" si="3"/>
        <v>0.92015118451061018</v>
      </c>
      <c r="E16">
        <f t="shared" si="4"/>
        <v>2.7427803941894369E-2</v>
      </c>
      <c r="F16">
        <f t="shared" si="0"/>
        <v>0.9045568943023814</v>
      </c>
      <c r="G16">
        <f t="shared" si="5"/>
        <v>0</v>
      </c>
      <c r="H16">
        <f t="shared" si="6"/>
        <v>0</v>
      </c>
      <c r="I16">
        <f t="shared" si="1"/>
        <v>1.2273667158121553E-16</v>
      </c>
    </row>
    <row r="17" spans="1:9" x14ac:dyDescent="0.45">
      <c r="A17" t="s">
        <v>23</v>
      </c>
      <c r="B17">
        <f t="shared" si="2"/>
        <v>0.9045568943023814</v>
      </c>
      <c r="C17">
        <f t="shared" si="2"/>
        <v>0</v>
      </c>
      <c r="D17">
        <f t="shared" si="3"/>
        <v>0.92015118451061018</v>
      </c>
      <c r="E17">
        <f t="shared" si="4"/>
        <v>2.7427803941894369E-2</v>
      </c>
      <c r="F17">
        <f t="shared" si="0"/>
        <v>0.9045568943023814</v>
      </c>
      <c r="G17">
        <f t="shared" si="5"/>
        <v>0</v>
      </c>
      <c r="H17">
        <f t="shared" si="6"/>
        <v>0</v>
      </c>
      <c r="I17">
        <f t="shared" si="1"/>
        <v>1.2273667158121553E-16</v>
      </c>
    </row>
    <row r="18" spans="1:9" x14ac:dyDescent="0.45">
      <c r="A18" t="s">
        <v>24</v>
      </c>
      <c r="B18">
        <f t="shared" si="2"/>
        <v>0.9045568943023814</v>
      </c>
      <c r="C18">
        <f t="shared" si="2"/>
        <v>0</v>
      </c>
      <c r="D18">
        <f t="shared" si="3"/>
        <v>0.92015118451061018</v>
      </c>
      <c r="E18">
        <f t="shared" si="4"/>
        <v>2.7427803941894369E-2</v>
      </c>
      <c r="F18">
        <f t="shared" si="0"/>
        <v>0.9045568943023814</v>
      </c>
      <c r="G18">
        <f t="shared" si="5"/>
        <v>0</v>
      </c>
      <c r="H18">
        <f t="shared" si="6"/>
        <v>0</v>
      </c>
      <c r="I18">
        <f t="shared" si="1"/>
        <v>1.2273667158121553E-16</v>
      </c>
    </row>
    <row r="19" spans="1:9" x14ac:dyDescent="0.45">
      <c r="A19" t="s">
        <v>25</v>
      </c>
      <c r="B19">
        <f t="shared" si="2"/>
        <v>0.9045568943023814</v>
      </c>
      <c r="C19">
        <f t="shared" si="2"/>
        <v>0</v>
      </c>
      <c r="D19">
        <f t="shared" si="3"/>
        <v>0.92015118451061018</v>
      </c>
      <c r="E19">
        <f t="shared" si="4"/>
        <v>2.7427803941894369E-2</v>
      </c>
      <c r="F19">
        <f t="shared" si="0"/>
        <v>0.9045568943023814</v>
      </c>
      <c r="G19">
        <f t="shared" si="5"/>
        <v>0</v>
      </c>
      <c r="H19">
        <f t="shared" si="6"/>
        <v>0</v>
      </c>
      <c r="I19">
        <f t="shared" si="1"/>
        <v>1.2273667158121553E-16</v>
      </c>
    </row>
    <row r="20" spans="1:9" x14ac:dyDescent="0.45">
      <c r="A20" t="s">
        <v>26</v>
      </c>
      <c r="B20">
        <f t="shared" si="2"/>
        <v>0.9045568943023814</v>
      </c>
      <c r="C20">
        <f t="shared" si="2"/>
        <v>0</v>
      </c>
      <c r="D20">
        <f t="shared" si="3"/>
        <v>0.92015118451061018</v>
      </c>
      <c r="E20">
        <f t="shared" si="4"/>
        <v>2.7427803941894369E-2</v>
      </c>
      <c r="F20">
        <f t="shared" si="0"/>
        <v>0.9045568943023814</v>
      </c>
      <c r="G20">
        <f t="shared" si="5"/>
        <v>0</v>
      </c>
      <c r="H20">
        <f t="shared" si="6"/>
        <v>0</v>
      </c>
      <c r="I20">
        <f t="shared" si="1"/>
        <v>1.2273667158121553E-16</v>
      </c>
    </row>
    <row r="21" spans="1:9" x14ac:dyDescent="0.45">
      <c r="A21" t="s">
        <v>27</v>
      </c>
      <c r="B21">
        <f t="shared" si="2"/>
        <v>0.9045568943023814</v>
      </c>
      <c r="C21">
        <f t="shared" si="2"/>
        <v>0</v>
      </c>
      <c r="D21">
        <f t="shared" si="3"/>
        <v>0.92015118451061018</v>
      </c>
      <c r="E21">
        <f t="shared" si="4"/>
        <v>2.7427803941894369E-2</v>
      </c>
      <c r="F21">
        <f t="shared" si="0"/>
        <v>0.9045568943023814</v>
      </c>
      <c r="G21">
        <f t="shared" si="5"/>
        <v>0</v>
      </c>
      <c r="H21">
        <f t="shared" si="6"/>
        <v>0</v>
      </c>
      <c r="I21">
        <f t="shared" si="1"/>
        <v>1.2273667158121553E-16</v>
      </c>
    </row>
    <row r="22" spans="1:9" x14ac:dyDescent="0.45">
      <c r="A22" t="s">
        <v>28</v>
      </c>
      <c r="B22">
        <f t="shared" si="2"/>
        <v>0.9045568943023814</v>
      </c>
      <c r="C22">
        <f t="shared" si="2"/>
        <v>0</v>
      </c>
      <c r="D22">
        <f t="shared" si="3"/>
        <v>0.92015118451061018</v>
      </c>
      <c r="E22">
        <f t="shared" si="4"/>
        <v>2.7427803941894369E-2</v>
      </c>
      <c r="F22">
        <f t="shared" si="0"/>
        <v>0.9045568943023814</v>
      </c>
      <c r="G22">
        <f t="shared" si="5"/>
        <v>0</v>
      </c>
      <c r="H22">
        <f t="shared" si="6"/>
        <v>0</v>
      </c>
      <c r="I22">
        <f t="shared" si="1"/>
        <v>1.2273667158121553E-16</v>
      </c>
    </row>
    <row r="23" spans="1:9" x14ac:dyDescent="0.45">
      <c r="A23" t="s">
        <v>29</v>
      </c>
      <c r="B23">
        <f t="shared" si="2"/>
        <v>0.9045568943023814</v>
      </c>
      <c r="C23">
        <f t="shared" si="2"/>
        <v>0</v>
      </c>
      <c r="D23">
        <f t="shared" si="3"/>
        <v>0.92015118451061018</v>
      </c>
      <c r="E23">
        <f t="shared" si="4"/>
        <v>2.7427803941894369E-2</v>
      </c>
      <c r="F23">
        <f t="shared" si="0"/>
        <v>0.9045568943023814</v>
      </c>
      <c r="G23">
        <f t="shared" si="5"/>
        <v>0</v>
      </c>
      <c r="H23">
        <f t="shared" si="6"/>
        <v>0</v>
      </c>
      <c r="I23">
        <f t="shared" si="1"/>
        <v>1.2273667158121553E-16</v>
      </c>
    </row>
    <row r="24" spans="1:9" x14ac:dyDescent="0.45">
      <c r="A24" t="s">
        <v>30</v>
      </c>
      <c r="B24">
        <f t="shared" si="2"/>
        <v>0.9045568943023814</v>
      </c>
      <c r="C24">
        <f t="shared" si="2"/>
        <v>0</v>
      </c>
      <c r="D24">
        <f t="shared" si="3"/>
        <v>0.92015118451061018</v>
      </c>
      <c r="E24">
        <f t="shared" si="4"/>
        <v>2.7427803941894369E-2</v>
      </c>
      <c r="F24">
        <f t="shared" si="0"/>
        <v>0.9045568943023814</v>
      </c>
      <c r="G24">
        <f t="shared" si="5"/>
        <v>0</v>
      </c>
      <c r="H24">
        <f t="shared" si="6"/>
        <v>0</v>
      </c>
      <c r="I24">
        <f t="shared" si="1"/>
        <v>1.2273667158121553E-16</v>
      </c>
    </row>
    <row r="25" spans="1:9" x14ac:dyDescent="0.45">
      <c r="A25" t="s">
        <v>31</v>
      </c>
      <c r="B25">
        <f t="shared" si="2"/>
        <v>0.9045568943023814</v>
      </c>
      <c r="C25">
        <f t="shared" si="2"/>
        <v>0</v>
      </c>
      <c r="D25">
        <f t="shared" si="3"/>
        <v>0.92015118451061018</v>
      </c>
      <c r="E25">
        <f t="shared" si="4"/>
        <v>2.7427803941894369E-2</v>
      </c>
      <c r="F25">
        <f t="shared" si="0"/>
        <v>0.9045568943023814</v>
      </c>
      <c r="G25">
        <f t="shared" si="5"/>
        <v>0</v>
      </c>
      <c r="H25">
        <f t="shared" si="6"/>
        <v>0</v>
      </c>
      <c r="I25">
        <f t="shared" si="1"/>
        <v>1.2273667158121553E-16</v>
      </c>
    </row>
    <row r="26" spans="1:9" x14ac:dyDescent="0.45">
      <c r="A26" t="s">
        <v>32</v>
      </c>
      <c r="B26">
        <f t="shared" si="2"/>
        <v>0.9045568943023814</v>
      </c>
      <c r="C26">
        <f t="shared" si="2"/>
        <v>0</v>
      </c>
      <c r="D26">
        <f t="shared" si="3"/>
        <v>0.92015118451061018</v>
      </c>
      <c r="E26">
        <f t="shared" si="4"/>
        <v>2.7427803941894369E-2</v>
      </c>
      <c r="F26">
        <f t="shared" si="0"/>
        <v>0.9045568943023814</v>
      </c>
      <c r="G26">
        <f t="shared" si="5"/>
        <v>0</v>
      </c>
      <c r="H26">
        <f t="shared" si="6"/>
        <v>0</v>
      </c>
      <c r="I26">
        <f t="shared" si="1"/>
        <v>1.2273667158121553E-16</v>
      </c>
    </row>
    <row r="27" spans="1:9" x14ac:dyDescent="0.45">
      <c r="A27" t="s">
        <v>33</v>
      </c>
      <c r="B27">
        <f t="shared" si="2"/>
        <v>0.9045568943023814</v>
      </c>
      <c r="C27">
        <f t="shared" si="2"/>
        <v>0</v>
      </c>
      <c r="D27">
        <f t="shared" si="3"/>
        <v>0.92015118451061018</v>
      </c>
      <c r="E27">
        <f t="shared" si="4"/>
        <v>2.7427803941894369E-2</v>
      </c>
      <c r="F27">
        <f t="shared" si="0"/>
        <v>0.9045568943023814</v>
      </c>
      <c r="G27">
        <f t="shared" si="5"/>
        <v>0</v>
      </c>
      <c r="H27">
        <f t="shared" si="6"/>
        <v>0</v>
      </c>
      <c r="I27">
        <f t="shared" si="1"/>
        <v>1.2273667158121553E-16</v>
      </c>
    </row>
    <row r="28" spans="1:9" x14ac:dyDescent="0.45">
      <c r="A28" t="s">
        <v>34</v>
      </c>
      <c r="B28">
        <f t="shared" si="2"/>
        <v>0.9045568943023814</v>
      </c>
      <c r="C28">
        <f t="shared" si="2"/>
        <v>0</v>
      </c>
      <c r="D28">
        <f t="shared" si="3"/>
        <v>0.92015118451061018</v>
      </c>
      <c r="E28">
        <f t="shared" si="4"/>
        <v>2.7427803941894369E-2</v>
      </c>
      <c r="F28">
        <f t="shared" si="0"/>
        <v>0.9045568943023814</v>
      </c>
      <c r="G28">
        <f t="shared" si="5"/>
        <v>0</v>
      </c>
      <c r="H28">
        <f t="shared" si="6"/>
        <v>0</v>
      </c>
      <c r="I28">
        <f t="shared" si="1"/>
        <v>1.2273667158121553E-16</v>
      </c>
    </row>
    <row r="29" spans="1:9" x14ac:dyDescent="0.45">
      <c r="A29" t="s">
        <v>35</v>
      </c>
      <c r="B29">
        <f t="shared" si="2"/>
        <v>0.9045568943023814</v>
      </c>
      <c r="C29">
        <f t="shared" si="2"/>
        <v>0</v>
      </c>
      <c r="D29">
        <f t="shared" si="3"/>
        <v>0.92015118451061018</v>
      </c>
      <c r="E29">
        <f t="shared" si="4"/>
        <v>2.7427803941894369E-2</v>
      </c>
      <c r="F29">
        <f t="shared" si="0"/>
        <v>0.9045568943023814</v>
      </c>
      <c r="G29">
        <f t="shared" si="5"/>
        <v>0</v>
      </c>
      <c r="H29">
        <f t="shared" si="6"/>
        <v>0</v>
      </c>
      <c r="I29">
        <f t="shared" si="1"/>
        <v>1.2273667158121553E-16</v>
      </c>
    </row>
    <row r="30" spans="1:9" x14ac:dyDescent="0.45">
      <c r="A30" t="s">
        <v>36</v>
      </c>
      <c r="B30">
        <f t="shared" si="2"/>
        <v>0.9045568943023814</v>
      </c>
      <c r="C30">
        <f t="shared" si="2"/>
        <v>0</v>
      </c>
      <c r="D30">
        <f t="shared" si="3"/>
        <v>0.92015118451061018</v>
      </c>
      <c r="E30">
        <f t="shared" si="4"/>
        <v>2.7427803941894369E-2</v>
      </c>
      <c r="F30">
        <f t="shared" si="0"/>
        <v>0.9045568943023814</v>
      </c>
      <c r="G30">
        <f t="shared" si="5"/>
        <v>0</v>
      </c>
      <c r="H30">
        <f t="shared" si="6"/>
        <v>0</v>
      </c>
      <c r="I30">
        <f t="shared" si="1"/>
        <v>1.2273667158121553E-16</v>
      </c>
    </row>
    <row r="31" spans="1:9" x14ac:dyDescent="0.45">
      <c r="A31" t="s">
        <v>37</v>
      </c>
      <c r="B31">
        <f t="shared" si="2"/>
        <v>0.9045568943023814</v>
      </c>
      <c r="C31">
        <f t="shared" si="2"/>
        <v>0</v>
      </c>
      <c r="D31">
        <f t="shared" si="3"/>
        <v>0.92015118451061018</v>
      </c>
      <c r="E31">
        <f t="shared" si="4"/>
        <v>2.7427803941894369E-2</v>
      </c>
      <c r="F31">
        <f t="shared" si="0"/>
        <v>0.9045568943023814</v>
      </c>
      <c r="G31">
        <f t="shared" si="5"/>
        <v>0</v>
      </c>
      <c r="H31">
        <f t="shared" si="6"/>
        <v>0</v>
      </c>
      <c r="I31">
        <f t="shared" si="1"/>
        <v>1.2273667158121553E-16</v>
      </c>
    </row>
    <row r="32" spans="1:9" x14ac:dyDescent="0.45">
      <c r="A32" t="s">
        <v>38</v>
      </c>
      <c r="B32">
        <f t="shared" si="2"/>
        <v>0.9045568943023814</v>
      </c>
      <c r="C32">
        <f t="shared" si="2"/>
        <v>0</v>
      </c>
      <c r="D32">
        <f t="shared" si="3"/>
        <v>0.92015118451061018</v>
      </c>
      <c r="E32">
        <f t="shared" si="4"/>
        <v>2.7427803941894369E-2</v>
      </c>
      <c r="F32">
        <f t="shared" si="0"/>
        <v>0.9045568943023814</v>
      </c>
      <c r="G32">
        <f t="shared" si="5"/>
        <v>0</v>
      </c>
      <c r="H32">
        <f t="shared" si="6"/>
        <v>0</v>
      </c>
      <c r="I32">
        <f t="shared" si="1"/>
        <v>1.2273667158121553E-16</v>
      </c>
    </row>
    <row r="33" spans="1:9" x14ac:dyDescent="0.45">
      <c r="A33" t="s">
        <v>39</v>
      </c>
      <c r="B33">
        <f t="shared" si="2"/>
        <v>0.9045568943023814</v>
      </c>
      <c r="C33">
        <f t="shared" si="2"/>
        <v>0</v>
      </c>
      <c r="D33">
        <f t="shared" si="3"/>
        <v>0.92015118451061018</v>
      </c>
      <c r="E33">
        <f t="shared" si="4"/>
        <v>2.7427803941894369E-2</v>
      </c>
      <c r="F33">
        <f t="shared" si="0"/>
        <v>0.9045568943023814</v>
      </c>
      <c r="G33">
        <f t="shared" si="5"/>
        <v>0</v>
      </c>
      <c r="H33">
        <f t="shared" si="6"/>
        <v>0</v>
      </c>
      <c r="I33">
        <f t="shared" si="1"/>
        <v>1.2273667158121553E-16</v>
      </c>
    </row>
    <row r="34" spans="1:9" x14ac:dyDescent="0.45">
      <c r="A34" t="s">
        <v>40</v>
      </c>
      <c r="B34">
        <f t="shared" si="2"/>
        <v>0.9045568943023814</v>
      </c>
      <c r="C34">
        <f t="shared" si="2"/>
        <v>0</v>
      </c>
      <c r="D34">
        <f t="shared" si="3"/>
        <v>0.92015118451061018</v>
      </c>
      <c r="E34">
        <f t="shared" si="4"/>
        <v>2.7427803941894369E-2</v>
      </c>
      <c r="F34">
        <f t="shared" si="0"/>
        <v>0.9045568943023814</v>
      </c>
      <c r="G34">
        <f t="shared" si="5"/>
        <v>0</v>
      </c>
      <c r="H34">
        <f t="shared" si="6"/>
        <v>0</v>
      </c>
      <c r="I34">
        <f t="shared" si="1"/>
        <v>1.2273667158121553E-16</v>
      </c>
    </row>
    <row r="35" spans="1:9" x14ac:dyDescent="0.45">
      <c r="A35" t="s">
        <v>41</v>
      </c>
      <c r="B35">
        <f t="shared" si="2"/>
        <v>0.9045568943023814</v>
      </c>
      <c r="C35">
        <f t="shared" si="2"/>
        <v>0</v>
      </c>
      <c r="D35">
        <f t="shared" si="3"/>
        <v>0.92015118451061018</v>
      </c>
      <c r="E35">
        <f t="shared" si="4"/>
        <v>2.7427803941894369E-2</v>
      </c>
      <c r="F35">
        <f t="shared" si="0"/>
        <v>0.9045568943023814</v>
      </c>
      <c r="G35">
        <f t="shared" si="5"/>
        <v>0</v>
      </c>
      <c r="H35">
        <f t="shared" si="6"/>
        <v>0</v>
      </c>
      <c r="I35">
        <f t="shared" si="1"/>
        <v>1.2273667158121553E-16</v>
      </c>
    </row>
    <row r="36" spans="1:9" x14ac:dyDescent="0.45">
      <c r="A36" t="s">
        <v>42</v>
      </c>
      <c r="B36">
        <f t="shared" si="2"/>
        <v>0.9045568943023814</v>
      </c>
      <c r="C36">
        <f t="shared" si="2"/>
        <v>0</v>
      </c>
      <c r="D36">
        <f t="shared" si="3"/>
        <v>0.92015118451061018</v>
      </c>
      <c r="E36">
        <f t="shared" si="4"/>
        <v>2.7427803941894369E-2</v>
      </c>
      <c r="F36">
        <f t="shared" si="0"/>
        <v>0.9045568943023814</v>
      </c>
      <c r="G36">
        <f t="shared" si="5"/>
        <v>0</v>
      </c>
      <c r="H36">
        <f t="shared" si="6"/>
        <v>0</v>
      </c>
      <c r="I36">
        <f t="shared" si="1"/>
        <v>1.2273667158121553E-16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BF5-0214-4F34-93BF-292F65AC8B9A}">
  <dimension ref="A1:AC74"/>
  <sheetViews>
    <sheetView workbookViewId="0">
      <selection activeCell="I2" sqref="I2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  <col min="24" max="24" width="9.3984375" bestFit="1" customWidth="1"/>
    <col min="26" max="26" width="17.69921875" customWidth="1"/>
  </cols>
  <sheetData>
    <row r="1" spans="1:2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U1">
        <v>0</v>
      </c>
      <c r="V1" t="s">
        <v>0</v>
      </c>
      <c r="W1" t="s">
        <v>1</v>
      </c>
      <c r="X1" t="s">
        <v>2</v>
      </c>
      <c r="Y1" t="s">
        <v>3</v>
      </c>
      <c r="Z1" t="s">
        <v>6</v>
      </c>
      <c r="AA1" t="s">
        <v>7</v>
      </c>
      <c r="AB1" t="s">
        <v>8</v>
      </c>
      <c r="AC1" t="s">
        <v>9</v>
      </c>
    </row>
    <row r="2" spans="1:29" x14ac:dyDescent="0.45">
      <c r="A2" t="s">
        <v>4</v>
      </c>
      <c r="B2">
        <v>0</v>
      </c>
      <c r="C2">
        <f>COSH(B2)*COS(B2)+1</f>
        <v>2</v>
      </c>
      <c r="D2">
        <v>4</v>
      </c>
      <c r="E2">
        <f>COSH(D2)*COS(D2)+1</f>
        <v>-16.849852190320398</v>
      </c>
      <c r="F2">
        <f>(B2*E2-D2*C2)/(E2-C2)</f>
        <v>0.4244065109490931</v>
      </c>
      <c r="G2">
        <f>COSH(F2)*COS(F2)+1</f>
        <v>1.994593162059306</v>
      </c>
      <c r="H2">
        <f>C2*G2</f>
        <v>3.9891863241186121</v>
      </c>
      <c r="I2">
        <f>ABS(F2-1.8751040687)/1.8751040687</f>
        <v>0.77366242331107948</v>
      </c>
      <c r="K2" t="s">
        <v>4</v>
      </c>
      <c r="L2">
        <v>4</v>
      </c>
      <c r="M2">
        <f>COSH(L2)*COS(L2)+1</f>
        <v>-16.849852190320398</v>
      </c>
      <c r="N2">
        <v>6</v>
      </c>
      <c r="O2">
        <f>COSH(N2)*COS(N2)+1</f>
        <v>194.6813601575594</v>
      </c>
      <c r="P2">
        <f>(L2*O2-N2*M2)/(O2-M2)</f>
        <v>4.1593131529224108</v>
      </c>
      <c r="Q2">
        <f>COSH(P2)*COS(P2)+1</f>
        <v>-15.821156204556036</v>
      </c>
      <c r="R2">
        <f>M2*Q2</f>
        <v>266.58414352673969</v>
      </c>
      <c r="S2">
        <f>ABS(P2-1.8751040687)/1.8751040687</f>
        <v>1.2181772320541342</v>
      </c>
      <c r="U2" t="s">
        <v>4</v>
      </c>
      <c r="V2">
        <v>6</v>
      </c>
      <c r="W2">
        <f>COSH(V2)*COS(V2)+1</f>
        <v>194.6813601575594</v>
      </c>
      <c r="X2">
        <v>10</v>
      </c>
      <c r="Y2">
        <f>COSH(X2)*COS(X2)+1</f>
        <v>-9239.8901863462197</v>
      </c>
      <c r="Z2">
        <f>(V2*Y2-X2*W2)/(Y2-W2)</f>
        <v>6.0825395659773038</v>
      </c>
      <c r="AA2">
        <f>COSH(Z2)*COS(Z2)+1</f>
        <v>215.67638459822354</v>
      </c>
      <c r="AB2">
        <f>W2*AA2</f>
        <v>41988.171907447053</v>
      </c>
      <c r="AC2">
        <f>ABS(Z2-1.8751040687)/1.8751040687</f>
        <v>2.2438410579495449</v>
      </c>
    </row>
    <row r="3" spans="1:29" x14ac:dyDescent="0.45">
      <c r="A3" t="s">
        <v>5</v>
      </c>
      <c r="B3">
        <f>F2</f>
        <v>0.4244065109490931</v>
      </c>
      <c r="C3">
        <f>G2</f>
        <v>1.994593162059306</v>
      </c>
      <c r="D3">
        <f>IF(H2&lt;0,B2,D2)</f>
        <v>4</v>
      </c>
      <c r="E3">
        <f t="shared" ref="E3:E66" si="0">COSH(D3)*COS(D3)+1</f>
        <v>-16.849852190320398</v>
      </c>
      <c r="F3">
        <f t="shared" ref="F3:F36" si="1">(B3*E3-D3*C3)/(E3-C3)</f>
        <v>0.80286574337559125</v>
      </c>
      <c r="G3">
        <f t="shared" ref="G3:G66" si="2">COSH(F3)*COS(F3)+1</f>
        <v>1.9308183897082425</v>
      </c>
      <c r="H3">
        <f>C3*G3</f>
        <v>3.8511971572904207</v>
      </c>
      <c r="I3">
        <f t="shared" ref="I3:I36" si="3">ABS(F3-1.8751040687)/1.8751040687</f>
        <v>0.57182870178922185</v>
      </c>
      <c r="K3" t="s">
        <v>5</v>
      </c>
      <c r="L3">
        <f>P2</f>
        <v>4.1593131529224108</v>
      </c>
      <c r="M3">
        <f>Q2</f>
        <v>-15.821156204556036</v>
      </c>
      <c r="N3">
        <f>IF(R2&lt;0,L2,N2)</f>
        <v>6</v>
      </c>
      <c r="O3">
        <f t="shared" ref="O3:O66" si="4">COSH(N3)*COS(N3)+1</f>
        <v>194.6813601575594</v>
      </c>
      <c r="P3">
        <f t="shared" ref="P3:P66" si="5">(L3*O3-N3*M3)/(O3-M3)</f>
        <v>4.2976573144771812</v>
      </c>
      <c r="Q3">
        <f t="shared" ref="Q3:Q66" si="6">COSH(P3)*COS(P3)+1</f>
        <v>-13.816453608856964</v>
      </c>
      <c r="R3">
        <f>M3*Q3</f>
        <v>218.59227073872799</v>
      </c>
      <c r="S3">
        <f t="shared" ref="S3:S66" si="7">ABS(P3-1.8751040687)/1.8751040687</f>
        <v>1.2919566898794717</v>
      </c>
      <c r="U3" t="s">
        <v>5</v>
      </c>
      <c r="V3">
        <f>Z2</f>
        <v>6.0825395659773038</v>
      </c>
      <c r="W3">
        <f>AA2</f>
        <v>215.67638459822354</v>
      </c>
      <c r="X3">
        <f>IF(AB2&lt;0,V2,X2)</f>
        <v>10</v>
      </c>
      <c r="Y3">
        <f t="shared" ref="Y3:Y66" si="8">COSH(X3)*COS(X3)+1</f>
        <v>-9239.8901863462197</v>
      </c>
      <c r="Z3">
        <f t="shared" ref="Z3:Z66" si="9">(V3*Y3-X3*W3)/(Y3-W3)</f>
        <v>6.1718947301419629</v>
      </c>
      <c r="AA3">
        <f t="shared" ref="AA3:AA66" si="10">COSH(Z3)*COS(Z3)+1</f>
        <v>239.06560431609253</v>
      </c>
      <c r="AB3">
        <f>W3*AA3</f>
        <v>51560.805220684299</v>
      </c>
      <c r="AC3">
        <f t="shared" ref="AC3:AC66" si="11">ABS(Z3-1.8751040687)/1.8751040687</f>
        <v>2.2914945005803897</v>
      </c>
    </row>
    <row r="4" spans="1:29" x14ac:dyDescent="0.45">
      <c r="A4" t="s">
        <v>10</v>
      </c>
      <c r="B4">
        <f t="shared" ref="B4:C36" si="12">F3</f>
        <v>0.80286574337559125</v>
      </c>
      <c r="C4">
        <f t="shared" si="12"/>
        <v>1.9308183897082425</v>
      </c>
      <c r="D4">
        <f t="shared" ref="D4:D36" si="13">IF(H3&lt;0,B3,D3)</f>
        <v>4</v>
      </c>
      <c r="E4">
        <f t="shared" si="0"/>
        <v>-16.849852190320398</v>
      </c>
      <c r="F4">
        <f t="shared" si="1"/>
        <v>1.1315593110920208</v>
      </c>
      <c r="G4">
        <f t="shared" si="2"/>
        <v>1.7278173922696256</v>
      </c>
      <c r="H4">
        <f t="shared" ref="H4:H36" si="14">C4*G4</f>
        <v>3.3361015950519333</v>
      </c>
      <c r="I4">
        <f t="shared" si="3"/>
        <v>0.39653519504305429</v>
      </c>
      <c r="K4" t="s">
        <v>10</v>
      </c>
      <c r="L4">
        <f t="shared" ref="L4:L67" si="15">P3</f>
        <v>4.2976573144771812</v>
      </c>
      <c r="M4">
        <f t="shared" ref="M4:M67" si="16">Q3</f>
        <v>-13.816453608856964</v>
      </c>
      <c r="N4">
        <f t="shared" ref="N4:N67" si="17">IF(R3&lt;0,L3,N3)</f>
        <v>6</v>
      </c>
      <c r="O4">
        <f t="shared" si="4"/>
        <v>194.6813601575594</v>
      </c>
      <c r="P4">
        <f t="shared" si="5"/>
        <v>4.4104658773873577</v>
      </c>
      <c r="Q4">
        <f t="shared" si="6"/>
        <v>-11.239201231639568</v>
      </c>
      <c r="R4">
        <f t="shared" ref="R4:R67" si="18">M4*Q4</f>
        <v>155.28590241755614</v>
      </c>
      <c r="S4">
        <f t="shared" si="7"/>
        <v>1.3521179176178266</v>
      </c>
      <c r="U4" t="s">
        <v>10</v>
      </c>
      <c r="V4">
        <f t="shared" ref="V4:V67" si="19">Z3</f>
        <v>6.1718947301419629</v>
      </c>
      <c r="W4">
        <f t="shared" ref="W4:W67" si="20">AA3</f>
        <v>239.06560431609253</v>
      </c>
      <c r="X4">
        <f t="shared" ref="X4:X67" si="21">IF(AB3&lt;0,V3,X3)</f>
        <v>10</v>
      </c>
      <c r="Y4">
        <f t="shared" si="8"/>
        <v>-9239.8901863462197</v>
      </c>
      <c r="Z4">
        <f t="shared" si="9"/>
        <v>6.2684421051836061</v>
      </c>
      <c r="AA4">
        <f t="shared" si="10"/>
        <v>264.79962833154985</v>
      </c>
      <c r="AB4">
        <f t="shared" ref="AB4:AB67" si="22">W4*AA4</f>
        <v>63304.483169758663</v>
      </c>
      <c r="AC4">
        <f t="shared" si="11"/>
        <v>2.3429835761219828</v>
      </c>
    </row>
    <row r="5" spans="1:29" x14ac:dyDescent="0.45">
      <c r="A5" t="s">
        <v>11</v>
      </c>
      <c r="B5">
        <f t="shared" si="12"/>
        <v>1.1315593110920208</v>
      </c>
      <c r="C5">
        <f t="shared" si="12"/>
        <v>1.7278173922696256</v>
      </c>
      <c r="D5">
        <f t="shared" si="13"/>
        <v>4</v>
      </c>
      <c r="E5">
        <f t="shared" si="0"/>
        <v>-16.849852190320398</v>
      </c>
      <c r="F5">
        <f t="shared" si="1"/>
        <v>1.3983388277023119</v>
      </c>
      <c r="G5">
        <f t="shared" si="2"/>
        <v>1.3685602473060068</v>
      </c>
      <c r="H5">
        <f t="shared" si="14"/>
        <v>2.3646221976641386</v>
      </c>
      <c r="I5">
        <f t="shared" si="3"/>
        <v>0.25426068289011128</v>
      </c>
      <c r="K5" t="s">
        <v>11</v>
      </c>
      <c r="L5">
        <f t="shared" si="15"/>
        <v>4.4104658773873577</v>
      </c>
      <c r="M5">
        <f t="shared" si="16"/>
        <v>-11.239201231639568</v>
      </c>
      <c r="N5">
        <f t="shared" si="17"/>
        <v>6</v>
      </c>
      <c r="O5">
        <f t="shared" si="4"/>
        <v>194.6813601575594</v>
      </c>
      <c r="P5">
        <f t="shared" si="5"/>
        <v>4.4972230897224357</v>
      </c>
      <c r="Q5">
        <f t="shared" si="6"/>
        <v>-8.5842970182766738</v>
      </c>
      <c r="R5">
        <f t="shared" si="18"/>
        <v>96.480641620575057</v>
      </c>
      <c r="S5">
        <f t="shared" si="7"/>
        <v>1.3983858628392489</v>
      </c>
      <c r="U5" t="s">
        <v>11</v>
      </c>
      <c r="V5">
        <f t="shared" si="19"/>
        <v>6.2684421051836061</v>
      </c>
      <c r="W5">
        <f t="shared" si="20"/>
        <v>264.79962833154985</v>
      </c>
      <c r="X5">
        <f t="shared" si="21"/>
        <v>10</v>
      </c>
      <c r="Y5">
        <f t="shared" si="8"/>
        <v>-9239.8901863462197</v>
      </c>
      <c r="Z5">
        <f t="shared" si="9"/>
        <v>6.3724029037905359</v>
      </c>
      <c r="AA5">
        <f t="shared" si="10"/>
        <v>292.56805979182911</v>
      </c>
      <c r="AB5">
        <f t="shared" si="22"/>
        <v>77471.913494559005</v>
      </c>
      <c r="AC5">
        <f t="shared" si="11"/>
        <v>2.3984262581268303</v>
      </c>
    </row>
    <row r="6" spans="1:29" x14ac:dyDescent="0.45">
      <c r="A6" t="s">
        <v>12</v>
      </c>
      <c r="B6">
        <f t="shared" si="12"/>
        <v>1.3983388277023119</v>
      </c>
      <c r="C6">
        <f t="shared" si="12"/>
        <v>1.3685602473060068</v>
      </c>
      <c r="D6">
        <f t="shared" si="13"/>
        <v>4</v>
      </c>
      <c r="E6">
        <f t="shared" si="0"/>
        <v>-16.849852190320398</v>
      </c>
      <c r="F6">
        <f t="shared" si="1"/>
        <v>1.5937746303308995</v>
      </c>
      <c r="G6">
        <f t="shared" si="2"/>
        <v>0.94111809679082548</v>
      </c>
      <c r="H6">
        <f t="shared" si="14"/>
        <v>1.2879768152882105</v>
      </c>
      <c r="I6">
        <f t="shared" si="3"/>
        <v>0.15003403974486854</v>
      </c>
      <c r="K6" t="s">
        <v>12</v>
      </c>
      <c r="L6">
        <f t="shared" si="15"/>
        <v>4.4972230897224357</v>
      </c>
      <c r="M6">
        <f t="shared" si="16"/>
        <v>-8.5842970182766738</v>
      </c>
      <c r="N6">
        <f t="shared" si="17"/>
        <v>6</v>
      </c>
      <c r="O6">
        <f t="shared" si="4"/>
        <v>194.6813601575594</v>
      </c>
      <c r="P6">
        <f t="shared" si="5"/>
        <v>4.5606882295265052</v>
      </c>
      <c r="Q6">
        <f t="shared" si="6"/>
        <v>-6.2280293832253326</v>
      </c>
      <c r="R6">
        <f t="shared" si="18"/>
        <v>53.463254064160736</v>
      </c>
      <c r="S6">
        <f t="shared" si="7"/>
        <v>1.4322320588256241</v>
      </c>
      <c r="U6" t="s">
        <v>12</v>
      </c>
      <c r="V6">
        <f t="shared" si="19"/>
        <v>6.3724029037905359</v>
      </c>
      <c r="W6">
        <f t="shared" si="20"/>
        <v>292.56805979182911</v>
      </c>
      <c r="X6">
        <f t="shared" si="21"/>
        <v>10</v>
      </c>
      <c r="Y6">
        <f t="shared" si="8"/>
        <v>-9239.8901863462197</v>
      </c>
      <c r="Z6">
        <f t="shared" si="9"/>
        <v>6.4837402961755961</v>
      </c>
      <c r="AA6">
        <f t="shared" si="10"/>
        <v>321.64930413317984</v>
      </c>
      <c r="AB6">
        <f t="shared" si="22"/>
        <v>94104.312843636391</v>
      </c>
      <c r="AC6">
        <f t="shared" si="11"/>
        <v>2.4578029051319481</v>
      </c>
    </row>
    <row r="7" spans="1:29" x14ac:dyDescent="0.45">
      <c r="A7" t="s">
        <v>13</v>
      </c>
      <c r="B7">
        <f t="shared" si="12"/>
        <v>1.5937746303308995</v>
      </c>
      <c r="C7">
        <f t="shared" si="12"/>
        <v>0.94111809679082548</v>
      </c>
      <c r="D7">
        <f t="shared" si="13"/>
        <v>4</v>
      </c>
      <c r="E7">
        <f t="shared" si="0"/>
        <v>-16.849852190320398</v>
      </c>
      <c r="F7">
        <f t="shared" si="1"/>
        <v>1.721060675094481</v>
      </c>
      <c r="G7">
        <f t="shared" si="2"/>
        <v>0.56816697415355422</v>
      </c>
      <c r="H7">
        <f t="shared" si="14"/>
        <v>0.53471222137479513</v>
      </c>
      <c r="I7">
        <f t="shared" si="3"/>
        <v>8.2151916886573917E-2</v>
      </c>
      <c r="K7" t="s">
        <v>13</v>
      </c>
      <c r="L7">
        <f t="shared" si="15"/>
        <v>4.5606882295265052</v>
      </c>
      <c r="M7">
        <f t="shared" si="16"/>
        <v>-6.2280293832253326</v>
      </c>
      <c r="N7">
        <f t="shared" si="17"/>
        <v>6</v>
      </c>
      <c r="O7">
        <f t="shared" si="4"/>
        <v>194.6813601575594</v>
      </c>
      <c r="P7">
        <f t="shared" si="5"/>
        <v>4.6053057360483258</v>
      </c>
      <c r="Q7">
        <f t="shared" si="6"/>
        <v>-4.345194286135702</v>
      </c>
      <c r="R7">
        <f t="shared" si="18"/>
        <v>27.061997689875977</v>
      </c>
      <c r="S7">
        <f t="shared" si="7"/>
        <v>1.4560267416203523</v>
      </c>
      <c r="U7" t="s">
        <v>13</v>
      </c>
      <c r="V7">
        <f t="shared" si="19"/>
        <v>6.4837402961755961</v>
      </c>
      <c r="W7">
        <f t="shared" si="20"/>
        <v>321.64930413317984</v>
      </c>
      <c r="X7">
        <f t="shared" si="21"/>
        <v>10</v>
      </c>
      <c r="Y7">
        <f t="shared" si="8"/>
        <v>-9239.8901863462197</v>
      </c>
      <c r="Z7">
        <f t="shared" si="9"/>
        <v>6.6020269474008328</v>
      </c>
      <c r="AA7">
        <f t="shared" si="10"/>
        <v>350.73170109619946</v>
      </c>
      <c r="AB7">
        <f t="shared" si="22"/>
        <v>112812.60759503898</v>
      </c>
      <c r="AC7">
        <f t="shared" si="11"/>
        <v>2.5208856178195935</v>
      </c>
    </row>
    <row r="8" spans="1:29" x14ac:dyDescent="0.45">
      <c r="A8" t="s">
        <v>14</v>
      </c>
      <c r="B8">
        <f t="shared" si="12"/>
        <v>1.721060675094481</v>
      </c>
      <c r="C8">
        <f t="shared" si="12"/>
        <v>0.56816697415355422</v>
      </c>
      <c r="D8">
        <f t="shared" si="13"/>
        <v>4</v>
      </c>
      <c r="E8">
        <f t="shared" si="0"/>
        <v>-16.849852190320398</v>
      </c>
      <c r="F8">
        <f t="shared" si="1"/>
        <v>1.7953985230601119</v>
      </c>
      <c r="G8">
        <f t="shared" si="2"/>
        <v>0.31091594971784764</v>
      </c>
      <c r="H8">
        <f t="shared" si="14"/>
        <v>0.1766521743672681</v>
      </c>
      <c r="I8">
        <f t="shared" si="3"/>
        <v>4.2507265047506147E-2</v>
      </c>
      <c r="K8" t="s">
        <v>14</v>
      </c>
      <c r="L8">
        <f t="shared" si="15"/>
        <v>4.6053057360483258</v>
      </c>
      <c r="M8">
        <f t="shared" si="16"/>
        <v>-4.345194286135702</v>
      </c>
      <c r="N8">
        <f t="shared" si="17"/>
        <v>6</v>
      </c>
      <c r="O8">
        <f t="shared" si="4"/>
        <v>194.6813601575594</v>
      </c>
      <c r="P8">
        <f t="shared" si="5"/>
        <v>4.6357550274183552</v>
      </c>
      <c r="Q8">
        <f t="shared" si="6"/>
        <v>-2.9472055509663488</v>
      </c>
      <c r="R8">
        <f t="shared" si="18"/>
        <v>12.806180720126402</v>
      </c>
      <c r="S8">
        <f t="shared" si="7"/>
        <v>1.4722654623816696</v>
      </c>
      <c r="U8" t="s">
        <v>14</v>
      </c>
      <c r="V8">
        <f t="shared" si="19"/>
        <v>6.6020269474008328</v>
      </c>
      <c r="W8">
        <f t="shared" si="20"/>
        <v>350.73170109619946</v>
      </c>
      <c r="X8">
        <f t="shared" si="21"/>
        <v>10</v>
      </c>
      <c r="Y8">
        <f t="shared" si="8"/>
        <v>-9239.8901863462197</v>
      </c>
      <c r="Z8">
        <f t="shared" si="9"/>
        <v>6.7262917639063833</v>
      </c>
      <c r="AA8">
        <f t="shared" si="10"/>
        <v>377.75039393785727</v>
      </c>
      <c r="AB8">
        <f t="shared" si="22"/>
        <v>132489.03825558416</v>
      </c>
      <c r="AC8">
        <f t="shared" si="11"/>
        <v>2.5871565083689925</v>
      </c>
    </row>
    <row r="9" spans="1:29" x14ac:dyDescent="0.45">
      <c r="A9" t="s">
        <v>15</v>
      </c>
      <c r="B9">
        <f t="shared" si="12"/>
        <v>1.7953985230601119</v>
      </c>
      <c r="C9">
        <f t="shared" si="12"/>
        <v>0.31091594971784764</v>
      </c>
      <c r="D9">
        <f t="shared" si="13"/>
        <v>4</v>
      </c>
      <c r="E9">
        <f t="shared" si="0"/>
        <v>-16.849852190320398</v>
      </c>
      <c r="F9">
        <f t="shared" si="1"/>
        <v>1.8353411268152959</v>
      </c>
      <c r="G9">
        <f t="shared" si="2"/>
        <v>0.15978850016274904</v>
      </c>
      <c r="H9">
        <f t="shared" si="14"/>
        <v>4.9680793282091566E-2</v>
      </c>
      <c r="I9">
        <f t="shared" si="3"/>
        <v>2.1205725350631619E-2</v>
      </c>
      <c r="K9" t="s">
        <v>15</v>
      </c>
      <c r="L9">
        <f t="shared" si="15"/>
        <v>4.6357550274183552</v>
      </c>
      <c r="M9">
        <f t="shared" si="16"/>
        <v>-2.9472055509663488</v>
      </c>
      <c r="N9">
        <f t="shared" si="17"/>
        <v>6</v>
      </c>
      <c r="O9">
        <f t="shared" si="4"/>
        <v>194.6813601575594</v>
      </c>
      <c r="P9">
        <f t="shared" si="5"/>
        <v>4.6560998107833296</v>
      </c>
      <c r="Q9">
        <f t="shared" si="6"/>
        <v>-1.9602143339241809</v>
      </c>
      <c r="R9">
        <f t="shared" si="18"/>
        <v>5.7771545660251498</v>
      </c>
      <c r="S9">
        <f t="shared" si="7"/>
        <v>1.4831154113016136</v>
      </c>
      <c r="U9" t="s">
        <v>15</v>
      </c>
      <c r="V9">
        <f t="shared" si="19"/>
        <v>6.7262917639063833</v>
      </c>
      <c r="W9">
        <f t="shared" si="20"/>
        <v>377.75039393785727</v>
      </c>
      <c r="X9">
        <f t="shared" si="21"/>
        <v>10</v>
      </c>
      <c r="Y9">
        <f t="shared" si="8"/>
        <v>-9239.8901863462197</v>
      </c>
      <c r="Z9">
        <f t="shared" si="9"/>
        <v>6.8548726321036275</v>
      </c>
      <c r="AA9">
        <f t="shared" si="10"/>
        <v>399.83593933127543</v>
      </c>
      <c r="AB9">
        <f t="shared" si="22"/>
        <v>151038.1835929025</v>
      </c>
      <c r="AC9">
        <f t="shared" si="11"/>
        <v>2.6557291653983106</v>
      </c>
    </row>
    <row r="10" spans="1:29" x14ac:dyDescent="0.45">
      <c r="A10" t="s">
        <v>16</v>
      </c>
      <c r="B10">
        <f t="shared" si="12"/>
        <v>1.8353411268152959</v>
      </c>
      <c r="C10">
        <f t="shared" si="12"/>
        <v>0.15978850016274904</v>
      </c>
      <c r="D10">
        <f t="shared" si="13"/>
        <v>4</v>
      </c>
      <c r="E10">
        <f t="shared" si="0"/>
        <v>-16.849852190320398</v>
      </c>
      <c r="F10">
        <f t="shared" si="1"/>
        <v>1.8556759240637584</v>
      </c>
      <c r="G10">
        <f t="shared" si="2"/>
        <v>7.9255119380340133E-2</v>
      </c>
      <c r="H10">
        <f t="shared" si="14"/>
        <v>1.2664056656004175E-2</v>
      </c>
      <c r="I10">
        <f t="shared" si="3"/>
        <v>1.0361102063903622E-2</v>
      </c>
      <c r="K10" t="s">
        <v>16</v>
      </c>
      <c r="L10">
        <f t="shared" si="15"/>
        <v>4.6560998107833296</v>
      </c>
      <c r="M10">
        <f t="shared" si="16"/>
        <v>-1.9602143339241809</v>
      </c>
      <c r="N10">
        <f t="shared" si="17"/>
        <v>6</v>
      </c>
      <c r="O10">
        <f t="shared" si="4"/>
        <v>194.6813601575594</v>
      </c>
      <c r="P10">
        <f t="shared" si="5"/>
        <v>4.6694964306033162</v>
      </c>
      <c r="Q10">
        <f t="shared" si="6"/>
        <v>-1.2866169113499204</v>
      </c>
      <c r="R10">
        <f t="shared" si="18"/>
        <v>2.5220449118973711</v>
      </c>
      <c r="S10">
        <f t="shared" si="7"/>
        <v>1.4902598786640435</v>
      </c>
      <c r="U10" t="s">
        <v>16</v>
      </c>
      <c r="V10">
        <f t="shared" si="19"/>
        <v>6.8548726321036275</v>
      </c>
      <c r="W10">
        <f t="shared" si="20"/>
        <v>399.83593933127543</v>
      </c>
      <c r="X10">
        <f t="shared" si="21"/>
        <v>10</v>
      </c>
      <c r="Y10">
        <f t="shared" si="8"/>
        <v>-9239.8901863462197</v>
      </c>
      <c r="Z10">
        <f t="shared" si="9"/>
        <v>6.9853260224867455</v>
      </c>
      <c r="AA10">
        <f t="shared" si="10"/>
        <v>413.52091989695981</v>
      </c>
      <c r="AB10">
        <f t="shared" si="22"/>
        <v>165340.52544013402</v>
      </c>
      <c r="AC10">
        <f t="shared" si="11"/>
        <v>2.725300445499879</v>
      </c>
    </row>
    <row r="11" spans="1:29" x14ac:dyDescent="0.45">
      <c r="A11" t="s">
        <v>17</v>
      </c>
      <c r="B11">
        <f t="shared" si="12"/>
        <v>1.8556759240637584</v>
      </c>
      <c r="C11">
        <f t="shared" si="12"/>
        <v>7.9255119380340133E-2</v>
      </c>
      <c r="D11">
        <f t="shared" si="13"/>
        <v>4</v>
      </c>
      <c r="E11">
        <f t="shared" si="0"/>
        <v>-16.849852190320398</v>
      </c>
      <c r="F11">
        <f t="shared" si="1"/>
        <v>1.8657147676672292</v>
      </c>
      <c r="G11">
        <f t="shared" si="2"/>
        <v>3.8586994271549324E-2</v>
      </c>
      <c r="H11">
        <f t="shared" si="14"/>
        <v>3.0582168375201425E-3</v>
      </c>
      <c r="I11">
        <f t="shared" si="3"/>
        <v>5.0073492930343627E-3</v>
      </c>
      <c r="K11" t="s">
        <v>17</v>
      </c>
      <c r="L11">
        <f t="shared" si="15"/>
        <v>4.6694964306033162</v>
      </c>
      <c r="M11">
        <f t="shared" si="16"/>
        <v>-1.2866169113499204</v>
      </c>
      <c r="N11">
        <f t="shared" si="17"/>
        <v>6</v>
      </c>
      <c r="O11">
        <f t="shared" si="4"/>
        <v>194.6813601575594</v>
      </c>
      <c r="P11">
        <f t="shared" si="5"/>
        <v>4.6782317781769418</v>
      </c>
      <c r="Q11">
        <f t="shared" si="6"/>
        <v>-0.83711190757816301</v>
      </c>
      <c r="R11">
        <f t="shared" si="18"/>
        <v>1.0770423369824562</v>
      </c>
      <c r="S11">
        <f t="shared" si="7"/>
        <v>1.4949184721359685</v>
      </c>
      <c r="U11" t="s">
        <v>17</v>
      </c>
      <c r="V11">
        <f t="shared" si="19"/>
        <v>6.9853260224867455</v>
      </c>
      <c r="W11">
        <f t="shared" si="20"/>
        <v>413.52091989695981</v>
      </c>
      <c r="X11">
        <f t="shared" si="21"/>
        <v>10</v>
      </c>
      <c r="Y11">
        <f t="shared" si="8"/>
        <v>-9239.8901863462197</v>
      </c>
      <c r="Z11">
        <f t="shared" si="9"/>
        <v>7.1144649084878253</v>
      </c>
      <c r="AA11">
        <f t="shared" si="10"/>
        <v>415.34160553279384</v>
      </c>
      <c r="AB11">
        <f t="shared" si="22"/>
        <v>171752.44279140112</v>
      </c>
      <c r="AC11">
        <f t="shared" si="11"/>
        <v>2.7941706955071819</v>
      </c>
    </row>
    <row r="12" spans="1:29" x14ac:dyDescent="0.45">
      <c r="A12" t="s">
        <v>18</v>
      </c>
      <c r="B12">
        <f t="shared" si="12"/>
        <v>1.8657147676672292</v>
      </c>
      <c r="C12">
        <f t="shared" si="12"/>
        <v>3.8586994271549324E-2</v>
      </c>
      <c r="D12">
        <f t="shared" si="13"/>
        <v>4</v>
      </c>
      <c r="E12">
        <f t="shared" si="0"/>
        <v>-16.849852190320398</v>
      </c>
      <c r="F12">
        <f t="shared" si="1"/>
        <v>1.8705912190156173</v>
      </c>
      <c r="G12">
        <f t="shared" si="2"/>
        <v>1.8612978112677259E-2</v>
      </c>
      <c r="H12">
        <f t="shared" si="14"/>
        <v>7.1821887981035029E-4</v>
      </c>
      <c r="I12">
        <f t="shared" si="3"/>
        <v>2.4067195841089707E-3</v>
      </c>
      <c r="K12" t="s">
        <v>18</v>
      </c>
      <c r="L12">
        <f t="shared" si="15"/>
        <v>4.6782317781769418</v>
      </c>
      <c r="M12">
        <f t="shared" si="16"/>
        <v>-0.83711190757816301</v>
      </c>
      <c r="N12">
        <f t="shared" si="17"/>
        <v>6</v>
      </c>
      <c r="O12">
        <f t="shared" si="4"/>
        <v>194.6813601575594</v>
      </c>
      <c r="P12">
        <f t="shared" si="5"/>
        <v>4.6838909259078934</v>
      </c>
      <c r="Q12">
        <f t="shared" si="6"/>
        <v>-0.54152834512083725</v>
      </c>
      <c r="R12">
        <f t="shared" si="18"/>
        <v>0.45331982599174986</v>
      </c>
      <c r="S12">
        <f t="shared" si="7"/>
        <v>1.497936516747687</v>
      </c>
      <c r="U12" t="s">
        <v>18</v>
      </c>
      <c r="V12">
        <f t="shared" si="19"/>
        <v>7.1144649084878253</v>
      </c>
      <c r="W12">
        <f t="shared" si="20"/>
        <v>415.34160553279384</v>
      </c>
      <c r="X12">
        <f t="shared" si="21"/>
        <v>10</v>
      </c>
      <c r="Y12">
        <f t="shared" si="8"/>
        <v>-9239.8901863462197</v>
      </c>
      <c r="Z12">
        <f t="shared" si="9"/>
        <v>7.2385927185252728</v>
      </c>
      <c r="AA12">
        <f t="shared" si="10"/>
        <v>402.82292087900737</v>
      </c>
      <c r="AB12">
        <f t="shared" si="22"/>
        <v>167309.1187032965</v>
      </c>
      <c r="AC12">
        <f t="shared" si="11"/>
        <v>2.8603685199956672</v>
      </c>
    </row>
    <row r="13" spans="1:29" x14ac:dyDescent="0.45">
      <c r="A13" t="s">
        <v>19</v>
      </c>
      <c r="B13">
        <f t="shared" si="12"/>
        <v>1.8705912190156173</v>
      </c>
      <c r="C13">
        <f t="shared" si="12"/>
        <v>1.8612978112677259E-2</v>
      </c>
      <c r="D13">
        <f t="shared" si="13"/>
        <v>4</v>
      </c>
      <c r="E13">
        <f t="shared" si="0"/>
        <v>-16.849852190320398</v>
      </c>
      <c r="F13">
        <f t="shared" si="1"/>
        <v>1.8729408482579726</v>
      </c>
      <c r="G13">
        <f t="shared" si="2"/>
        <v>8.9374882187011062E-3</v>
      </c>
      <c r="H13">
        <f t="shared" si="14"/>
        <v>1.6635327259699456E-4</v>
      </c>
      <c r="I13">
        <f t="shared" si="3"/>
        <v>1.1536535374952206E-3</v>
      </c>
      <c r="K13" t="s">
        <v>19</v>
      </c>
      <c r="L13">
        <f t="shared" si="15"/>
        <v>4.6838909259078934</v>
      </c>
      <c r="M13">
        <f t="shared" si="16"/>
        <v>-0.54152834512083725</v>
      </c>
      <c r="N13">
        <f t="shared" si="17"/>
        <v>6</v>
      </c>
      <c r="O13">
        <f t="shared" si="4"/>
        <v>194.6813601575594</v>
      </c>
      <c r="P13">
        <f t="shared" si="5"/>
        <v>4.6875416780013488</v>
      </c>
      <c r="Q13">
        <f t="shared" si="6"/>
        <v>-0.34900909129257052</v>
      </c>
      <c r="R13">
        <f t="shared" si="18"/>
        <v>0.18899831563979291</v>
      </c>
      <c r="S13">
        <f t="shared" si="7"/>
        <v>1.4998834764681608</v>
      </c>
      <c r="U13" t="s">
        <v>19</v>
      </c>
      <c r="V13">
        <f t="shared" si="19"/>
        <v>7.2385927185252728</v>
      </c>
      <c r="W13">
        <f t="shared" si="20"/>
        <v>402.82292087900737</v>
      </c>
      <c r="X13">
        <f t="shared" si="21"/>
        <v>10</v>
      </c>
      <c r="Y13">
        <f t="shared" si="8"/>
        <v>-9239.8901863462197</v>
      </c>
      <c r="Z13">
        <f t="shared" si="9"/>
        <v>7.3539501012961788</v>
      </c>
      <c r="AA13">
        <f t="shared" si="10"/>
        <v>375.5384103476199</v>
      </c>
      <c r="AB13">
        <f t="shared" si="22"/>
        <v>151275.4793584875</v>
      </c>
      <c r="AC13">
        <f t="shared" si="11"/>
        <v>2.9218890428810358</v>
      </c>
    </row>
    <row r="14" spans="1:29" x14ac:dyDescent="0.45">
      <c r="A14" t="s">
        <v>20</v>
      </c>
      <c r="B14">
        <f t="shared" si="12"/>
        <v>1.8729408482579726</v>
      </c>
      <c r="C14">
        <f t="shared" si="12"/>
        <v>8.9374882187011062E-3</v>
      </c>
      <c r="D14">
        <f t="shared" si="13"/>
        <v>4</v>
      </c>
      <c r="E14">
        <f t="shared" si="0"/>
        <v>-16.849852190320398</v>
      </c>
      <c r="F14">
        <f t="shared" si="1"/>
        <v>1.8740684835432846</v>
      </c>
      <c r="G14">
        <f t="shared" si="2"/>
        <v>4.2821331737296076E-3</v>
      </c>
      <c r="H14">
        <f t="shared" si="14"/>
        <v>3.8271514791117544E-5</v>
      </c>
      <c r="I14">
        <f t="shared" si="3"/>
        <v>5.5228143013597627E-4</v>
      </c>
      <c r="K14" t="s">
        <v>20</v>
      </c>
      <c r="L14">
        <f t="shared" si="15"/>
        <v>4.6875416780013488</v>
      </c>
      <c r="M14">
        <f t="shared" si="16"/>
        <v>-0.34900909129257052</v>
      </c>
      <c r="N14">
        <f t="shared" si="17"/>
        <v>6</v>
      </c>
      <c r="O14">
        <f t="shared" si="4"/>
        <v>194.6813601575594</v>
      </c>
      <c r="P14">
        <f t="shared" si="5"/>
        <v>4.6898903372798202</v>
      </c>
      <c r="Q14">
        <f t="shared" si="6"/>
        <v>-0.22439019809899263</v>
      </c>
      <c r="R14">
        <f t="shared" si="18"/>
        <v>7.8314219133489307E-2</v>
      </c>
      <c r="S14">
        <f t="shared" si="7"/>
        <v>1.5011360252294141</v>
      </c>
      <c r="U14" t="s">
        <v>20</v>
      </c>
      <c r="V14">
        <f t="shared" si="19"/>
        <v>7.3539501012961788</v>
      </c>
      <c r="W14">
        <f t="shared" si="20"/>
        <v>375.5384103476199</v>
      </c>
      <c r="X14">
        <f t="shared" si="21"/>
        <v>10</v>
      </c>
      <c r="Y14">
        <f t="shared" si="8"/>
        <v>-9239.8901863462197</v>
      </c>
      <c r="Z14">
        <f t="shared" si="9"/>
        <v>7.457293739353184</v>
      </c>
      <c r="AA14">
        <f t="shared" si="10"/>
        <v>335.68024488156493</v>
      </c>
      <c r="AB14">
        <f t="shared" si="22"/>
        <v>126060.82554792266</v>
      </c>
      <c r="AC14">
        <f t="shared" si="11"/>
        <v>2.977002590860617</v>
      </c>
    </row>
    <row r="15" spans="1:29" x14ac:dyDescent="0.45">
      <c r="A15" t="s">
        <v>21</v>
      </c>
      <c r="B15">
        <f t="shared" si="12"/>
        <v>1.8740684835432846</v>
      </c>
      <c r="C15">
        <f t="shared" si="12"/>
        <v>4.2821331737296076E-3</v>
      </c>
      <c r="D15">
        <f t="shared" si="13"/>
        <v>4</v>
      </c>
      <c r="E15">
        <f t="shared" si="0"/>
        <v>-16.849852190320398</v>
      </c>
      <c r="F15">
        <f t="shared" si="1"/>
        <v>1.8746086193756548</v>
      </c>
      <c r="G15">
        <f t="shared" si="2"/>
        <v>2.0494901413197208E-3</v>
      </c>
      <c r="H15">
        <f t="shared" si="14"/>
        <v>8.7761897233769576E-6</v>
      </c>
      <c r="I15">
        <f t="shared" si="3"/>
        <v>2.6422497429099545E-4</v>
      </c>
      <c r="K15" t="s">
        <v>21</v>
      </c>
      <c r="L15">
        <f t="shared" si="15"/>
        <v>4.6898903372798202</v>
      </c>
      <c r="M15">
        <f t="shared" si="16"/>
        <v>-0.22439019809899263</v>
      </c>
      <c r="N15">
        <f t="shared" si="17"/>
        <v>6</v>
      </c>
      <c r="O15">
        <f t="shared" si="4"/>
        <v>194.6813601575594</v>
      </c>
      <c r="P15">
        <f t="shared" si="5"/>
        <v>4.6913986343219172</v>
      </c>
      <c r="Q15">
        <f t="shared" si="6"/>
        <v>-0.1440441877940648</v>
      </c>
      <c r="R15">
        <f t="shared" si="18"/>
        <v>3.2322103834118696E-2</v>
      </c>
      <c r="S15">
        <f t="shared" si="7"/>
        <v>1.5019404056727581</v>
      </c>
      <c r="U15" t="s">
        <v>21</v>
      </c>
      <c r="V15">
        <f t="shared" si="19"/>
        <v>7.457293739353184</v>
      </c>
      <c r="W15">
        <f t="shared" si="20"/>
        <v>335.68024488156493</v>
      </c>
      <c r="X15">
        <f t="shared" si="21"/>
        <v>10</v>
      </c>
      <c r="Y15">
        <f t="shared" si="8"/>
        <v>-9239.8901863462197</v>
      </c>
      <c r="Z15">
        <f t="shared" si="9"/>
        <v>7.5464305971901098</v>
      </c>
      <c r="AA15">
        <f t="shared" si="10"/>
        <v>287.67662870513294</v>
      </c>
      <c r="AB15">
        <f t="shared" si="22"/>
        <v>96567.361170442062</v>
      </c>
      <c r="AC15">
        <f t="shared" si="11"/>
        <v>3.0245396099118977</v>
      </c>
    </row>
    <row r="16" spans="1:29" x14ac:dyDescent="0.45">
      <c r="A16" t="s">
        <v>22</v>
      </c>
      <c r="B16">
        <f t="shared" si="12"/>
        <v>1.8746086193756548</v>
      </c>
      <c r="C16">
        <f t="shared" si="12"/>
        <v>2.0494901413197208E-3</v>
      </c>
      <c r="D16">
        <f t="shared" si="13"/>
        <v>4</v>
      </c>
      <c r="E16">
        <f t="shared" si="0"/>
        <v>-16.849852190320398</v>
      </c>
      <c r="F16">
        <f t="shared" si="1"/>
        <v>1.8748671046649492</v>
      </c>
      <c r="G16">
        <f t="shared" si="2"/>
        <v>9.8041840837248539E-4</v>
      </c>
      <c r="H16">
        <f t="shared" si="14"/>
        <v>2.009357862327781E-6</v>
      </c>
      <c r="I16">
        <f t="shared" si="3"/>
        <v>1.2637380452973349E-4</v>
      </c>
      <c r="K16" t="s">
        <v>22</v>
      </c>
      <c r="L16">
        <f t="shared" si="15"/>
        <v>4.6913986343219172</v>
      </c>
      <c r="M16">
        <f t="shared" si="16"/>
        <v>-0.1440441877940648</v>
      </c>
      <c r="N16">
        <f t="shared" si="17"/>
        <v>6</v>
      </c>
      <c r="O16">
        <f t="shared" si="4"/>
        <v>194.6813601575594</v>
      </c>
      <c r="P16">
        <f t="shared" si="5"/>
        <v>4.692366148910164</v>
      </c>
      <c r="Q16">
        <f t="shared" si="6"/>
        <v>-9.2374818624152644E-2</v>
      </c>
      <c r="R16">
        <f t="shared" si="18"/>
        <v>1.3306055721340119E-2</v>
      </c>
      <c r="S16">
        <f t="shared" si="7"/>
        <v>1.502456384814608</v>
      </c>
      <c r="U16" t="s">
        <v>22</v>
      </c>
      <c r="V16">
        <f t="shared" si="19"/>
        <v>7.5464305971901098</v>
      </c>
      <c r="W16">
        <f t="shared" si="20"/>
        <v>287.67662870513294</v>
      </c>
      <c r="X16">
        <f t="shared" si="21"/>
        <v>10</v>
      </c>
      <c r="Y16">
        <f t="shared" si="8"/>
        <v>-9239.8901863462197</v>
      </c>
      <c r="Z16">
        <f t="shared" si="9"/>
        <v>7.6205140004132037</v>
      </c>
      <c r="AA16">
        <f t="shared" si="10"/>
        <v>236.93448221197571</v>
      </c>
      <c r="AB16">
        <f t="shared" si="22"/>
        <v>68160.513066737461</v>
      </c>
      <c r="AC16">
        <f t="shared" si="11"/>
        <v>3.0640485654198741</v>
      </c>
    </row>
    <row r="17" spans="1:29" x14ac:dyDescent="0.45">
      <c r="A17" t="s">
        <v>23</v>
      </c>
      <c r="B17">
        <f t="shared" si="12"/>
        <v>1.8748671046649492</v>
      </c>
      <c r="C17">
        <f t="shared" si="12"/>
        <v>9.8041840837248539E-4</v>
      </c>
      <c r="D17">
        <f t="shared" si="13"/>
        <v>4</v>
      </c>
      <c r="E17">
        <f t="shared" si="0"/>
        <v>-16.849852190320398</v>
      </c>
      <c r="F17">
        <f t="shared" si="1"/>
        <v>1.8749907495588962</v>
      </c>
      <c r="G17">
        <f t="shared" si="2"/>
        <v>4.6889083059353798E-4</v>
      </c>
      <c r="H17">
        <f t="shared" si="14"/>
        <v>4.5970920183096917E-7</v>
      </c>
      <c r="I17">
        <f t="shared" si="3"/>
        <v>6.043352099510909E-5</v>
      </c>
      <c r="K17" t="s">
        <v>23</v>
      </c>
      <c r="L17">
        <f t="shared" si="15"/>
        <v>4.692366148910164</v>
      </c>
      <c r="M17">
        <f t="shared" si="16"/>
        <v>-9.2374818624152644E-2</v>
      </c>
      <c r="N17">
        <f t="shared" si="17"/>
        <v>6</v>
      </c>
      <c r="O17">
        <f t="shared" si="4"/>
        <v>194.6813601575594</v>
      </c>
      <c r="P17">
        <f t="shared" si="5"/>
        <v>4.6929863169211945</v>
      </c>
      <c r="Q17">
        <f t="shared" si="6"/>
        <v>-5.9201529700181554E-2</v>
      </c>
      <c r="R17">
        <f t="shared" si="18"/>
        <v>5.4687305683266572E-3</v>
      </c>
      <c r="S17">
        <f t="shared" si="7"/>
        <v>1.5027871227301095</v>
      </c>
      <c r="U17" t="s">
        <v>23</v>
      </c>
      <c r="V17">
        <f t="shared" si="19"/>
        <v>7.6205140004132037</v>
      </c>
      <c r="W17">
        <f t="shared" si="20"/>
        <v>236.93448221197571</v>
      </c>
      <c r="X17">
        <f t="shared" si="21"/>
        <v>10</v>
      </c>
      <c r="Y17">
        <f t="shared" si="8"/>
        <v>-9239.8901863462197</v>
      </c>
      <c r="Z17">
        <f t="shared" si="9"/>
        <v>7.6800046318177539</v>
      </c>
      <c r="AA17">
        <f t="shared" si="10"/>
        <v>188.34947798228222</v>
      </c>
      <c r="AB17">
        <f t="shared" si="22"/>
        <v>44626.486040627955</v>
      </c>
      <c r="AC17">
        <f t="shared" si="11"/>
        <v>3.0957751412391001</v>
      </c>
    </row>
    <row r="18" spans="1:29" x14ac:dyDescent="0.45">
      <c r="A18" t="s">
        <v>24</v>
      </c>
      <c r="B18">
        <f t="shared" si="12"/>
        <v>1.8749907495588962</v>
      </c>
      <c r="C18">
        <f t="shared" si="12"/>
        <v>4.6889083059353798E-4</v>
      </c>
      <c r="D18">
        <f t="shared" si="13"/>
        <v>4</v>
      </c>
      <c r="E18">
        <f t="shared" si="0"/>
        <v>-16.849852190320398</v>
      </c>
      <c r="F18">
        <f t="shared" si="1"/>
        <v>1.875049881806149</v>
      </c>
      <c r="G18">
        <f t="shared" si="2"/>
        <v>2.2422375697694896E-4</v>
      </c>
      <c r="H18">
        <f t="shared" si="14"/>
        <v>1.051364636477252E-7</v>
      </c>
      <c r="I18">
        <f t="shared" si="3"/>
        <v>2.8898072781969826E-5</v>
      </c>
      <c r="K18" t="s">
        <v>24</v>
      </c>
      <c r="L18">
        <f t="shared" si="15"/>
        <v>4.6929863169211945</v>
      </c>
      <c r="M18">
        <f t="shared" si="16"/>
        <v>-5.9201529700181554E-2</v>
      </c>
      <c r="N18">
        <f t="shared" si="17"/>
        <v>6</v>
      </c>
      <c r="O18">
        <f t="shared" si="4"/>
        <v>194.6813601575594</v>
      </c>
      <c r="P18">
        <f t="shared" si="5"/>
        <v>4.6933836517584107</v>
      </c>
      <c r="Q18">
        <f t="shared" si="6"/>
        <v>-3.792570539996265E-2</v>
      </c>
      <c r="R18">
        <f t="shared" si="18"/>
        <v>2.2452597746362248E-3</v>
      </c>
      <c r="S18">
        <f t="shared" si="7"/>
        <v>1.5029990228821324</v>
      </c>
      <c r="U18" t="s">
        <v>24</v>
      </c>
      <c r="V18">
        <f t="shared" si="19"/>
        <v>7.6800046318177539</v>
      </c>
      <c r="W18">
        <f t="shared" si="20"/>
        <v>188.34947798228222</v>
      </c>
      <c r="X18">
        <f t="shared" si="21"/>
        <v>10</v>
      </c>
      <c r="Y18">
        <f t="shared" si="8"/>
        <v>-9239.8901863462197</v>
      </c>
      <c r="Z18">
        <f t="shared" si="9"/>
        <v>7.7263515568086083</v>
      </c>
      <c r="AA18">
        <f t="shared" si="10"/>
        <v>145.29632066292481</v>
      </c>
      <c r="AB18">
        <f t="shared" si="22"/>
        <v>27366.486149608176</v>
      </c>
      <c r="AC18">
        <f t="shared" si="11"/>
        <v>3.120492129359651</v>
      </c>
    </row>
    <row r="19" spans="1:29" x14ac:dyDescent="0.45">
      <c r="A19" t="s">
        <v>25</v>
      </c>
      <c r="B19">
        <f t="shared" si="12"/>
        <v>1.875049881806149</v>
      </c>
      <c r="C19">
        <f t="shared" si="12"/>
        <v>2.2422375697694896E-4</v>
      </c>
      <c r="D19">
        <f t="shared" si="13"/>
        <v>4</v>
      </c>
      <c r="E19">
        <f t="shared" si="0"/>
        <v>-16.849852190320398</v>
      </c>
      <c r="F19">
        <f t="shared" si="1"/>
        <v>1.8750781584909058</v>
      </c>
      <c r="G19">
        <f t="shared" si="2"/>
        <v>1.0721792692813814E-4</v>
      </c>
      <c r="H19">
        <f t="shared" si="14"/>
        <v>2.4040806391107118E-8</v>
      </c>
      <c r="I19">
        <f t="shared" si="3"/>
        <v>1.3818011238289935E-5</v>
      </c>
      <c r="K19" t="s">
        <v>25</v>
      </c>
      <c r="L19">
        <f t="shared" si="15"/>
        <v>4.6933836517584107</v>
      </c>
      <c r="M19">
        <f t="shared" si="16"/>
        <v>-3.792570539996265E-2</v>
      </c>
      <c r="N19">
        <f t="shared" si="17"/>
        <v>6</v>
      </c>
      <c r="O19">
        <f t="shared" si="4"/>
        <v>194.6813601575594</v>
      </c>
      <c r="P19">
        <f t="shared" si="5"/>
        <v>4.6936381429685365</v>
      </c>
      <c r="Q19">
        <f t="shared" si="6"/>
        <v>-2.4289577541667384E-2</v>
      </c>
      <c r="R19">
        <f t="shared" si="18"/>
        <v>9.2119936213482618E-4</v>
      </c>
      <c r="S19">
        <f t="shared" si="7"/>
        <v>1.5031347439945624</v>
      </c>
      <c r="U19" t="s">
        <v>25</v>
      </c>
      <c r="V19">
        <f t="shared" si="19"/>
        <v>7.7263515568086083</v>
      </c>
      <c r="W19">
        <f t="shared" si="20"/>
        <v>145.29632066292481</v>
      </c>
      <c r="X19">
        <f t="shared" si="21"/>
        <v>10</v>
      </c>
      <c r="Y19">
        <f t="shared" si="8"/>
        <v>-9239.8901863462197</v>
      </c>
      <c r="Z19">
        <f t="shared" si="9"/>
        <v>7.761550937559325</v>
      </c>
      <c r="AA19">
        <f t="shared" si="10"/>
        <v>109.38432592399759</v>
      </c>
      <c r="AB19">
        <f t="shared" si="22"/>
        <v>15893.140094951033</v>
      </c>
      <c r="AC19">
        <f t="shared" si="11"/>
        <v>3.1392640905207831</v>
      </c>
    </row>
    <row r="20" spans="1:29" x14ac:dyDescent="0.45">
      <c r="A20" t="s">
        <v>26</v>
      </c>
      <c r="B20">
        <f t="shared" si="12"/>
        <v>1.8750781584909058</v>
      </c>
      <c r="C20">
        <f t="shared" si="12"/>
        <v>1.0721792692813814E-4</v>
      </c>
      <c r="D20">
        <f t="shared" si="13"/>
        <v>4</v>
      </c>
      <c r="E20">
        <f t="shared" si="0"/>
        <v>-16.849852190320398</v>
      </c>
      <c r="F20">
        <f t="shared" si="1"/>
        <v>1.8750916795747974</v>
      </c>
      <c r="G20">
        <f t="shared" si="2"/>
        <v>5.1267443268221413E-5</v>
      </c>
      <c r="H20">
        <f t="shared" si="14"/>
        <v>5.496788986124631E-9</v>
      </c>
      <c r="I20">
        <f t="shared" si="3"/>
        <v>6.6071667218006188E-6</v>
      </c>
      <c r="K20" t="s">
        <v>26</v>
      </c>
      <c r="L20">
        <f t="shared" si="15"/>
        <v>4.6936381429685365</v>
      </c>
      <c r="M20">
        <f t="shared" si="16"/>
        <v>-2.4289577541667384E-2</v>
      </c>
      <c r="N20">
        <f t="shared" si="17"/>
        <v>6</v>
      </c>
      <c r="O20">
        <f t="shared" si="4"/>
        <v>194.6813601575594</v>
      </c>
      <c r="P20">
        <f t="shared" si="5"/>
        <v>4.6938011119304903</v>
      </c>
      <c r="Q20">
        <f t="shared" si="6"/>
        <v>-1.5553672311119593E-2</v>
      </c>
      <c r="R20">
        <f t="shared" si="18"/>
        <v>3.7779212965862428E-4</v>
      </c>
      <c r="S20">
        <f t="shared" si="7"/>
        <v>1.5032216559503702</v>
      </c>
      <c r="U20" t="s">
        <v>26</v>
      </c>
      <c r="V20">
        <f t="shared" si="19"/>
        <v>7.761550937559325</v>
      </c>
      <c r="W20">
        <f t="shared" si="20"/>
        <v>109.38432592399759</v>
      </c>
      <c r="X20">
        <f t="shared" si="21"/>
        <v>10</v>
      </c>
      <c r="Y20">
        <f t="shared" si="8"/>
        <v>-9239.8901863462197</v>
      </c>
      <c r="Z20">
        <f t="shared" si="9"/>
        <v>7.7877402682382906</v>
      </c>
      <c r="AA20">
        <f t="shared" si="10"/>
        <v>80.791077055558176</v>
      </c>
      <c r="AB20">
        <f t="shared" si="22"/>
        <v>8837.2775043959791</v>
      </c>
      <c r="AC20">
        <f t="shared" si="11"/>
        <v>3.1532309583422169</v>
      </c>
    </row>
    <row r="21" spans="1:29" x14ac:dyDescent="0.45">
      <c r="A21" t="s">
        <v>27</v>
      </c>
      <c r="B21">
        <f t="shared" si="12"/>
        <v>1.8750916795747974</v>
      </c>
      <c r="C21">
        <f t="shared" si="12"/>
        <v>5.1267443268221413E-5</v>
      </c>
      <c r="D21">
        <f t="shared" si="13"/>
        <v>4</v>
      </c>
      <c r="E21">
        <f t="shared" si="0"/>
        <v>-16.849852190320398</v>
      </c>
      <c r="F21">
        <f t="shared" si="1"/>
        <v>1.8750981448116482</v>
      </c>
      <c r="G21">
        <f t="shared" si="2"/>
        <v>2.4513786603619359E-5</v>
      </c>
      <c r="H21">
        <f t="shared" si="14"/>
        <v>1.2567591639903415E-9</v>
      </c>
      <c r="I21">
        <f t="shared" si="3"/>
        <v>3.1592317731795614E-6</v>
      </c>
      <c r="K21" t="s">
        <v>27</v>
      </c>
      <c r="L21">
        <f t="shared" si="15"/>
        <v>4.6938011119304903</v>
      </c>
      <c r="M21">
        <f t="shared" si="16"/>
        <v>-1.5553672311119593E-2</v>
      </c>
      <c r="N21">
        <f t="shared" si="17"/>
        <v>6</v>
      </c>
      <c r="O21">
        <f t="shared" si="4"/>
        <v>194.6813601575594</v>
      </c>
      <c r="P21">
        <f t="shared" si="5"/>
        <v>4.6939054597040561</v>
      </c>
      <c r="Q21">
        <f t="shared" si="6"/>
        <v>-9.9586158158526672E-3</v>
      </c>
      <c r="R21">
        <f t="shared" si="18"/>
        <v>1.548930470721053E-4</v>
      </c>
      <c r="S21">
        <f t="shared" si="7"/>
        <v>1.5032773050075652</v>
      </c>
      <c r="U21" t="s">
        <v>27</v>
      </c>
      <c r="V21">
        <f t="shared" si="19"/>
        <v>7.7877402682382906</v>
      </c>
      <c r="W21">
        <f t="shared" si="20"/>
        <v>80.791077055558176</v>
      </c>
      <c r="X21">
        <f t="shared" si="21"/>
        <v>10</v>
      </c>
      <c r="Y21">
        <f t="shared" si="8"/>
        <v>-9239.8901863462197</v>
      </c>
      <c r="Z21">
        <f t="shared" si="9"/>
        <v>7.8069159959994643</v>
      </c>
      <c r="AA21">
        <f t="shared" si="10"/>
        <v>58.811496608061958</v>
      </c>
      <c r="AB21">
        <f t="shared" si="22"/>
        <v>4751.4441542146324</v>
      </c>
      <c r="AC21">
        <f t="shared" si="11"/>
        <v>3.1634574455443207</v>
      </c>
    </row>
    <row r="22" spans="1:29" x14ac:dyDescent="0.45">
      <c r="A22" t="s">
        <v>28</v>
      </c>
      <c r="B22">
        <f t="shared" si="12"/>
        <v>1.8750981448116482</v>
      </c>
      <c r="C22">
        <f t="shared" si="12"/>
        <v>2.4513786603619359E-5</v>
      </c>
      <c r="D22">
        <f t="shared" si="13"/>
        <v>4</v>
      </c>
      <c r="E22">
        <f t="shared" si="0"/>
        <v>-16.849852190320398</v>
      </c>
      <c r="F22">
        <f t="shared" si="1"/>
        <v>1.875101236192763</v>
      </c>
      <c r="G22">
        <f t="shared" si="2"/>
        <v>1.1721319583379852E-5</v>
      </c>
      <c r="H22">
        <f t="shared" si="14"/>
        <v>2.8733392697979826E-10</v>
      </c>
      <c r="I22">
        <f t="shared" si="3"/>
        <v>1.5105866838348707E-6</v>
      </c>
      <c r="K22" t="s">
        <v>28</v>
      </c>
      <c r="L22">
        <f t="shared" si="15"/>
        <v>4.6939054597040561</v>
      </c>
      <c r="M22">
        <f t="shared" si="16"/>
        <v>-9.9586158158526672E-3</v>
      </c>
      <c r="N22">
        <f t="shared" si="17"/>
        <v>6</v>
      </c>
      <c r="O22">
        <f t="shared" si="4"/>
        <v>194.6813601575594</v>
      </c>
      <c r="P22">
        <f t="shared" si="5"/>
        <v>4.6939722674786806</v>
      </c>
      <c r="Q22">
        <f t="shared" si="6"/>
        <v>-6.375803866307761E-3</v>
      </c>
      <c r="R22">
        <f t="shared" si="18"/>
        <v>6.3494181221787047E-5</v>
      </c>
      <c r="S22">
        <f t="shared" si="7"/>
        <v>1.5033129338431801</v>
      </c>
      <c r="U22" t="s">
        <v>28</v>
      </c>
      <c r="V22">
        <f t="shared" si="19"/>
        <v>7.8069159959994643</v>
      </c>
      <c r="W22">
        <f t="shared" si="20"/>
        <v>58.811496608061958</v>
      </c>
      <c r="X22">
        <f t="shared" si="21"/>
        <v>10</v>
      </c>
      <c r="Y22">
        <f t="shared" si="8"/>
        <v>-9239.8901863462197</v>
      </c>
      <c r="Z22">
        <f t="shared" si="9"/>
        <v>7.8207865939452956</v>
      </c>
      <c r="AA22">
        <f t="shared" si="10"/>
        <v>42.351186079894653</v>
      </c>
      <c r="AB22">
        <f t="shared" si="22"/>
        <v>2490.736636485125</v>
      </c>
      <c r="AC22">
        <f t="shared" si="11"/>
        <v>3.1708546872107246</v>
      </c>
    </row>
    <row r="23" spans="1:29" x14ac:dyDescent="0.45">
      <c r="A23" t="s">
        <v>29</v>
      </c>
      <c r="B23">
        <f t="shared" si="12"/>
        <v>1.875101236192763</v>
      </c>
      <c r="C23">
        <f t="shared" si="12"/>
        <v>1.1721319583379852E-5</v>
      </c>
      <c r="D23">
        <f t="shared" si="13"/>
        <v>4</v>
      </c>
      <c r="E23">
        <f t="shared" si="0"/>
        <v>-16.849852190320398</v>
      </c>
      <c r="F23">
        <f t="shared" si="1"/>
        <v>1.8751027143422376</v>
      </c>
      <c r="G23">
        <f t="shared" si="2"/>
        <v>5.604557808513988E-6</v>
      </c>
      <c r="H23">
        <f t="shared" si="14"/>
        <v>6.5692813197119476E-11</v>
      </c>
      <c r="I23">
        <f t="shared" si="3"/>
        <v>7.2228405078508996E-7</v>
      </c>
      <c r="K23" t="s">
        <v>29</v>
      </c>
      <c r="L23">
        <f t="shared" si="15"/>
        <v>4.6939722674786806</v>
      </c>
      <c r="M23">
        <f t="shared" si="16"/>
        <v>-6.375803866307761E-3</v>
      </c>
      <c r="N23">
        <f t="shared" si="17"/>
        <v>6</v>
      </c>
      <c r="O23">
        <f t="shared" si="4"/>
        <v>194.6813601575594</v>
      </c>
      <c r="P23">
        <f t="shared" si="5"/>
        <v>4.6940150384145349</v>
      </c>
      <c r="Q23">
        <f t="shared" si="6"/>
        <v>-4.0817995233211057E-3</v>
      </c>
      <c r="R23">
        <f t="shared" si="18"/>
        <v>2.6024753182283882E-5</v>
      </c>
      <c r="S23">
        <f t="shared" si="7"/>
        <v>1.5033357437429442</v>
      </c>
      <c r="U23" t="s">
        <v>29</v>
      </c>
      <c r="V23">
        <f t="shared" si="19"/>
        <v>7.8207865939452956</v>
      </c>
      <c r="W23">
        <f t="shared" si="20"/>
        <v>42.351186079894653</v>
      </c>
      <c r="X23">
        <f t="shared" si="21"/>
        <v>10</v>
      </c>
      <c r="Y23">
        <f t="shared" si="8"/>
        <v>-9239.8901863462197</v>
      </c>
      <c r="Z23">
        <f t="shared" si="9"/>
        <v>7.8307294804491709</v>
      </c>
      <c r="AA23">
        <f t="shared" si="10"/>
        <v>30.257466884617514</v>
      </c>
      <c r="AB23">
        <f t="shared" si="22"/>
        <v>1281.4396103366867</v>
      </c>
      <c r="AC23">
        <f t="shared" si="11"/>
        <v>3.1761572657021513</v>
      </c>
    </row>
    <row r="24" spans="1:29" x14ac:dyDescent="0.45">
      <c r="A24" t="s">
        <v>30</v>
      </c>
      <c r="B24">
        <f t="shared" si="12"/>
        <v>1.8751027143422376</v>
      </c>
      <c r="C24">
        <f t="shared" si="12"/>
        <v>5.604557808513988E-6</v>
      </c>
      <c r="D24">
        <f t="shared" si="13"/>
        <v>4</v>
      </c>
      <c r="E24">
        <f t="shared" si="0"/>
        <v>-16.849852190320398</v>
      </c>
      <c r="F24">
        <f t="shared" si="1"/>
        <v>1.8751034211202899</v>
      </c>
      <c r="G24">
        <f t="shared" si="2"/>
        <v>2.6798198288213726E-6</v>
      </c>
      <c r="H24">
        <f t="shared" si="14"/>
        <v>1.5019205147031441E-11</v>
      </c>
      <c r="I24">
        <f t="shared" si="3"/>
        <v>3.4535667693738688E-7</v>
      </c>
      <c r="K24" t="s">
        <v>30</v>
      </c>
      <c r="L24">
        <f t="shared" si="15"/>
        <v>4.6940150384145349</v>
      </c>
      <c r="M24">
        <f t="shared" si="16"/>
        <v>-4.0817995233211057E-3</v>
      </c>
      <c r="N24">
        <f t="shared" si="17"/>
        <v>6</v>
      </c>
      <c r="O24">
        <f t="shared" si="4"/>
        <v>194.6813601575594</v>
      </c>
      <c r="P24">
        <f t="shared" si="5"/>
        <v>4.6940424198599073</v>
      </c>
      <c r="Q24">
        <f t="shared" si="6"/>
        <v>-2.6131002364080391E-3</v>
      </c>
      <c r="R24">
        <f t="shared" si="18"/>
        <v>1.0666151299360602E-5</v>
      </c>
      <c r="S24">
        <f t="shared" si="7"/>
        <v>1.503350346369982</v>
      </c>
      <c r="U24" t="s">
        <v>30</v>
      </c>
      <c r="V24">
        <f t="shared" si="19"/>
        <v>7.8307294804491709</v>
      </c>
      <c r="W24">
        <f t="shared" si="20"/>
        <v>30.257466884617514</v>
      </c>
      <c r="X24">
        <f t="shared" si="21"/>
        <v>10</v>
      </c>
      <c r="Y24">
        <f t="shared" si="8"/>
        <v>-9239.8901863462197</v>
      </c>
      <c r="Z24">
        <f t="shared" si="9"/>
        <v>7.8378099103802095</v>
      </c>
      <c r="AA24">
        <f t="shared" si="10"/>
        <v>21.49392044869856</v>
      </c>
      <c r="AB24">
        <f t="shared" si="22"/>
        <v>650.35158619709989</v>
      </c>
      <c r="AC24">
        <f t="shared" si="11"/>
        <v>3.1799332854171252</v>
      </c>
    </row>
    <row r="25" spans="1:29" x14ac:dyDescent="0.45">
      <c r="A25" t="s">
        <v>31</v>
      </c>
      <c r="B25">
        <f t="shared" si="12"/>
        <v>1.8751034211202899</v>
      </c>
      <c r="C25">
        <f t="shared" si="12"/>
        <v>2.6798198288213726E-6</v>
      </c>
      <c r="D25">
        <f t="shared" si="13"/>
        <v>4</v>
      </c>
      <c r="E25">
        <f t="shared" si="0"/>
        <v>-16.849852190320398</v>
      </c>
      <c r="F25">
        <f t="shared" si="1"/>
        <v>1.8751037590662265</v>
      </c>
      <c r="G25">
        <f t="shared" si="2"/>
        <v>1.281355246574023E-6</v>
      </c>
      <c r="H25">
        <f t="shared" si="14"/>
        <v>3.433801197533366E-12</v>
      </c>
      <c r="I25">
        <f t="shared" si="3"/>
        <v>1.6512884734149988E-7</v>
      </c>
      <c r="K25" t="s">
        <v>31</v>
      </c>
      <c r="L25">
        <f t="shared" si="15"/>
        <v>4.6940424198599073</v>
      </c>
      <c r="M25">
        <f t="shared" si="16"/>
        <v>-2.6131002364080391E-3</v>
      </c>
      <c r="N25">
        <f t="shared" si="17"/>
        <v>6</v>
      </c>
      <c r="O25">
        <f t="shared" si="4"/>
        <v>194.6813601575594</v>
      </c>
      <c r="P25">
        <f t="shared" si="5"/>
        <v>4.6940599487710157</v>
      </c>
      <c r="Q25">
        <f t="shared" si="6"/>
        <v>-1.6728329664357222E-3</v>
      </c>
      <c r="R25">
        <f t="shared" si="18"/>
        <v>4.3712802200643472E-6</v>
      </c>
      <c r="S25">
        <f t="shared" si="7"/>
        <v>1.5033596946037153</v>
      </c>
      <c r="U25" t="s">
        <v>31</v>
      </c>
      <c r="V25">
        <f t="shared" si="19"/>
        <v>7.8378099103802095</v>
      </c>
      <c r="W25">
        <f t="shared" si="20"/>
        <v>21.49392044869856</v>
      </c>
      <c r="X25">
        <f t="shared" si="21"/>
        <v>10</v>
      </c>
      <c r="Y25">
        <f t="shared" si="8"/>
        <v>-9239.8901863462197</v>
      </c>
      <c r="Z25">
        <f t="shared" si="9"/>
        <v>7.8428279445363751</v>
      </c>
      <c r="AA25">
        <f t="shared" si="10"/>
        <v>15.206153834572573</v>
      </c>
      <c r="AB25">
        <f t="shared" si="22"/>
        <v>326.83986085097547</v>
      </c>
      <c r="AC25">
        <f t="shared" si="11"/>
        <v>3.182609421765997</v>
      </c>
    </row>
    <row r="26" spans="1:29" x14ac:dyDescent="0.45">
      <c r="A26" t="s">
        <v>32</v>
      </c>
      <c r="B26">
        <f t="shared" si="12"/>
        <v>1.8751037590662265</v>
      </c>
      <c r="C26">
        <f t="shared" si="12"/>
        <v>1.281355246574023E-6</v>
      </c>
      <c r="D26">
        <f t="shared" si="13"/>
        <v>4</v>
      </c>
      <c r="E26">
        <f t="shared" si="0"/>
        <v>-16.849852190320398</v>
      </c>
      <c r="F26">
        <f t="shared" si="1"/>
        <v>1.8751039206549878</v>
      </c>
      <c r="G26">
        <f t="shared" si="2"/>
        <v>6.1267952655708058E-7</v>
      </c>
      <c r="H26">
        <f t="shared" si="14"/>
        <v>7.8506012582240369E-13</v>
      </c>
      <c r="I26">
        <f t="shared" si="3"/>
        <v>7.895295771606803E-8</v>
      </c>
      <c r="K26" t="s">
        <v>32</v>
      </c>
      <c r="L26">
        <f t="shared" si="15"/>
        <v>4.6940599487710157</v>
      </c>
      <c r="M26">
        <f t="shared" si="16"/>
        <v>-1.6728329664357222E-3</v>
      </c>
      <c r="N26">
        <f t="shared" si="17"/>
        <v>6</v>
      </c>
      <c r="O26">
        <f t="shared" si="4"/>
        <v>194.6813601575594</v>
      </c>
      <c r="P26">
        <f t="shared" si="5"/>
        <v>4.694071170188395</v>
      </c>
      <c r="Q26">
        <f t="shared" si="6"/>
        <v>-1.0708879634402368E-3</v>
      </c>
      <c r="R26">
        <f t="shared" si="18"/>
        <v>1.7914166886020406E-6</v>
      </c>
      <c r="S26">
        <f t="shared" si="7"/>
        <v>1.5033656790274956</v>
      </c>
      <c r="U26" t="s">
        <v>32</v>
      </c>
      <c r="V26">
        <f t="shared" si="19"/>
        <v>7.8428279445363751</v>
      </c>
      <c r="W26">
        <f t="shared" si="20"/>
        <v>15.206153834572573</v>
      </c>
      <c r="X26">
        <f t="shared" si="21"/>
        <v>10</v>
      </c>
      <c r="Y26">
        <f t="shared" si="8"/>
        <v>-9239.8901863462197</v>
      </c>
      <c r="Z26">
        <f t="shared" si="9"/>
        <v>7.8463721853435295</v>
      </c>
      <c r="AA26">
        <f t="shared" si="10"/>
        <v>10.726469117876189</v>
      </c>
      <c r="AB26">
        <f t="shared" si="22"/>
        <v>163.10833950821728</v>
      </c>
      <c r="AC26">
        <f t="shared" si="11"/>
        <v>3.1844995786198571</v>
      </c>
    </row>
    <row r="27" spans="1:29" x14ac:dyDescent="0.45">
      <c r="A27" t="s">
        <v>33</v>
      </c>
      <c r="B27">
        <f t="shared" si="12"/>
        <v>1.8751039206549878</v>
      </c>
      <c r="C27">
        <f t="shared" si="12"/>
        <v>6.1267952655708058E-7</v>
      </c>
      <c r="D27">
        <f t="shared" si="13"/>
        <v>4</v>
      </c>
      <c r="E27">
        <f t="shared" si="0"/>
        <v>-16.849852190320398</v>
      </c>
      <c r="F27">
        <f t="shared" si="1"/>
        <v>1.8751039979185902</v>
      </c>
      <c r="G27">
        <f t="shared" si="2"/>
        <v>2.9295243908489255E-7</v>
      </c>
      <c r="H27">
        <f t="shared" si="14"/>
        <v>1.7948596168227395E-13</v>
      </c>
      <c r="I27">
        <f t="shared" si="3"/>
        <v>3.7747990112075639E-8</v>
      </c>
      <c r="K27" t="s">
        <v>33</v>
      </c>
      <c r="L27">
        <f t="shared" si="15"/>
        <v>4.694071170188395</v>
      </c>
      <c r="M27">
        <f t="shared" si="16"/>
        <v>-1.0708879634402368E-3</v>
      </c>
      <c r="N27">
        <f t="shared" si="17"/>
        <v>6</v>
      </c>
      <c r="O27">
        <f t="shared" si="4"/>
        <v>194.6813601575594</v>
      </c>
      <c r="P27">
        <f t="shared" si="5"/>
        <v>4.6940783536998065</v>
      </c>
      <c r="Q27">
        <f t="shared" si="6"/>
        <v>-6.8553915156743805E-4</v>
      </c>
      <c r="R27">
        <f t="shared" si="18"/>
        <v>7.3413562588060154E-7</v>
      </c>
      <c r="S27">
        <f t="shared" si="7"/>
        <v>1.503369510020949</v>
      </c>
      <c r="U27" t="s">
        <v>33</v>
      </c>
      <c r="V27">
        <f t="shared" si="19"/>
        <v>7.8463721853435295</v>
      </c>
      <c r="W27">
        <f t="shared" si="20"/>
        <v>10.726469117876189</v>
      </c>
      <c r="X27">
        <f t="shared" si="21"/>
        <v>10</v>
      </c>
      <c r="Y27">
        <f t="shared" si="8"/>
        <v>-9239.8901863462197</v>
      </c>
      <c r="Z27">
        <f t="shared" si="9"/>
        <v>7.8488694050539216</v>
      </c>
      <c r="AA27">
        <f t="shared" si="10"/>
        <v>7.5508724485863459</v>
      </c>
      <c r="AB27">
        <f t="shared" si="22"/>
        <v>80.994200132783604</v>
      </c>
      <c r="AC27">
        <f t="shared" si="11"/>
        <v>3.1858313552140616</v>
      </c>
    </row>
    <row r="28" spans="1:29" x14ac:dyDescent="0.45">
      <c r="A28" t="s">
        <v>34</v>
      </c>
      <c r="B28">
        <f t="shared" si="12"/>
        <v>1.8751039979185902</v>
      </c>
      <c r="C28">
        <f t="shared" si="12"/>
        <v>2.9295243908489255E-7</v>
      </c>
      <c r="D28">
        <f t="shared" si="13"/>
        <v>4</v>
      </c>
      <c r="E28">
        <f t="shared" si="0"/>
        <v>-16.849852190320398</v>
      </c>
      <c r="F28">
        <f t="shared" si="1"/>
        <v>1.8751040348621459</v>
      </c>
      <c r="G28">
        <f t="shared" si="2"/>
        <v>1.400750673230533E-7</v>
      </c>
      <c r="H28">
        <f t="shared" si="14"/>
        <v>4.1035332627268992E-14</v>
      </c>
      <c r="I28">
        <f t="shared" si="3"/>
        <v>1.8045853901726054E-8</v>
      </c>
      <c r="K28" t="s">
        <v>34</v>
      </c>
      <c r="L28">
        <f t="shared" si="15"/>
        <v>4.6940783536998065</v>
      </c>
      <c r="M28">
        <f t="shared" si="16"/>
        <v>-6.8553915156743805E-4</v>
      </c>
      <c r="N28">
        <f t="shared" si="17"/>
        <v>6</v>
      </c>
      <c r="O28">
        <f t="shared" si="4"/>
        <v>194.6813601575594</v>
      </c>
      <c r="P28">
        <f t="shared" si="5"/>
        <v>4.6940829522770109</v>
      </c>
      <c r="Q28">
        <f t="shared" si="6"/>
        <v>-4.3885233992257966E-4</v>
      </c>
      <c r="R28">
        <f t="shared" si="18"/>
        <v>3.0085046077391021E-7</v>
      </c>
      <c r="S28">
        <f t="shared" si="7"/>
        <v>1.5033719624593394</v>
      </c>
      <c r="U28" t="s">
        <v>34</v>
      </c>
      <c r="V28">
        <f t="shared" si="19"/>
        <v>7.8488694050539216</v>
      </c>
      <c r="W28">
        <f t="shared" si="20"/>
        <v>7.5508724485863459</v>
      </c>
      <c r="X28">
        <f t="shared" si="21"/>
        <v>10</v>
      </c>
      <c r="Y28">
        <f t="shared" si="8"/>
        <v>-9239.8901863462197</v>
      </c>
      <c r="Z28">
        <f t="shared" si="9"/>
        <v>7.8506258815363799</v>
      </c>
      <c r="AA28">
        <f t="shared" si="10"/>
        <v>5.3076724170598792</v>
      </c>
      <c r="AB28">
        <f t="shared" si="22"/>
        <v>40.07755742009914</v>
      </c>
      <c r="AC28">
        <f t="shared" si="11"/>
        <v>3.1867680906794567</v>
      </c>
    </row>
    <row r="29" spans="1:29" x14ac:dyDescent="0.45">
      <c r="A29" t="s">
        <v>35</v>
      </c>
      <c r="B29">
        <f t="shared" si="12"/>
        <v>1.8751040348621459</v>
      </c>
      <c r="C29">
        <f t="shared" si="12"/>
        <v>1.400750673230533E-7</v>
      </c>
      <c r="D29">
        <f t="shared" si="13"/>
        <v>4</v>
      </c>
      <c r="E29">
        <f t="shared" si="0"/>
        <v>-16.849852190320398</v>
      </c>
      <c r="F29">
        <f t="shared" si="1"/>
        <v>1.8751040525266893</v>
      </c>
      <c r="G29">
        <f t="shared" si="2"/>
        <v>6.6976822754583054E-8</v>
      </c>
      <c r="H29">
        <f t="shared" si="14"/>
        <v>9.3817829564324296E-15</v>
      </c>
      <c r="I29">
        <f t="shared" si="3"/>
        <v>8.6252869697608162E-9</v>
      </c>
      <c r="K29" t="s">
        <v>35</v>
      </c>
      <c r="L29">
        <f t="shared" si="15"/>
        <v>4.6940829522770109</v>
      </c>
      <c r="M29">
        <f t="shared" si="16"/>
        <v>-4.3885233992257966E-4</v>
      </c>
      <c r="N29">
        <f t="shared" si="17"/>
        <v>6</v>
      </c>
      <c r="O29">
        <f t="shared" si="4"/>
        <v>194.6813601575594</v>
      </c>
      <c r="P29">
        <f t="shared" si="5"/>
        <v>4.6940858960794367</v>
      </c>
      <c r="Q29">
        <f t="shared" si="6"/>
        <v>-2.809333182900442E-4</v>
      </c>
      <c r="R29">
        <f t="shared" si="18"/>
        <v>1.2328824409380074E-7</v>
      </c>
      <c r="S29">
        <f t="shared" si="7"/>
        <v>1.5033735324001629</v>
      </c>
      <c r="U29" t="s">
        <v>35</v>
      </c>
      <c r="V29">
        <f t="shared" si="19"/>
        <v>7.8506258815363799</v>
      </c>
      <c r="W29">
        <f t="shared" si="20"/>
        <v>5.3076724170598792</v>
      </c>
      <c r="X29">
        <f t="shared" si="21"/>
        <v>10</v>
      </c>
      <c r="Y29">
        <f t="shared" si="8"/>
        <v>-9239.8901863462197</v>
      </c>
      <c r="Z29">
        <f t="shared" si="9"/>
        <v>7.8518598382236027</v>
      </c>
      <c r="AA29">
        <f t="shared" si="10"/>
        <v>3.727047609101541</v>
      </c>
      <c r="AB29">
        <f t="shared" si="22"/>
        <v>19.78194779189722</v>
      </c>
      <c r="AC29">
        <f t="shared" si="11"/>
        <v>3.1874261643873756</v>
      </c>
    </row>
    <row r="30" spans="1:29" x14ac:dyDescent="0.45">
      <c r="A30" t="s">
        <v>36</v>
      </c>
      <c r="B30">
        <f t="shared" si="12"/>
        <v>1.8751040525266893</v>
      </c>
      <c r="C30">
        <f t="shared" si="12"/>
        <v>6.6976822754583054E-8</v>
      </c>
      <c r="D30">
        <f t="shared" si="13"/>
        <v>4</v>
      </c>
      <c r="E30">
        <f t="shared" si="0"/>
        <v>-16.849852190320398</v>
      </c>
      <c r="F30">
        <f t="shared" si="1"/>
        <v>1.8751040609729814</v>
      </c>
      <c r="G30">
        <f t="shared" si="2"/>
        <v>3.2024934815133577E-8</v>
      </c>
      <c r="H30">
        <f t="shared" si="14"/>
        <v>2.1449283828402777E-15</v>
      </c>
      <c r="I30">
        <f t="shared" si="3"/>
        <v>4.1208478556051698E-9</v>
      </c>
      <c r="K30" t="s">
        <v>36</v>
      </c>
      <c r="L30">
        <f t="shared" si="15"/>
        <v>4.6940858960794367</v>
      </c>
      <c r="M30">
        <f t="shared" si="16"/>
        <v>-2.809333182900442E-4</v>
      </c>
      <c r="N30">
        <f t="shared" si="17"/>
        <v>6</v>
      </c>
      <c r="O30">
        <f t="shared" si="4"/>
        <v>194.6813601575594</v>
      </c>
      <c r="P30">
        <f t="shared" si="5"/>
        <v>4.6940877805652077</v>
      </c>
      <c r="Q30">
        <f t="shared" si="6"/>
        <v>-1.7984038825824555E-4</v>
      </c>
      <c r="R30">
        <f t="shared" si="18"/>
        <v>5.0523157035958827E-8</v>
      </c>
      <c r="S30">
        <f t="shared" si="7"/>
        <v>1.5033745374034599</v>
      </c>
      <c r="U30" t="s">
        <v>36</v>
      </c>
      <c r="V30">
        <f t="shared" si="19"/>
        <v>7.8518598382236027</v>
      </c>
      <c r="W30">
        <f t="shared" si="20"/>
        <v>3.727047609101541</v>
      </c>
      <c r="X30">
        <f t="shared" si="21"/>
        <v>10</v>
      </c>
      <c r="Y30">
        <f t="shared" si="8"/>
        <v>-9239.8901863462197</v>
      </c>
      <c r="Z30">
        <f t="shared" si="9"/>
        <v>7.8527259732496777</v>
      </c>
      <c r="AA30">
        <f t="shared" si="10"/>
        <v>2.6152428388775921</v>
      </c>
      <c r="AB30">
        <f t="shared" si="22"/>
        <v>9.7471345698586571</v>
      </c>
      <c r="AC30">
        <f t="shared" si="11"/>
        <v>3.1878880774302476</v>
      </c>
    </row>
    <row r="31" spans="1:29" x14ac:dyDescent="0.45">
      <c r="A31" t="s">
        <v>37</v>
      </c>
      <c r="B31">
        <f t="shared" si="12"/>
        <v>1.8751040609729814</v>
      </c>
      <c r="C31">
        <f t="shared" si="12"/>
        <v>3.2024934815133577E-8</v>
      </c>
      <c r="D31">
        <f t="shared" si="13"/>
        <v>4</v>
      </c>
      <c r="E31">
        <f t="shared" si="0"/>
        <v>-16.849852190320398</v>
      </c>
      <c r="F31">
        <f t="shared" si="1"/>
        <v>1.8751040650115718</v>
      </c>
      <c r="G31">
        <f t="shared" si="2"/>
        <v>1.5312706880266092E-8</v>
      </c>
      <c r="H31">
        <f t="shared" si="14"/>
        <v>4.9038843968376899E-16</v>
      </c>
      <c r="I31">
        <f t="shared" si="3"/>
        <v>1.9670525444842473E-9</v>
      </c>
      <c r="K31" t="s">
        <v>37</v>
      </c>
      <c r="L31">
        <f t="shared" si="15"/>
        <v>4.6940877805652077</v>
      </c>
      <c r="M31">
        <f t="shared" si="16"/>
        <v>-1.7984038825824555E-4</v>
      </c>
      <c r="N31">
        <f t="shared" si="17"/>
        <v>6</v>
      </c>
      <c r="O31">
        <f t="shared" si="4"/>
        <v>194.6813601575594</v>
      </c>
      <c r="P31">
        <f t="shared" si="5"/>
        <v>4.6940889869238624</v>
      </c>
      <c r="Q31">
        <f t="shared" si="6"/>
        <v>-1.1512527241075432E-4</v>
      </c>
      <c r="R31">
        <f t="shared" si="18"/>
        <v>2.0704173688686342E-8</v>
      </c>
      <c r="S31">
        <f t="shared" si="7"/>
        <v>1.5033751807590341</v>
      </c>
      <c r="U31" t="s">
        <v>37</v>
      </c>
      <c r="V31">
        <f t="shared" si="19"/>
        <v>7.8527259732496777</v>
      </c>
      <c r="W31">
        <f t="shared" si="20"/>
        <v>2.6152428388775921</v>
      </c>
      <c r="X31">
        <f t="shared" si="21"/>
        <v>10</v>
      </c>
      <c r="Y31">
        <f t="shared" si="8"/>
        <v>-9239.8901863462197</v>
      </c>
      <c r="Z31">
        <f t="shared" si="9"/>
        <v>7.8533335620755205</v>
      </c>
      <c r="AA31">
        <f t="shared" si="10"/>
        <v>1.8341663382521924</v>
      </c>
      <c r="AB31">
        <f t="shared" si="22"/>
        <v>4.7967903814243815</v>
      </c>
      <c r="AC31">
        <f t="shared" si="11"/>
        <v>3.1882121068193277</v>
      </c>
    </row>
    <row r="32" spans="1:29" x14ac:dyDescent="0.45">
      <c r="A32" t="s">
        <v>38</v>
      </c>
      <c r="B32">
        <f t="shared" si="12"/>
        <v>1.8751040650115718</v>
      </c>
      <c r="C32">
        <f t="shared" si="12"/>
        <v>1.5312706880266092E-8</v>
      </c>
      <c r="D32">
        <f t="shared" si="13"/>
        <v>4</v>
      </c>
      <c r="E32">
        <f t="shared" si="0"/>
        <v>-16.849852190320398</v>
      </c>
      <c r="F32">
        <f t="shared" si="1"/>
        <v>1.8751040669426218</v>
      </c>
      <c r="G32">
        <f t="shared" si="2"/>
        <v>7.3217634177780155E-9</v>
      </c>
      <c r="H32">
        <f t="shared" si="14"/>
        <v>1.1211601706308999E-16</v>
      </c>
      <c r="I32">
        <f t="shared" si="3"/>
        <v>9.3721637762029898E-10</v>
      </c>
      <c r="K32" t="s">
        <v>38</v>
      </c>
      <c r="L32">
        <f t="shared" si="15"/>
        <v>4.6940889869238624</v>
      </c>
      <c r="M32">
        <f t="shared" si="16"/>
        <v>-1.1512527241075432E-4</v>
      </c>
      <c r="N32">
        <f t="shared" si="17"/>
        <v>6</v>
      </c>
      <c r="O32">
        <f t="shared" si="4"/>
        <v>194.6813601575594</v>
      </c>
      <c r="P32">
        <f t="shared" si="5"/>
        <v>4.6940897591769026</v>
      </c>
      <c r="Q32">
        <f t="shared" si="6"/>
        <v>-7.3697670865513487E-5</v>
      </c>
      <c r="R32">
        <f t="shared" si="18"/>
        <v>8.4844644344303516E-9</v>
      </c>
      <c r="S32">
        <f t="shared" si="7"/>
        <v>1.5033755926044634</v>
      </c>
      <c r="U32" t="s">
        <v>38</v>
      </c>
      <c r="V32">
        <f t="shared" si="19"/>
        <v>7.8533335620755205</v>
      </c>
      <c r="W32">
        <f t="shared" si="20"/>
        <v>1.8341663382521924</v>
      </c>
      <c r="X32">
        <f t="shared" si="21"/>
        <v>10</v>
      </c>
      <c r="Y32">
        <f t="shared" si="8"/>
        <v>-9239.8901863462197</v>
      </c>
      <c r="Z32">
        <f t="shared" si="9"/>
        <v>7.8537596019756135</v>
      </c>
      <c r="AA32">
        <f t="shared" si="10"/>
        <v>1.2859104916346418</v>
      </c>
      <c r="AB32">
        <f t="shared" si="22"/>
        <v>2.3585737377615876</v>
      </c>
      <c r="AC32">
        <f t="shared" si="11"/>
        <v>3.1884393154885449</v>
      </c>
    </row>
    <row r="33" spans="1:29" x14ac:dyDescent="0.45">
      <c r="A33" t="s">
        <v>39</v>
      </c>
      <c r="B33">
        <f t="shared" si="12"/>
        <v>1.8751040669426218</v>
      </c>
      <c r="C33">
        <f t="shared" si="12"/>
        <v>7.3217634177780155E-9</v>
      </c>
      <c r="D33">
        <f t="shared" si="13"/>
        <v>4</v>
      </c>
      <c r="E33">
        <f t="shared" si="0"/>
        <v>-16.849852190320398</v>
      </c>
      <c r="F33">
        <f t="shared" si="1"/>
        <v>1.8751040678659525</v>
      </c>
      <c r="G33">
        <f t="shared" si="2"/>
        <v>3.5008970167282882E-9</v>
      </c>
      <c r="H33">
        <f t="shared" si="14"/>
        <v>2.563273970648937E-17</v>
      </c>
      <c r="I33">
        <f t="shared" si="3"/>
        <v>4.4480064421774851E-10</v>
      </c>
      <c r="K33" t="s">
        <v>39</v>
      </c>
      <c r="L33">
        <f t="shared" si="15"/>
        <v>4.6940897591769026</v>
      </c>
      <c r="M33">
        <f t="shared" si="16"/>
        <v>-7.3697670865513487E-5</v>
      </c>
      <c r="N33">
        <f t="shared" si="17"/>
        <v>6</v>
      </c>
      <c r="O33">
        <f t="shared" si="4"/>
        <v>194.6813601575594</v>
      </c>
      <c r="P33">
        <f t="shared" si="5"/>
        <v>4.6940902535360269</v>
      </c>
      <c r="Q33">
        <f t="shared" si="6"/>
        <v>-4.7177685607024955E-5</v>
      </c>
      <c r="R33">
        <f t="shared" si="18"/>
        <v>3.4768855460631979E-9</v>
      </c>
      <c r="S33">
        <f t="shared" si="7"/>
        <v>1.5033758562480299</v>
      </c>
      <c r="U33" t="s">
        <v>39</v>
      </c>
      <c r="V33">
        <f t="shared" si="19"/>
        <v>7.8537596019756135</v>
      </c>
      <c r="W33">
        <f t="shared" si="20"/>
        <v>1.2859104916346418</v>
      </c>
      <c r="X33">
        <f t="shared" si="21"/>
        <v>10</v>
      </c>
      <c r="Y33">
        <f t="shared" si="8"/>
        <v>-9239.8901863462197</v>
      </c>
      <c r="Z33">
        <f t="shared" si="9"/>
        <v>7.8540582515215664</v>
      </c>
      <c r="AA33">
        <f t="shared" si="10"/>
        <v>0.90131015373876167</v>
      </c>
      <c r="AB33">
        <f t="shared" si="22"/>
        <v>1.1590041829095055</v>
      </c>
      <c r="AC33">
        <f t="shared" si="11"/>
        <v>3.1885985864063238</v>
      </c>
    </row>
    <row r="34" spans="1:29" x14ac:dyDescent="0.45">
      <c r="A34" t="s">
        <v>40</v>
      </c>
      <c r="B34">
        <f t="shared" si="12"/>
        <v>1.8751040678659525</v>
      </c>
      <c r="C34">
        <f t="shared" si="12"/>
        <v>3.5008970167282882E-9</v>
      </c>
      <c r="D34">
        <f t="shared" si="13"/>
        <v>4</v>
      </c>
      <c r="E34">
        <f t="shared" si="0"/>
        <v>-16.849852190320398</v>
      </c>
      <c r="F34">
        <f t="shared" si="1"/>
        <v>1.8751040683074427</v>
      </c>
      <c r="G34">
        <f t="shared" si="2"/>
        <v>1.6739516439656654E-9</v>
      </c>
      <c r="H34">
        <f t="shared" si="14"/>
        <v>5.8603323165068118E-18</v>
      </c>
      <c r="I34">
        <f t="shared" si="3"/>
        <v>2.0935228424725473E-10</v>
      </c>
      <c r="K34" t="s">
        <v>40</v>
      </c>
      <c r="L34">
        <f t="shared" si="15"/>
        <v>4.6940902535360269</v>
      </c>
      <c r="M34">
        <f t="shared" si="16"/>
        <v>-4.7177685607024955E-5</v>
      </c>
      <c r="N34">
        <f t="shared" si="17"/>
        <v>6</v>
      </c>
      <c r="O34">
        <f t="shared" si="4"/>
        <v>194.6813601575594</v>
      </c>
      <c r="P34">
        <f t="shared" si="5"/>
        <v>4.6940905700007587</v>
      </c>
      <c r="Q34">
        <f t="shared" si="6"/>
        <v>-3.0200863416984802E-5</v>
      </c>
      <c r="R34">
        <f t="shared" si="18"/>
        <v>1.4248068393472103E-9</v>
      </c>
      <c r="S34">
        <f t="shared" si="7"/>
        <v>1.5033760250198527</v>
      </c>
      <c r="U34" t="s">
        <v>40</v>
      </c>
      <c r="V34">
        <f t="shared" si="19"/>
        <v>7.8540582515215664</v>
      </c>
      <c r="W34">
        <f t="shared" si="20"/>
        <v>0.90131015373876167</v>
      </c>
      <c r="X34">
        <f t="shared" si="21"/>
        <v>10</v>
      </c>
      <c r="Y34">
        <f t="shared" si="8"/>
        <v>-9239.8901863462197</v>
      </c>
      <c r="Z34">
        <f t="shared" si="9"/>
        <v>7.8542675581689432</v>
      </c>
      <c r="AA34">
        <f t="shared" si="10"/>
        <v>0.63162849368491014</v>
      </c>
      <c r="AB34">
        <f t="shared" si="22"/>
        <v>0.56929317474892882</v>
      </c>
      <c r="AC34">
        <f t="shared" si="11"/>
        <v>3.188710210422756</v>
      </c>
    </row>
    <row r="35" spans="1:29" x14ac:dyDescent="0.45">
      <c r="A35" t="s">
        <v>41</v>
      </c>
      <c r="B35">
        <f t="shared" si="12"/>
        <v>1.8751040683074427</v>
      </c>
      <c r="C35">
        <f t="shared" si="12"/>
        <v>1.6739516439656654E-9</v>
      </c>
      <c r="D35">
        <f t="shared" si="13"/>
        <v>4</v>
      </c>
      <c r="E35">
        <f t="shared" si="0"/>
        <v>-16.849852190320398</v>
      </c>
      <c r="F35">
        <f t="shared" si="1"/>
        <v>1.8751040685185407</v>
      </c>
      <c r="G35">
        <f t="shared" si="2"/>
        <v>8.0039963545885939E-10</v>
      </c>
      <c r="H35">
        <f t="shared" si="14"/>
        <v>1.339830285605877E-18</v>
      </c>
      <c r="I35">
        <f t="shared" si="3"/>
        <v>9.6772917869373974E-11</v>
      </c>
      <c r="K35" t="s">
        <v>41</v>
      </c>
      <c r="L35">
        <f t="shared" si="15"/>
        <v>4.6940905700007587</v>
      </c>
      <c r="M35">
        <f t="shared" si="16"/>
        <v>-3.0200863416984802E-5</v>
      </c>
      <c r="N35">
        <f t="shared" si="17"/>
        <v>6</v>
      </c>
      <c r="O35">
        <f t="shared" si="4"/>
        <v>194.6813601575594</v>
      </c>
      <c r="P35">
        <f t="shared" si="5"/>
        <v>4.6940907725860814</v>
      </c>
      <c r="Q35">
        <f t="shared" si="6"/>
        <v>-1.9333122162956684E-5</v>
      </c>
      <c r="R35">
        <f t="shared" si="18"/>
        <v>5.838769818673366E-10</v>
      </c>
      <c r="S35">
        <f t="shared" si="7"/>
        <v>1.5033761330593616</v>
      </c>
      <c r="U35" t="s">
        <v>41</v>
      </c>
      <c r="V35">
        <f t="shared" si="19"/>
        <v>7.8542675581689432</v>
      </c>
      <c r="W35">
        <f t="shared" si="20"/>
        <v>0.63162849368491014</v>
      </c>
      <c r="X35">
        <f t="shared" si="21"/>
        <v>10</v>
      </c>
      <c r="Y35">
        <f t="shared" si="8"/>
        <v>-9239.8901863462197</v>
      </c>
      <c r="Z35">
        <f t="shared" si="9"/>
        <v>7.85441422799747</v>
      </c>
      <c r="AA35">
        <f t="shared" si="10"/>
        <v>0.44258413074995084</v>
      </c>
      <c r="AB35">
        <f t="shared" si="22"/>
        <v>0.27954874783443678</v>
      </c>
      <c r="AC35">
        <f t="shared" si="11"/>
        <v>3.1887884299898595</v>
      </c>
    </row>
    <row r="36" spans="1:29" x14ac:dyDescent="0.45">
      <c r="A36" t="s">
        <v>42</v>
      </c>
      <c r="B36">
        <f t="shared" si="12"/>
        <v>1.8751040685185407</v>
      </c>
      <c r="C36">
        <f t="shared" si="12"/>
        <v>8.0039963545885939E-10</v>
      </c>
      <c r="D36">
        <f t="shared" si="13"/>
        <v>4</v>
      </c>
      <c r="E36">
        <f t="shared" si="0"/>
        <v>-16.849852190320398</v>
      </c>
      <c r="F36">
        <f t="shared" si="1"/>
        <v>1.8751040686194775</v>
      </c>
      <c r="G36">
        <f t="shared" si="2"/>
        <v>3.8270964175524114E-10</v>
      </c>
      <c r="H36">
        <f t="shared" si="14"/>
        <v>3.0632065774748568E-19</v>
      </c>
      <c r="I36">
        <f t="shared" si="3"/>
        <v>4.2942937898078423E-11</v>
      </c>
      <c r="K36" t="s">
        <v>42</v>
      </c>
      <c r="L36">
        <f t="shared" si="15"/>
        <v>4.6940907725860814</v>
      </c>
      <c r="M36">
        <f t="shared" si="16"/>
        <v>-1.9333122162956684E-5</v>
      </c>
      <c r="N36">
        <f t="shared" si="17"/>
        <v>6</v>
      </c>
      <c r="O36">
        <f t="shared" si="4"/>
        <v>194.6813601575594</v>
      </c>
      <c r="P36">
        <f t="shared" si="5"/>
        <v>4.694090902271328</v>
      </c>
      <c r="Q36">
        <f t="shared" si="6"/>
        <v>-1.2376121716339838E-5</v>
      </c>
      <c r="R36">
        <f t="shared" si="18"/>
        <v>2.3926907304561924E-10</v>
      </c>
      <c r="S36">
        <f t="shared" si="7"/>
        <v>1.5033762022209878</v>
      </c>
      <c r="U36" t="s">
        <v>42</v>
      </c>
      <c r="V36">
        <f t="shared" si="19"/>
        <v>7.85441422799747</v>
      </c>
      <c r="W36">
        <f t="shared" si="20"/>
        <v>0.44258413074995084</v>
      </c>
      <c r="X36">
        <f t="shared" si="21"/>
        <v>10</v>
      </c>
      <c r="Y36">
        <f t="shared" si="8"/>
        <v>-9239.8901863462197</v>
      </c>
      <c r="Z36">
        <f t="shared" si="9"/>
        <v>7.854516995098769</v>
      </c>
      <c r="AA36">
        <f t="shared" si="10"/>
        <v>0.31009344824483431</v>
      </c>
      <c r="AB36">
        <f t="shared" si="22"/>
        <v>0.13724243924269486</v>
      </c>
      <c r="AC36">
        <f t="shared" si="11"/>
        <v>3.1888432360686334</v>
      </c>
    </row>
    <row r="37" spans="1:29" x14ac:dyDescent="0.45">
      <c r="A37" t="s">
        <v>43</v>
      </c>
      <c r="B37">
        <f t="shared" ref="B37:B74" si="23">F36</f>
        <v>1.8751040686194775</v>
      </c>
      <c r="C37">
        <f t="shared" ref="C37:C74" si="24">G36</f>
        <v>3.8270964175524114E-10</v>
      </c>
      <c r="D37">
        <f t="shared" ref="D37:D74" si="25">IF(H36&lt;0,B36,D36)</f>
        <v>4</v>
      </c>
      <c r="E37">
        <f t="shared" si="0"/>
        <v>-16.849852190320398</v>
      </c>
      <c r="F37">
        <f t="shared" ref="F37:F74" si="26">(B37*E37-D37*C37)/(E37-C37)</f>
        <v>1.8751040686677403</v>
      </c>
      <c r="G37">
        <f t="shared" si="2"/>
        <v>1.8299206594463158E-10</v>
      </c>
      <c r="H37">
        <f t="shared" ref="H37:H74" si="27">C37*G37</f>
        <v>7.0032828001721412E-20</v>
      </c>
      <c r="I37">
        <f t="shared" ref="I37:I74" si="28">ABS(F37-1.8751040687)/1.8751040687</f>
        <v>1.7204245334979563E-11</v>
      </c>
      <c r="K37" t="s">
        <v>43</v>
      </c>
      <c r="L37">
        <f t="shared" si="15"/>
        <v>4.694090902271328</v>
      </c>
      <c r="M37">
        <f t="shared" si="16"/>
        <v>-1.2376121716339838E-5</v>
      </c>
      <c r="N37">
        <f t="shared" si="17"/>
        <v>6</v>
      </c>
      <c r="O37">
        <f t="shared" si="4"/>
        <v>194.6813601575594</v>
      </c>
      <c r="P37">
        <f t="shared" si="5"/>
        <v>4.694090985289491</v>
      </c>
      <c r="Q37">
        <f t="shared" si="6"/>
        <v>-7.9225887379408277E-6</v>
      </c>
      <c r="R37">
        <f t="shared" si="18"/>
        <v>9.8050922529258916E-11</v>
      </c>
      <c r="S37">
        <f t="shared" si="7"/>
        <v>1.5033762464948841</v>
      </c>
      <c r="U37" t="s">
        <v>43</v>
      </c>
      <c r="V37">
        <f t="shared" si="19"/>
        <v>7.854516995098769</v>
      </c>
      <c r="W37">
        <f t="shared" si="20"/>
        <v>0.31009344824483431</v>
      </c>
      <c r="X37">
        <f t="shared" si="21"/>
        <v>10</v>
      </c>
      <c r="Y37">
        <f t="shared" si="8"/>
        <v>-9239.8901863462197</v>
      </c>
      <c r="Z37">
        <f t="shared" si="9"/>
        <v>7.8545889957267843</v>
      </c>
      <c r="AA37">
        <f t="shared" si="10"/>
        <v>0.21725168596015254</v>
      </c>
      <c r="AB37">
        <f t="shared" si="22"/>
        <v>6.7368324436387558E-2</v>
      </c>
      <c r="AC37">
        <f t="shared" si="11"/>
        <v>3.1888816342723478</v>
      </c>
    </row>
    <row r="38" spans="1:29" x14ac:dyDescent="0.45">
      <c r="A38" t="s">
        <v>44</v>
      </c>
      <c r="B38">
        <f t="shared" si="23"/>
        <v>1.8751040686677403</v>
      </c>
      <c r="C38">
        <f t="shared" si="24"/>
        <v>1.8299206594463158E-10</v>
      </c>
      <c r="D38">
        <f t="shared" si="25"/>
        <v>4</v>
      </c>
      <c r="E38">
        <f t="shared" si="0"/>
        <v>-16.849852190320398</v>
      </c>
      <c r="F38">
        <f t="shared" si="26"/>
        <v>1.8751040686908169</v>
      </c>
      <c r="G38">
        <f t="shared" si="2"/>
        <v>8.749767577143075E-11</v>
      </c>
      <c r="H38">
        <f t="shared" si="27"/>
        <v>1.6011380454767648E-20</v>
      </c>
      <c r="I38">
        <f t="shared" si="28"/>
        <v>4.897380832974841E-12</v>
      </c>
      <c r="K38" t="s">
        <v>44</v>
      </c>
      <c r="L38">
        <f t="shared" si="15"/>
        <v>4.694090985289491</v>
      </c>
      <c r="M38">
        <f t="shared" si="16"/>
        <v>-7.9225887379408277E-6</v>
      </c>
      <c r="N38">
        <f t="shared" si="17"/>
        <v>6</v>
      </c>
      <c r="O38">
        <f t="shared" si="4"/>
        <v>194.6813601575594</v>
      </c>
      <c r="P38">
        <f t="shared" si="5"/>
        <v>4.6940910384336627</v>
      </c>
      <c r="Q38">
        <f t="shared" si="6"/>
        <v>-5.0716541275530602E-6</v>
      </c>
      <c r="R38">
        <f t="shared" si="18"/>
        <v>4.0180629873682986E-11</v>
      </c>
      <c r="S38">
        <f t="shared" si="7"/>
        <v>1.5033762748368693</v>
      </c>
      <c r="U38" t="s">
        <v>44</v>
      </c>
      <c r="V38">
        <f t="shared" si="19"/>
        <v>7.8545889957267843</v>
      </c>
      <c r="W38">
        <f t="shared" si="20"/>
        <v>0.21725168596015254</v>
      </c>
      <c r="X38">
        <f t="shared" si="21"/>
        <v>10</v>
      </c>
      <c r="Y38">
        <f t="shared" si="8"/>
        <v>-9239.8901863462197</v>
      </c>
      <c r="Z38">
        <f t="shared" si="9"/>
        <v>7.8546394382309304</v>
      </c>
      <c r="AA38">
        <f t="shared" si="10"/>
        <v>0.15220025211720101</v>
      </c>
      <c r="AB38">
        <f t="shared" si="22"/>
        <v>3.3065761376022192E-2</v>
      </c>
      <c r="AC38">
        <f t="shared" si="11"/>
        <v>3.1889085354481215</v>
      </c>
    </row>
    <row r="39" spans="1:29" x14ac:dyDescent="0.45">
      <c r="A39" t="s">
        <v>45</v>
      </c>
      <c r="B39">
        <f t="shared" si="23"/>
        <v>1.8751040686908169</v>
      </c>
      <c r="C39">
        <f t="shared" si="24"/>
        <v>8.749767577143075E-11</v>
      </c>
      <c r="D39">
        <f t="shared" si="25"/>
        <v>4</v>
      </c>
      <c r="E39">
        <f t="shared" si="0"/>
        <v>-16.849852190320398</v>
      </c>
      <c r="F39">
        <f t="shared" si="26"/>
        <v>1.8751040687018512</v>
      </c>
      <c r="G39">
        <f t="shared" si="2"/>
        <v>4.1836423214647311E-11</v>
      </c>
      <c r="H39">
        <f t="shared" si="27"/>
        <v>3.660589793871569E-21</v>
      </c>
      <c r="I39">
        <f t="shared" si="28"/>
        <v>9.8724433601352253E-13</v>
      </c>
      <c r="K39" t="s">
        <v>45</v>
      </c>
      <c r="L39">
        <f t="shared" si="15"/>
        <v>4.6940910384336627</v>
      </c>
      <c r="M39">
        <f t="shared" si="16"/>
        <v>-5.0716541275530602E-6</v>
      </c>
      <c r="N39">
        <f t="shared" si="17"/>
        <v>6</v>
      </c>
      <c r="O39">
        <f t="shared" si="4"/>
        <v>194.6813601575594</v>
      </c>
      <c r="P39">
        <f t="shared" si="5"/>
        <v>4.6940910724539631</v>
      </c>
      <c r="Q39">
        <f t="shared" si="6"/>
        <v>-3.2466250192708657E-6</v>
      </c>
      <c r="R39">
        <f t="shared" si="18"/>
        <v>1.6465759179602121E-11</v>
      </c>
      <c r="S39">
        <f t="shared" si="7"/>
        <v>1.5033762929800223</v>
      </c>
      <c r="U39" t="s">
        <v>45</v>
      </c>
      <c r="V39">
        <f t="shared" si="19"/>
        <v>7.8546394382309304</v>
      </c>
      <c r="W39">
        <f t="shared" si="20"/>
        <v>0.15220025211720101</v>
      </c>
      <c r="X39">
        <f t="shared" si="21"/>
        <v>10</v>
      </c>
      <c r="Y39">
        <f t="shared" si="8"/>
        <v>-9239.8901863462197</v>
      </c>
      <c r="Z39">
        <f t="shared" si="9"/>
        <v>7.8546747762093423</v>
      </c>
      <c r="AA39">
        <f t="shared" si="10"/>
        <v>0.10662394154406396</v>
      </c>
      <c r="AB39">
        <f t="shared" si="22"/>
        <v>1.6228190784736238E-2</v>
      </c>
      <c r="AC39">
        <f t="shared" si="11"/>
        <v>3.1889273813239325</v>
      </c>
    </row>
    <row r="40" spans="1:29" x14ac:dyDescent="0.45">
      <c r="A40" t="s">
        <v>46</v>
      </c>
      <c r="B40">
        <f t="shared" si="23"/>
        <v>1.8751040687018512</v>
      </c>
      <c r="C40">
        <f t="shared" si="24"/>
        <v>4.1836423214647311E-11</v>
      </c>
      <c r="D40">
        <f t="shared" si="25"/>
        <v>4</v>
      </c>
      <c r="E40">
        <f t="shared" si="0"/>
        <v>-16.849852190320398</v>
      </c>
      <c r="F40">
        <f t="shared" si="26"/>
        <v>1.8751040687071272</v>
      </c>
      <c r="G40">
        <f t="shared" si="2"/>
        <v>2.0003443346183758E-11</v>
      </c>
      <c r="H40">
        <f t="shared" si="27"/>
        <v>8.3687252158116447E-22</v>
      </c>
      <c r="I40">
        <f t="shared" si="28"/>
        <v>3.8009558231212725E-12</v>
      </c>
      <c r="K40" t="s">
        <v>46</v>
      </c>
      <c r="L40">
        <f t="shared" si="15"/>
        <v>4.6940910724539631</v>
      </c>
      <c r="M40">
        <f t="shared" si="16"/>
        <v>-3.2466250192708657E-6</v>
      </c>
      <c r="N40">
        <f t="shared" si="17"/>
        <v>6</v>
      </c>
      <c r="O40">
        <f t="shared" si="4"/>
        <v>194.6813601575594</v>
      </c>
      <c r="P40">
        <f t="shared" si="5"/>
        <v>4.6940910942320953</v>
      </c>
      <c r="Q40">
        <f t="shared" si="6"/>
        <v>-2.0783305887395187E-6</v>
      </c>
      <c r="R40">
        <f t="shared" si="18"/>
        <v>6.7475600877176697E-12</v>
      </c>
      <c r="S40">
        <f t="shared" si="7"/>
        <v>1.5033763045943815</v>
      </c>
      <c r="U40" t="s">
        <v>46</v>
      </c>
      <c r="V40">
        <f t="shared" si="19"/>
        <v>7.8546747762093423</v>
      </c>
      <c r="W40">
        <f t="shared" si="20"/>
        <v>0.10662394154406396</v>
      </c>
      <c r="X40">
        <f t="shared" si="21"/>
        <v>10</v>
      </c>
      <c r="Y40">
        <f t="shared" si="8"/>
        <v>-9239.8901863462197</v>
      </c>
      <c r="Z40">
        <f t="shared" si="9"/>
        <v>7.8546995319572011</v>
      </c>
      <c r="AA40">
        <f t="shared" si="10"/>
        <v>7.4693891749310293E-2</v>
      </c>
      <c r="AB40">
        <f t="shared" si="22"/>
        <v>7.9641571475771028E-3</v>
      </c>
      <c r="AC40">
        <f t="shared" si="11"/>
        <v>3.188940583656684</v>
      </c>
    </row>
    <row r="41" spans="1:29" x14ac:dyDescent="0.45">
      <c r="A41" t="s">
        <v>47</v>
      </c>
      <c r="B41">
        <f t="shared" si="23"/>
        <v>1.8751040687071272</v>
      </c>
      <c r="C41">
        <f t="shared" si="24"/>
        <v>2.0003443346183758E-11</v>
      </c>
      <c r="D41">
        <f t="shared" si="25"/>
        <v>4</v>
      </c>
      <c r="E41">
        <f t="shared" si="0"/>
        <v>-16.849852190320398</v>
      </c>
      <c r="F41">
        <f t="shared" si="26"/>
        <v>1.8751040687096501</v>
      </c>
      <c r="G41">
        <f t="shared" si="2"/>
        <v>9.563794201028486E-12</v>
      </c>
      <c r="H41">
        <f t="shared" si="27"/>
        <v>1.9130881547483408E-22</v>
      </c>
      <c r="I41">
        <f t="shared" si="28"/>
        <v>5.1464122397922138E-12</v>
      </c>
      <c r="K41" t="s">
        <v>47</v>
      </c>
      <c r="L41">
        <f t="shared" si="15"/>
        <v>4.6940910942320953</v>
      </c>
      <c r="M41">
        <f t="shared" si="16"/>
        <v>-2.0783305887395187E-6</v>
      </c>
      <c r="N41">
        <f t="shared" si="17"/>
        <v>6</v>
      </c>
      <c r="O41">
        <f t="shared" si="4"/>
        <v>194.6813601575594</v>
      </c>
      <c r="P41">
        <f t="shared" si="5"/>
        <v>4.6940911081733905</v>
      </c>
      <c r="Q41">
        <f t="shared" si="6"/>
        <v>-1.3304455992457775E-6</v>
      </c>
      <c r="R41">
        <f t="shared" si="18"/>
        <v>2.7651057855663786E-12</v>
      </c>
      <c r="S41">
        <f t="shared" si="7"/>
        <v>1.5033763120293264</v>
      </c>
      <c r="U41" t="s">
        <v>47</v>
      </c>
      <c r="V41">
        <f t="shared" si="19"/>
        <v>7.8546995319572011</v>
      </c>
      <c r="W41">
        <f t="shared" si="20"/>
        <v>7.4693891749310293E-2</v>
      </c>
      <c r="X41">
        <f t="shared" si="21"/>
        <v>10</v>
      </c>
      <c r="Y41">
        <f t="shared" si="8"/>
        <v>-9239.8901863462197</v>
      </c>
      <c r="Z41">
        <f t="shared" si="9"/>
        <v>7.8547168741054678</v>
      </c>
      <c r="AA41">
        <f t="shared" si="10"/>
        <v>5.2324987535225076E-2</v>
      </c>
      <c r="AB41">
        <f t="shared" si="22"/>
        <v>3.9083569547401125E-3</v>
      </c>
      <c r="AC41">
        <f t="shared" si="11"/>
        <v>3.1889498322890968</v>
      </c>
    </row>
    <row r="42" spans="1:29" x14ac:dyDescent="0.45">
      <c r="A42" t="s">
        <v>48</v>
      </c>
      <c r="B42">
        <f t="shared" si="23"/>
        <v>1.8751040687096501</v>
      </c>
      <c r="C42">
        <f t="shared" si="24"/>
        <v>9.563794201028486E-12</v>
      </c>
      <c r="D42">
        <f t="shared" si="25"/>
        <v>4</v>
      </c>
      <c r="E42">
        <f t="shared" si="0"/>
        <v>-16.849852190320398</v>
      </c>
      <c r="F42">
        <f t="shared" si="26"/>
        <v>1.875104068710856</v>
      </c>
      <c r="G42">
        <f t="shared" si="2"/>
        <v>4.5733417053384073E-12</v>
      </c>
      <c r="H42">
        <f t="shared" si="27"/>
        <v>4.3738498880837187E-23</v>
      </c>
      <c r="I42">
        <f t="shared" si="28"/>
        <v>5.7895361439411215E-12</v>
      </c>
      <c r="K42" t="s">
        <v>48</v>
      </c>
      <c r="L42">
        <f t="shared" si="15"/>
        <v>4.6940911081733905</v>
      </c>
      <c r="M42">
        <f t="shared" si="16"/>
        <v>-1.3304455992457775E-6</v>
      </c>
      <c r="N42">
        <f t="shared" si="17"/>
        <v>6</v>
      </c>
      <c r="O42">
        <f t="shared" si="4"/>
        <v>194.6813601575594</v>
      </c>
      <c r="P42">
        <f t="shared" si="5"/>
        <v>4.6940911170979263</v>
      </c>
      <c r="Q42">
        <f t="shared" si="6"/>
        <v>-8.5168617336428554E-7</v>
      </c>
      <c r="R42">
        <f t="shared" si="18"/>
        <v>1.1331221212909901E-12</v>
      </c>
      <c r="S42">
        <f t="shared" si="7"/>
        <v>1.5033763167888146</v>
      </c>
      <c r="U42" t="s">
        <v>48</v>
      </c>
      <c r="V42">
        <f t="shared" si="19"/>
        <v>7.8547168741054678</v>
      </c>
      <c r="W42">
        <f t="shared" si="20"/>
        <v>5.2324987535225076E-2</v>
      </c>
      <c r="X42">
        <f t="shared" si="21"/>
        <v>10</v>
      </c>
      <c r="Y42">
        <f t="shared" si="8"/>
        <v>-9239.8901863462197</v>
      </c>
      <c r="Z42">
        <f t="shared" si="9"/>
        <v>7.8547290226564659</v>
      </c>
      <c r="AA42">
        <f t="shared" si="10"/>
        <v>3.6654623185844115E-2</v>
      </c>
      <c r="AB42">
        <f t="shared" si="22"/>
        <v>1.9179527013076655E-3</v>
      </c>
      <c r="AC42">
        <f t="shared" si="11"/>
        <v>3.188956311156697</v>
      </c>
    </row>
    <row r="43" spans="1:29" x14ac:dyDescent="0.45">
      <c r="A43" t="s">
        <v>49</v>
      </c>
      <c r="B43">
        <f t="shared" si="23"/>
        <v>1.875104068710856</v>
      </c>
      <c r="C43">
        <f t="shared" si="24"/>
        <v>4.5733417053384073E-12</v>
      </c>
      <c r="D43">
        <f t="shared" si="25"/>
        <v>4</v>
      </c>
      <c r="E43">
        <f t="shared" si="0"/>
        <v>-16.849852190320398</v>
      </c>
      <c r="F43">
        <f t="shared" si="26"/>
        <v>1.8751040687114329</v>
      </c>
      <c r="G43">
        <f t="shared" si="2"/>
        <v>2.1861401577893957E-12</v>
      </c>
      <c r="H43">
        <f t="shared" si="27"/>
        <v>9.99796595733333E-24</v>
      </c>
      <c r="I43">
        <f t="shared" si="28"/>
        <v>6.0971840730478901E-12</v>
      </c>
      <c r="K43" t="s">
        <v>49</v>
      </c>
      <c r="L43">
        <f t="shared" si="15"/>
        <v>4.6940911170979263</v>
      </c>
      <c r="M43">
        <f t="shared" si="16"/>
        <v>-8.5168617336428554E-7</v>
      </c>
      <c r="N43">
        <f t="shared" si="17"/>
        <v>6</v>
      </c>
      <c r="O43">
        <f t="shared" si="4"/>
        <v>194.6813601575594</v>
      </c>
      <c r="P43">
        <f t="shared" si="5"/>
        <v>4.6940911228109776</v>
      </c>
      <c r="Q43">
        <f t="shared" si="6"/>
        <v>-5.4520779713129741E-7</v>
      </c>
      <c r="R43">
        <f t="shared" si="18"/>
        <v>4.6434594242712637E-13</v>
      </c>
      <c r="S43">
        <f t="shared" si="7"/>
        <v>1.5033763198356063</v>
      </c>
      <c r="U43" t="s">
        <v>49</v>
      </c>
      <c r="V43">
        <f t="shared" si="19"/>
        <v>7.8547290226564659</v>
      </c>
      <c r="W43">
        <f t="shared" si="20"/>
        <v>3.6654623185844115E-2</v>
      </c>
      <c r="X43">
        <f t="shared" si="21"/>
        <v>10</v>
      </c>
      <c r="Y43">
        <f t="shared" si="8"/>
        <v>-9239.8901863462197</v>
      </c>
      <c r="Z43">
        <f t="shared" si="9"/>
        <v>7.8547375329077544</v>
      </c>
      <c r="AA43">
        <f t="shared" si="10"/>
        <v>2.5677059571774019E-2</v>
      </c>
      <c r="AB43">
        <f t="shared" si="22"/>
        <v>9.4118294312384848E-4</v>
      </c>
      <c r="AC43">
        <f t="shared" si="11"/>
        <v>3.18896084970548</v>
      </c>
    </row>
    <row r="44" spans="1:29" x14ac:dyDescent="0.45">
      <c r="A44" t="s">
        <v>50</v>
      </c>
      <c r="B44">
        <f t="shared" si="23"/>
        <v>1.8751040687114329</v>
      </c>
      <c r="C44">
        <f t="shared" si="24"/>
        <v>2.1861401577893957E-12</v>
      </c>
      <c r="D44">
        <f t="shared" si="25"/>
        <v>4</v>
      </c>
      <c r="E44">
        <f t="shared" si="0"/>
        <v>-16.849852190320398</v>
      </c>
      <c r="F44">
        <f t="shared" si="26"/>
        <v>1.8751040687117086</v>
      </c>
      <c r="G44">
        <f t="shared" si="2"/>
        <v>1.0449419107771973E-12</v>
      </c>
      <c r="H44">
        <f t="shared" si="27"/>
        <v>2.2843894737072149E-24</v>
      </c>
      <c r="I44">
        <f t="shared" si="28"/>
        <v>6.244258256246738E-12</v>
      </c>
      <c r="K44" t="s">
        <v>50</v>
      </c>
      <c r="L44">
        <f t="shared" si="15"/>
        <v>4.6940911228109776</v>
      </c>
      <c r="M44">
        <f t="shared" si="16"/>
        <v>-5.4520779713129741E-7</v>
      </c>
      <c r="N44">
        <f t="shared" si="17"/>
        <v>6</v>
      </c>
      <c r="O44">
        <f t="shared" si="4"/>
        <v>194.6813601575594</v>
      </c>
      <c r="P44">
        <f t="shared" si="5"/>
        <v>4.6940911264681935</v>
      </c>
      <c r="Q44">
        <f t="shared" si="6"/>
        <v>-3.4901533907394366E-7</v>
      </c>
      <c r="R44">
        <f t="shared" si="18"/>
        <v>1.9028588418153767E-13</v>
      </c>
      <c r="S44">
        <f t="shared" si="7"/>
        <v>1.5033763217860132</v>
      </c>
      <c r="U44" t="s">
        <v>50</v>
      </c>
      <c r="V44">
        <f t="shared" si="19"/>
        <v>7.8547375329077544</v>
      </c>
      <c r="W44">
        <f t="shared" si="20"/>
        <v>2.5677059571774019E-2</v>
      </c>
      <c r="X44">
        <f t="shared" si="21"/>
        <v>10</v>
      </c>
      <c r="Y44">
        <f t="shared" si="8"/>
        <v>-9239.8901863462197</v>
      </c>
      <c r="Z44">
        <f t="shared" si="9"/>
        <v>7.8547434944373817</v>
      </c>
      <c r="AA44">
        <f t="shared" si="10"/>
        <v>1.7987037870766276E-2</v>
      </c>
      <c r="AB44">
        <f t="shared" si="22"/>
        <v>4.6185424292742095E-4</v>
      </c>
      <c r="AC44">
        <f t="shared" si="11"/>
        <v>3.188964029011486</v>
      </c>
    </row>
    <row r="45" spans="1:29" x14ac:dyDescent="0.45">
      <c r="A45" t="s">
        <v>51</v>
      </c>
      <c r="B45">
        <f t="shared" si="23"/>
        <v>1.8751040687117086</v>
      </c>
      <c r="C45">
        <f t="shared" si="24"/>
        <v>1.0449419107771973E-12</v>
      </c>
      <c r="D45">
        <f t="shared" si="25"/>
        <v>4</v>
      </c>
      <c r="E45">
        <f t="shared" si="0"/>
        <v>-16.849852190320398</v>
      </c>
      <c r="F45">
        <f t="shared" si="26"/>
        <v>1.8751040687118403</v>
      </c>
      <c r="G45">
        <f t="shared" si="2"/>
        <v>5.0004445029117051E-13</v>
      </c>
      <c r="H45">
        <f t="shared" si="27"/>
        <v>5.2251740336078898E-25</v>
      </c>
      <c r="I45">
        <f t="shared" si="28"/>
        <v>6.3144796657772671E-12</v>
      </c>
      <c r="K45" t="s">
        <v>51</v>
      </c>
      <c r="L45">
        <f t="shared" si="15"/>
        <v>4.6940911264681935</v>
      </c>
      <c r="M45">
        <f t="shared" si="16"/>
        <v>-3.4901533907394366E-7</v>
      </c>
      <c r="N45">
        <f t="shared" si="17"/>
        <v>6</v>
      </c>
      <c r="O45">
        <f t="shared" si="4"/>
        <v>194.6813601575594</v>
      </c>
      <c r="P45">
        <f t="shared" si="5"/>
        <v>4.6940911288093634</v>
      </c>
      <c r="Q45">
        <f t="shared" si="6"/>
        <v>-2.2342256511542757E-7</v>
      </c>
      <c r="R45">
        <f t="shared" si="18"/>
        <v>7.7977902320531211E-14</v>
      </c>
      <c r="S45">
        <f t="shared" si="7"/>
        <v>1.5033763230345678</v>
      </c>
      <c r="U45" t="s">
        <v>51</v>
      </c>
      <c r="V45">
        <f t="shared" si="19"/>
        <v>7.8547434944373817</v>
      </c>
      <c r="W45">
        <f t="shared" si="20"/>
        <v>1.7987037870766276E-2</v>
      </c>
      <c r="X45">
        <f t="shared" si="21"/>
        <v>10</v>
      </c>
      <c r="Y45">
        <f t="shared" si="8"/>
        <v>-9239.8901863462197</v>
      </c>
      <c r="Z45">
        <f t="shared" si="9"/>
        <v>7.854747670540573</v>
      </c>
      <c r="AA45">
        <f t="shared" si="10"/>
        <v>1.2600056426197659E-2</v>
      </c>
      <c r="AB45">
        <f t="shared" si="22"/>
        <v>2.2663769211180926E-4</v>
      </c>
      <c r="AC45">
        <f t="shared" si="11"/>
        <v>3.188966256142908</v>
      </c>
    </row>
    <row r="46" spans="1:29" x14ac:dyDescent="0.45">
      <c r="A46" t="s">
        <v>52</v>
      </c>
      <c r="B46">
        <f t="shared" si="23"/>
        <v>1.8751040687118403</v>
      </c>
      <c r="C46">
        <f t="shared" si="24"/>
        <v>5.0004445029117051E-13</v>
      </c>
      <c r="D46">
        <f t="shared" si="25"/>
        <v>4</v>
      </c>
      <c r="E46">
        <f t="shared" si="0"/>
        <v>-16.849852190320398</v>
      </c>
      <c r="F46">
        <f t="shared" si="26"/>
        <v>1.8751040687119032</v>
      </c>
      <c r="G46">
        <f t="shared" si="2"/>
        <v>2.3991919562149633E-13</v>
      </c>
      <c r="H46">
        <f t="shared" si="27"/>
        <v>1.1997026228885093E-25</v>
      </c>
      <c r="I46">
        <f t="shared" si="28"/>
        <v>6.3479917381164568E-12</v>
      </c>
      <c r="K46" t="s">
        <v>52</v>
      </c>
      <c r="L46">
        <f t="shared" si="15"/>
        <v>4.6940911288093634</v>
      </c>
      <c r="M46">
        <f t="shared" si="16"/>
        <v>-2.2342256511542757E-7</v>
      </c>
      <c r="N46">
        <f t="shared" si="17"/>
        <v>6</v>
      </c>
      <c r="O46">
        <f t="shared" si="4"/>
        <v>194.6813601575594</v>
      </c>
      <c r="P46">
        <f t="shared" si="5"/>
        <v>4.6940911303080659</v>
      </c>
      <c r="Q46">
        <f t="shared" si="6"/>
        <v>-1.4302421313949765E-7</v>
      </c>
      <c r="R46">
        <f t="shared" si="18"/>
        <v>3.1954836573242203E-14</v>
      </c>
      <c r="S46">
        <f t="shared" si="7"/>
        <v>1.5033763238338314</v>
      </c>
      <c r="U46" t="s">
        <v>52</v>
      </c>
      <c r="V46">
        <f t="shared" si="19"/>
        <v>7.854747670540573</v>
      </c>
      <c r="W46">
        <f t="shared" si="20"/>
        <v>1.2600056426197659E-2</v>
      </c>
      <c r="X46">
        <f t="shared" si="21"/>
        <v>10</v>
      </c>
      <c r="Y46">
        <f t="shared" si="8"/>
        <v>-9239.8901863462197</v>
      </c>
      <c r="Z46">
        <f t="shared" si="9"/>
        <v>7.8547505959285369</v>
      </c>
      <c r="AA46">
        <f t="shared" si="10"/>
        <v>8.8264134425354301E-3</v>
      </c>
      <c r="AB46">
        <f t="shared" si="22"/>
        <v>1.1121330741689594E-4</v>
      </c>
      <c r="AC46">
        <f t="shared" si="11"/>
        <v>3.1889678162632302</v>
      </c>
    </row>
    <row r="47" spans="1:29" x14ac:dyDescent="0.45">
      <c r="A47" t="s">
        <v>53</v>
      </c>
      <c r="B47">
        <f t="shared" si="23"/>
        <v>1.8751040687119032</v>
      </c>
      <c r="C47">
        <f t="shared" si="24"/>
        <v>2.3991919562149633E-13</v>
      </c>
      <c r="D47">
        <f t="shared" si="25"/>
        <v>4</v>
      </c>
      <c r="E47">
        <f t="shared" si="0"/>
        <v>-16.849852190320398</v>
      </c>
      <c r="F47">
        <f t="shared" si="26"/>
        <v>1.8751040687119331</v>
      </c>
      <c r="G47">
        <f t="shared" si="2"/>
        <v>1.1590728377086634E-13</v>
      </c>
      <c r="H47">
        <f t="shared" si="27"/>
        <v>2.7808382288978769E-26</v>
      </c>
      <c r="I47">
        <f t="shared" si="28"/>
        <v>6.3639780623772014E-12</v>
      </c>
      <c r="K47" t="s">
        <v>53</v>
      </c>
      <c r="L47">
        <f t="shared" si="15"/>
        <v>4.6940911303080659</v>
      </c>
      <c r="M47">
        <f t="shared" si="16"/>
        <v>-1.4302421313949765E-7</v>
      </c>
      <c r="N47">
        <f t="shared" si="17"/>
        <v>6</v>
      </c>
      <c r="O47">
        <f t="shared" si="4"/>
        <v>194.6813601575594</v>
      </c>
      <c r="P47">
        <f t="shared" si="5"/>
        <v>4.6940911312674629</v>
      </c>
      <c r="Q47">
        <f t="shared" si="6"/>
        <v>-9.1557067927183766E-8</v>
      </c>
      <c r="R47">
        <f t="shared" si="18"/>
        <v>1.3094877597644995E-14</v>
      </c>
      <c r="S47">
        <f t="shared" si="7"/>
        <v>1.5033763243454814</v>
      </c>
      <c r="U47" t="s">
        <v>53</v>
      </c>
      <c r="V47">
        <f t="shared" si="19"/>
        <v>7.8547505959285369</v>
      </c>
      <c r="W47">
        <f t="shared" si="20"/>
        <v>8.8264134425354301E-3</v>
      </c>
      <c r="X47">
        <f t="shared" si="21"/>
        <v>10</v>
      </c>
      <c r="Y47">
        <f t="shared" si="8"/>
        <v>-9239.8901863462197</v>
      </c>
      <c r="Z47">
        <f t="shared" si="9"/>
        <v>7.8547526451780083</v>
      </c>
      <c r="AA47">
        <f t="shared" si="10"/>
        <v>6.1829437813190058E-3</v>
      </c>
      <c r="AB47">
        <f t="shared" si="22"/>
        <v>5.4573218105874914E-5</v>
      </c>
      <c r="AC47">
        <f t="shared" si="11"/>
        <v>3.1889689091356237</v>
      </c>
    </row>
    <row r="48" spans="1:29" x14ac:dyDescent="0.45">
      <c r="A48" t="s">
        <v>54</v>
      </c>
      <c r="B48">
        <f t="shared" si="23"/>
        <v>1.8751040687119331</v>
      </c>
      <c r="C48">
        <f t="shared" si="24"/>
        <v>1.1590728377086634E-13</v>
      </c>
      <c r="D48">
        <f t="shared" si="25"/>
        <v>4</v>
      </c>
      <c r="E48">
        <f t="shared" si="0"/>
        <v>-16.849852190320398</v>
      </c>
      <c r="F48">
        <f t="shared" si="26"/>
        <v>1.8751040687119478</v>
      </c>
      <c r="G48">
        <f t="shared" si="2"/>
        <v>5.5289106626332796E-14</v>
      </c>
      <c r="H48">
        <f t="shared" si="27"/>
        <v>6.408410171176042E-27</v>
      </c>
      <c r="I48">
        <f t="shared" si="28"/>
        <v>6.3717935986824543E-12</v>
      </c>
      <c r="K48" t="s">
        <v>54</v>
      </c>
      <c r="L48">
        <f t="shared" si="15"/>
        <v>4.6940911312674629</v>
      </c>
      <c r="M48">
        <f t="shared" si="16"/>
        <v>-9.1557067927183766E-8</v>
      </c>
      <c r="N48">
        <f t="shared" si="17"/>
        <v>6</v>
      </c>
      <c r="O48">
        <f t="shared" si="4"/>
        <v>194.6813601575594</v>
      </c>
      <c r="P48">
        <f t="shared" si="5"/>
        <v>4.6940911318816214</v>
      </c>
      <c r="Q48">
        <f t="shared" si="6"/>
        <v>-5.8610347686283149E-8</v>
      </c>
      <c r="R48">
        <f t="shared" si="18"/>
        <v>5.3661915843488839E-15</v>
      </c>
      <c r="S48">
        <f t="shared" si="7"/>
        <v>1.5033763246730145</v>
      </c>
      <c r="U48" t="s">
        <v>54</v>
      </c>
      <c r="V48">
        <f t="shared" si="19"/>
        <v>7.8547526451780083</v>
      </c>
      <c r="W48">
        <f t="shared" si="20"/>
        <v>6.1829437813190058E-3</v>
      </c>
      <c r="X48">
        <f t="shared" si="21"/>
        <v>10</v>
      </c>
      <c r="Y48">
        <f t="shared" si="8"/>
        <v>-9239.8901863462197</v>
      </c>
      <c r="Z48">
        <f t="shared" si="9"/>
        <v>7.8547540806858596</v>
      </c>
      <c r="AA48">
        <f t="shared" si="10"/>
        <v>4.3311757464262746E-3</v>
      </c>
      <c r="AB48">
        <f t="shared" si="22"/>
        <v>2.6779416147166039E-5</v>
      </c>
      <c r="AC48">
        <f t="shared" si="11"/>
        <v>3.18896967469732</v>
      </c>
    </row>
    <row r="49" spans="1:29" x14ac:dyDescent="0.45">
      <c r="A49" t="s">
        <v>55</v>
      </c>
      <c r="B49">
        <f t="shared" si="23"/>
        <v>1.8751040687119478</v>
      </c>
      <c r="C49">
        <f t="shared" si="24"/>
        <v>5.5289106626332796E-14</v>
      </c>
      <c r="D49">
        <f t="shared" si="25"/>
        <v>4</v>
      </c>
      <c r="E49">
        <f t="shared" si="0"/>
        <v>-16.849852190320398</v>
      </c>
      <c r="F49">
        <f t="shared" si="26"/>
        <v>1.8751040687119545</v>
      </c>
      <c r="G49">
        <f t="shared" si="2"/>
        <v>2.7866597918091429E-14</v>
      </c>
      <c r="H49">
        <f t="shared" si="27"/>
        <v>1.5407193036065005E-27</v>
      </c>
      <c r="I49">
        <f t="shared" si="28"/>
        <v>6.3753461151848413E-12</v>
      </c>
      <c r="K49" t="s">
        <v>55</v>
      </c>
      <c r="L49">
        <f t="shared" si="15"/>
        <v>4.6940911318816214</v>
      </c>
      <c r="M49">
        <f t="shared" si="16"/>
        <v>-5.8610347686283149E-8</v>
      </c>
      <c r="N49">
        <f t="shared" si="17"/>
        <v>6</v>
      </c>
      <c r="O49">
        <f t="shared" si="4"/>
        <v>194.6813601575594</v>
      </c>
      <c r="P49">
        <f t="shared" si="5"/>
        <v>4.6940911322747754</v>
      </c>
      <c r="Q49">
        <f t="shared" si="6"/>
        <v>-3.7519483964132405E-8</v>
      </c>
      <c r="R49">
        <f t="shared" si="18"/>
        <v>2.1990300001477254E-15</v>
      </c>
      <c r="S49">
        <f t="shared" si="7"/>
        <v>1.503376324882685</v>
      </c>
      <c r="U49" t="s">
        <v>55</v>
      </c>
      <c r="V49">
        <f t="shared" si="19"/>
        <v>7.8547540806858596</v>
      </c>
      <c r="W49">
        <f t="shared" si="20"/>
        <v>4.3311757464262746E-3</v>
      </c>
      <c r="X49">
        <f t="shared" si="21"/>
        <v>10</v>
      </c>
      <c r="Y49">
        <f t="shared" si="8"/>
        <v>-9239.8901863462197</v>
      </c>
      <c r="Z49">
        <f t="shared" si="9"/>
        <v>7.8547550862641229</v>
      </c>
      <c r="AA49">
        <f t="shared" si="10"/>
        <v>3.034002606609687E-3</v>
      </c>
      <c r="AB49">
        <f t="shared" si="22"/>
        <v>1.3140798504341974E-5</v>
      </c>
      <c r="AC49">
        <f t="shared" si="11"/>
        <v>3.1889702109759615</v>
      </c>
    </row>
    <row r="50" spans="1:29" x14ac:dyDescent="0.45">
      <c r="A50" t="s">
        <v>56</v>
      </c>
      <c r="B50">
        <f t="shared" si="23"/>
        <v>1.8751040687119545</v>
      </c>
      <c r="C50">
        <f t="shared" si="24"/>
        <v>2.7866597918091429E-14</v>
      </c>
      <c r="D50">
        <f t="shared" si="25"/>
        <v>4</v>
      </c>
      <c r="E50">
        <f t="shared" si="0"/>
        <v>-16.849852190320398</v>
      </c>
      <c r="F50">
        <f t="shared" si="26"/>
        <v>1.875104068711958</v>
      </c>
      <c r="G50">
        <f t="shared" si="2"/>
        <v>1.3100631690576847E-14</v>
      </c>
      <c r="H50">
        <f t="shared" si="27"/>
        <v>3.6507003579431137E-28</v>
      </c>
      <c r="I50">
        <f t="shared" si="28"/>
        <v>6.3772407906527816E-12</v>
      </c>
      <c r="K50" t="s">
        <v>56</v>
      </c>
      <c r="L50">
        <f t="shared" si="15"/>
        <v>4.6940911322747754</v>
      </c>
      <c r="M50">
        <f t="shared" si="16"/>
        <v>-3.7519483964132405E-8</v>
      </c>
      <c r="N50">
        <f t="shared" si="17"/>
        <v>6</v>
      </c>
      <c r="O50">
        <f t="shared" si="4"/>
        <v>194.6813601575594</v>
      </c>
      <c r="P50">
        <f t="shared" si="5"/>
        <v>4.694091132526454</v>
      </c>
      <c r="Q50">
        <f t="shared" si="6"/>
        <v>-2.4018104394230022E-8</v>
      </c>
      <c r="R50">
        <f t="shared" si="18"/>
        <v>9.0114688266817137E-16</v>
      </c>
      <c r="S50">
        <f t="shared" si="7"/>
        <v>1.5033763250169061</v>
      </c>
      <c r="U50" t="s">
        <v>56</v>
      </c>
      <c r="V50">
        <f t="shared" si="19"/>
        <v>7.8547550862641229</v>
      </c>
      <c r="W50">
        <f t="shared" si="20"/>
        <v>3.034002606609687E-3</v>
      </c>
      <c r="X50">
        <f t="shared" si="21"/>
        <v>10</v>
      </c>
      <c r="Y50">
        <f t="shared" si="8"/>
        <v>-9239.8901863462197</v>
      </c>
      <c r="Z50">
        <f t="shared" si="9"/>
        <v>7.854755790674715</v>
      </c>
      <c r="AA50">
        <f t="shared" si="10"/>
        <v>2.1253273755956759E-3</v>
      </c>
      <c r="AB50">
        <f t="shared" si="22"/>
        <v>6.4482487974562063E-6</v>
      </c>
      <c r="AC50">
        <f t="shared" si="11"/>
        <v>3.1889705866407603</v>
      </c>
    </row>
    <row r="51" spans="1:29" x14ac:dyDescent="0.45">
      <c r="A51" t="s">
        <v>57</v>
      </c>
      <c r="B51">
        <f t="shared" si="23"/>
        <v>1.875104068711958</v>
      </c>
      <c r="C51">
        <f t="shared" si="24"/>
        <v>1.3100631690576847E-14</v>
      </c>
      <c r="D51">
        <f t="shared" si="25"/>
        <v>4</v>
      </c>
      <c r="E51">
        <f t="shared" si="0"/>
        <v>-16.849852190320398</v>
      </c>
      <c r="F51">
        <f t="shared" si="26"/>
        <v>1.8751040687119596</v>
      </c>
      <c r="G51">
        <f t="shared" si="2"/>
        <v>6.6613381477509392E-15</v>
      </c>
      <c r="H51">
        <f t="shared" si="27"/>
        <v>8.7267737640074431E-29</v>
      </c>
      <c r="I51">
        <f t="shared" si="28"/>
        <v>6.3780697111700058E-12</v>
      </c>
      <c r="K51" t="s">
        <v>57</v>
      </c>
      <c r="L51">
        <f t="shared" si="15"/>
        <v>4.694091132526454</v>
      </c>
      <c r="M51">
        <f t="shared" si="16"/>
        <v>-2.4018104394230022E-8</v>
      </c>
      <c r="N51">
        <f t="shared" si="17"/>
        <v>6</v>
      </c>
      <c r="O51">
        <f t="shared" si="4"/>
        <v>194.6813601575594</v>
      </c>
      <c r="P51">
        <f t="shared" si="5"/>
        <v>4.6940911326875652</v>
      </c>
      <c r="Q51">
        <f t="shared" si="6"/>
        <v>-1.53752490739123E-8</v>
      </c>
      <c r="R51">
        <f t="shared" si="18"/>
        <v>3.692843373445141E-16</v>
      </c>
      <c r="S51">
        <f t="shared" si="7"/>
        <v>1.5033763251028274</v>
      </c>
      <c r="U51" t="s">
        <v>57</v>
      </c>
      <c r="V51">
        <f t="shared" si="19"/>
        <v>7.854755790674715</v>
      </c>
      <c r="W51">
        <f t="shared" si="20"/>
        <v>2.1253273755956759E-3</v>
      </c>
      <c r="X51">
        <f t="shared" si="21"/>
        <v>10</v>
      </c>
      <c r="Y51">
        <f t="shared" si="8"/>
        <v>-9239.8901863462197</v>
      </c>
      <c r="Z51">
        <f t="shared" si="9"/>
        <v>7.8547562841162071</v>
      </c>
      <c r="AA51">
        <f t="shared" si="10"/>
        <v>1.4887971990854565E-3</v>
      </c>
      <c r="AB51">
        <f t="shared" si="22"/>
        <v>3.1641814439264862E-6</v>
      </c>
      <c r="AC51">
        <f t="shared" si="11"/>
        <v>3.1889708497949498</v>
      </c>
    </row>
    <row r="52" spans="1:29" x14ac:dyDescent="0.45">
      <c r="A52" t="s">
        <v>58</v>
      </c>
      <c r="B52">
        <f t="shared" si="23"/>
        <v>1.8751040687119596</v>
      </c>
      <c r="C52">
        <f t="shared" si="24"/>
        <v>6.6613381477509392E-15</v>
      </c>
      <c r="D52">
        <f t="shared" si="25"/>
        <v>4</v>
      </c>
      <c r="E52">
        <f t="shared" si="0"/>
        <v>-16.849852190320398</v>
      </c>
      <c r="F52">
        <f t="shared" si="26"/>
        <v>1.8751040687119604</v>
      </c>
      <c r="G52">
        <f t="shared" si="2"/>
        <v>3.1086244689504383E-15</v>
      </c>
      <c r="H52">
        <f t="shared" si="27"/>
        <v>2.070759876205156E-29</v>
      </c>
      <c r="I52">
        <f t="shared" si="28"/>
        <v>6.3785433800369903E-12</v>
      </c>
      <c r="K52" t="s">
        <v>58</v>
      </c>
      <c r="L52">
        <f t="shared" si="15"/>
        <v>4.6940911326875652</v>
      </c>
      <c r="M52">
        <f t="shared" si="16"/>
        <v>-1.53752490739123E-8</v>
      </c>
      <c r="N52">
        <f t="shared" si="17"/>
        <v>6</v>
      </c>
      <c r="O52">
        <f t="shared" si="4"/>
        <v>194.6813601575594</v>
      </c>
      <c r="P52">
        <f t="shared" si="5"/>
        <v>4.6940911327907022</v>
      </c>
      <c r="Q52">
        <f t="shared" si="6"/>
        <v>-9.8424302041877354E-9</v>
      </c>
      <c r="R52">
        <f t="shared" si="18"/>
        <v>1.5132981588198393E-16</v>
      </c>
      <c r="S52">
        <f t="shared" si="7"/>
        <v>1.5033763251578307</v>
      </c>
      <c r="U52" t="s">
        <v>58</v>
      </c>
      <c r="V52">
        <f t="shared" si="19"/>
        <v>7.8547562841162071</v>
      </c>
      <c r="W52">
        <f t="shared" si="20"/>
        <v>1.4887971990854565E-3</v>
      </c>
      <c r="X52">
        <f t="shared" si="21"/>
        <v>10</v>
      </c>
      <c r="Y52">
        <f t="shared" si="8"/>
        <v>-9239.8901863462197</v>
      </c>
      <c r="Z52">
        <f t="shared" si="9"/>
        <v>7.8547566297731635</v>
      </c>
      <c r="AA52">
        <f t="shared" si="10"/>
        <v>1.0429059000001129E-3</v>
      </c>
      <c r="AB52">
        <f t="shared" si="22"/>
        <v>1.5526753828298651E-6</v>
      </c>
      <c r="AC52">
        <f t="shared" si="11"/>
        <v>3.1889710341350952</v>
      </c>
    </row>
    <row r="53" spans="1:29" x14ac:dyDescent="0.45">
      <c r="A53" t="s">
        <v>59</v>
      </c>
      <c r="B53">
        <f t="shared" si="23"/>
        <v>1.8751040687119604</v>
      </c>
      <c r="C53">
        <f t="shared" si="24"/>
        <v>3.1086244689504383E-15</v>
      </c>
      <c r="D53">
        <f t="shared" si="25"/>
        <v>4</v>
      </c>
      <c r="E53">
        <f t="shared" si="0"/>
        <v>-16.849852190320398</v>
      </c>
      <c r="F53">
        <f t="shared" si="26"/>
        <v>1.8751040687119609</v>
      </c>
      <c r="G53">
        <f t="shared" si="2"/>
        <v>1.1102230246251565E-15</v>
      </c>
      <c r="H53">
        <f t="shared" si="27"/>
        <v>3.4512664603419266E-30</v>
      </c>
      <c r="I53">
        <f t="shared" si="28"/>
        <v>6.3787802144704829E-12</v>
      </c>
      <c r="K53" t="s">
        <v>59</v>
      </c>
      <c r="L53">
        <f t="shared" si="15"/>
        <v>4.6940911327907022</v>
      </c>
      <c r="M53">
        <f t="shared" si="16"/>
        <v>-9.8424302041877354E-9</v>
      </c>
      <c r="N53">
        <f t="shared" si="17"/>
        <v>6</v>
      </c>
      <c r="O53">
        <f t="shared" si="4"/>
        <v>194.6813601575594</v>
      </c>
      <c r="P53">
        <f t="shared" si="5"/>
        <v>4.6940911328567241</v>
      </c>
      <c r="Q53">
        <f t="shared" si="6"/>
        <v>-6.300667765302137E-9</v>
      </c>
      <c r="R53">
        <f t="shared" si="18"/>
        <v>6.2013882719761795E-17</v>
      </c>
      <c r="S53">
        <f t="shared" si="7"/>
        <v>1.5033763251930403</v>
      </c>
      <c r="U53" t="s">
        <v>59</v>
      </c>
      <c r="V53">
        <f t="shared" si="19"/>
        <v>7.8547566297731635</v>
      </c>
      <c r="W53">
        <f t="shared" si="20"/>
        <v>1.0429059000001129E-3</v>
      </c>
      <c r="X53">
        <f t="shared" si="21"/>
        <v>10</v>
      </c>
      <c r="Y53">
        <f t="shared" si="8"/>
        <v>-9239.8901863462197</v>
      </c>
      <c r="Z53">
        <f t="shared" si="9"/>
        <v>7.8547568719066376</v>
      </c>
      <c r="AA53">
        <f t="shared" si="10"/>
        <v>7.3055786024378566E-4</v>
      </c>
      <c r="AB53">
        <f t="shared" si="22"/>
        <v>7.619031027397019E-7</v>
      </c>
      <c r="AC53">
        <f t="shared" si="11"/>
        <v>3.1889711632657809</v>
      </c>
    </row>
    <row r="54" spans="1:29" x14ac:dyDescent="0.45">
      <c r="A54" t="s">
        <v>60</v>
      </c>
      <c r="B54">
        <f t="shared" si="23"/>
        <v>1.8751040687119609</v>
      </c>
      <c r="C54">
        <f t="shared" si="24"/>
        <v>1.1102230246251565E-15</v>
      </c>
      <c r="D54">
        <f t="shared" si="25"/>
        <v>4</v>
      </c>
      <c r="E54">
        <f t="shared" si="0"/>
        <v>-16.849852190320398</v>
      </c>
      <c r="F54">
        <f t="shared" si="26"/>
        <v>1.8751040687119611</v>
      </c>
      <c r="G54">
        <f t="shared" si="2"/>
        <v>0</v>
      </c>
      <c r="H54">
        <f t="shared" si="27"/>
        <v>0</v>
      </c>
      <c r="I54">
        <f t="shared" si="28"/>
        <v>6.3788986316872292E-12</v>
      </c>
      <c r="K54" t="s">
        <v>60</v>
      </c>
      <c r="L54">
        <f t="shared" si="15"/>
        <v>4.6940911328567241</v>
      </c>
      <c r="M54">
        <f t="shared" si="16"/>
        <v>-6.300667765302137E-9</v>
      </c>
      <c r="N54">
        <f t="shared" si="17"/>
        <v>6</v>
      </c>
      <c r="O54">
        <f t="shared" si="4"/>
        <v>194.6813601575594</v>
      </c>
      <c r="P54">
        <f t="shared" si="5"/>
        <v>4.6940911328989889</v>
      </c>
      <c r="Q54">
        <f t="shared" si="6"/>
        <v>-4.033356537647137E-9</v>
      </c>
      <c r="R54">
        <f t="shared" si="18"/>
        <v>2.5412839522723951E-17</v>
      </c>
      <c r="S54">
        <f t="shared" si="7"/>
        <v>1.5033763252155803</v>
      </c>
      <c r="U54" t="s">
        <v>60</v>
      </c>
      <c r="V54">
        <f t="shared" si="19"/>
        <v>7.8547568719066376</v>
      </c>
      <c r="W54">
        <f t="shared" si="20"/>
        <v>7.3055786024378566E-4</v>
      </c>
      <c r="X54">
        <f t="shared" si="21"/>
        <v>10</v>
      </c>
      <c r="Y54">
        <f t="shared" si="8"/>
        <v>-9239.8901863462197</v>
      </c>
      <c r="Z54">
        <f t="shared" si="9"/>
        <v>7.8547570415216521</v>
      </c>
      <c r="AA54">
        <f t="shared" si="10"/>
        <v>5.1175730296260102E-4</v>
      </c>
      <c r="AB54">
        <f t="shared" si="22"/>
        <v>3.7386832021648854E-7</v>
      </c>
      <c r="AC54">
        <f t="shared" si="11"/>
        <v>3.1889712537221016</v>
      </c>
    </row>
    <row r="55" spans="1:29" x14ac:dyDescent="0.45">
      <c r="A55" t="s">
        <v>61</v>
      </c>
      <c r="B55">
        <f t="shared" si="23"/>
        <v>1.8751040687119611</v>
      </c>
      <c r="C55">
        <f t="shared" si="24"/>
        <v>0</v>
      </c>
      <c r="D55">
        <f t="shared" si="25"/>
        <v>4</v>
      </c>
      <c r="E55">
        <f t="shared" si="0"/>
        <v>-16.849852190320398</v>
      </c>
      <c r="F55">
        <f t="shared" si="26"/>
        <v>1.8751040687119611</v>
      </c>
      <c r="G55">
        <f t="shared" si="2"/>
        <v>0</v>
      </c>
      <c r="H55">
        <f t="shared" si="27"/>
        <v>0</v>
      </c>
      <c r="I55">
        <f t="shared" si="28"/>
        <v>6.3788986316872292E-12</v>
      </c>
      <c r="K55" t="s">
        <v>61</v>
      </c>
      <c r="L55">
        <f t="shared" si="15"/>
        <v>4.6940911328989889</v>
      </c>
      <c r="M55">
        <f t="shared" si="16"/>
        <v>-4.033356537647137E-9</v>
      </c>
      <c r="N55">
        <f t="shared" si="17"/>
        <v>6</v>
      </c>
      <c r="O55">
        <f t="shared" si="4"/>
        <v>194.6813601575594</v>
      </c>
      <c r="P55">
        <f t="shared" si="5"/>
        <v>4.6940911329260446</v>
      </c>
      <c r="Q55">
        <f t="shared" si="6"/>
        <v>-2.5819455462539054E-9</v>
      </c>
      <c r="R55">
        <f t="shared" si="18"/>
        <v>1.0413906948832098E-17</v>
      </c>
      <c r="S55">
        <f t="shared" si="7"/>
        <v>1.5033763252300092</v>
      </c>
      <c r="U55" t="s">
        <v>61</v>
      </c>
      <c r="V55">
        <f t="shared" si="19"/>
        <v>7.8547570415216521</v>
      </c>
      <c r="W55">
        <f t="shared" si="20"/>
        <v>5.1175730296260102E-4</v>
      </c>
      <c r="X55">
        <f t="shared" si="21"/>
        <v>10</v>
      </c>
      <c r="Y55">
        <f t="shared" si="8"/>
        <v>-9239.8901863462197</v>
      </c>
      <c r="Z55">
        <f t="shared" si="9"/>
        <v>7.854757160337317</v>
      </c>
      <c r="AA55">
        <f t="shared" si="10"/>
        <v>3.5848702050478298E-4</v>
      </c>
      <c r="AB55">
        <f t="shared" si="22"/>
        <v>1.834583507606264E-7</v>
      </c>
      <c r="AC55">
        <f t="shared" si="11"/>
        <v>3.1889713170869389</v>
      </c>
    </row>
    <row r="56" spans="1:29" x14ac:dyDescent="0.45">
      <c r="A56" t="s">
        <v>62</v>
      </c>
      <c r="B56">
        <f t="shared" si="23"/>
        <v>1.8751040687119611</v>
      </c>
      <c r="C56">
        <f t="shared" si="24"/>
        <v>0</v>
      </c>
      <c r="D56">
        <f t="shared" si="25"/>
        <v>4</v>
      </c>
      <c r="E56">
        <f t="shared" si="0"/>
        <v>-16.849852190320398</v>
      </c>
      <c r="F56">
        <f t="shared" si="26"/>
        <v>1.8751040687119611</v>
      </c>
      <c r="G56">
        <f t="shared" si="2"/>
        <v>0</v>
      </c>
      <c r="H56">
        <f t="shared" si="27"/>
        <v>0</v>
      </c>
      <c r="I56">
        <f t="shared" si="28"/>
        <v>6.3788986316872292E-12</v>
      </c>
      <c r="K56" t="s">
        <v>62</v>
      </c>
      <c r="L56">
        <f t="shared" si="15"/>
        <v>4.6940911329260446</v>
      </c>
      <c r="M56">
        <f t="shared" si="16"/>
        <v>-2.5819455462539054E-9</v>
      </c>
      <c r="N56">
        <f t="shared" si="17"/>
        <v>6</v>
      </c>
      <c r="O56">
        <f t="shared" si="4"/>
        <v>194.6813601575594</v>
      </c>
      <c r="P56">
        <f t="shared" si="5"/>
        <v>4.6940911329433641</v>
      </c>
      <c r="Q56">
        <f t="shared" si="6"/>
        <v>-1.6528369783941343E-9</v>
      </c>
      <c r="R56">
        <f t="shared" si="18"/>
        <v>4.2675350750484976E-18</v>
      </c>
      <c r="S56">
        <f t="shared" si="7"/>
        <v>1.5033763252392458</v>
      </c>
      <c r="U56" t="s">
        <v>62</v>
      </c>
      <c r="V56">
        <f t="shared" si="19"/>
        <v>7.854757160337317</v>
      </c>
      <c r="W56">
        <f t="shared" si="20"/>
        <v>3.5848702050478298E-4</v>
      </c>
      <c r="X56">
        <f t="shared" si="21"/>
        <v>10</v>
      </c>
      <c r="Y56">
        <f t="shared" si="8"/>
        <v>-9239.8901863462197</v>
      </c>
      <c r="Z56">
        <f t="shared" si="9"/>
        <v>7.854757243567926</v>
      </c>
      <c r="AA56">
        <f t="shared" si="10"/>
        <v>2.5112086174317039E-4</v>
      </c>
      <c r="AB56">
        <f t="shared" si="22"/>
        <v>9.0023569512902693E-8</v>
      </c>
      <c r="AC56">
        <f t="shared" si="11"/>
        <v>3.1889713614741337</v>
      </c>
    </row>
    <row r="57" spans="1:29" x14ac:dyDescent="0.45">
      <c r="A57" t="s">
        <v>63</v>
      </c>
      <c r="B57">
        <f t="shared" si="23"/>
        <v>1.8751040687119611</v>
      </c>
      <c r="C57">
        <f t="shared" si="24"/>
        <v>0</v>
      </c>
      <c r="D57">
        <f t="shared" si="25"/>
        <v>4</v>
      </c>
      <c r="E57">
        <f t="shared" si="0"/>
        <v>-16.849852190320398</v>
      </c>
      <c r="F57">
        <f t="shared" si="26"/>
        <v>1.8751040687119611</v>
      </c>
      <c r="G57">
        <f t="shared" si="2"/>
        <v>0</v>
      </c>
      <c r="H57">
        <f t="shared" si="27"/>
        <v>0</v>
      </c>
      <c r="I57">
        <f t="shared" si="28"/>
        <v>6.3788986316872292E-12</v>
      </c>
      <c r="K57" t="s">
        <v>63</v>
      </c>
      <c r="L57">
        <f t="shared" si="15"/>
        <v>4.6940911329433641</v>
      </c>
      <c r="M57">
        <f t="shared" si="16"/>
        <v>-1.6528369783941343E-9</v>
      </c>
      <c r="N57">
        <f t="shared" si="17"/>
        <v>6</v>
      </c>
      <c r="O57">
        <f t="shared" si="4"/>
        <v>194.6813601575594</v>
      </c>
      <c r="P57">
        <f t="shared" si="5"/>
        <v>4.6940911329544512</v>
      </c>
      <c r="Q57">
        <f t="shared" si="6"/>
        <v>-1.0580643028390568E-9</v>
      </c>
      <c r="R57">
        <f t="shared" si="18"/>
        <v>1.748807805251203E-18</v>
      </c>
      <c r="S57">
        <f t="shared" si="7"/>
        <v>1.5033763252451586</v>
      </c>
      <c r="U57" t="s">
        <v>63</v>
      </c>
      <c r="V57">
        <f t="shared" si="19"/>
        <v>7.854757243567926</v>
      </c>
      <c r="W57">
        <f t="shared" si="20"/>
        <v>2.5112086174317039E-4</v>
      </c>
      <c r="X57">
        <f t="shared" si="21"/>
        <v>10</v>
      </c>
      <c r="Y57">
        <f t="shared" si="8"/>
        <v>-9239.8901863462197</v>
      </c>
      <c r="Z57">
        <f t="shared" si="9"/>
        <v>7.8547573018711283</v>
      </c>
      <c r="AA57">
        <f t="shared" si="10"/>
        <v>1.7591064970789994E-4</v>
      </c>
      <c r="AB57">
        <f t="shared" si="22"/>
        <v>4.4174833944448817E-8</v>
      </c>
      <c r="AC57">
        <f t="shared" si="11"/>
        <v>3.1889713925674488</v>
      </c>
    </row>
    <row r="58" spans="1:29" x14ac:dyDescent="0.45">
      <c r="A58" t="s">
        <v>64</v>
      </c>
      <c r="B58">
        <f t="shared" si="23"/>
        <v>1.8751040687119611</v>
      </c>
      <c r="C58">
        <f t="shared" si="24"/>
        <v>0</v>
      </c>
      <c r="D58">
        <f t="shared" si="25"/>
        <v>4</v>
      </c>
      <c r="E58">
        <f t="shared" si="0"/>
        <v>-16.849852190320398</v>
      </c>
      <c r="F58">
        <f t="shared" si="26"/>
        <v>1.8751040687119611</v>
      </c>
      <c r="G58">
        <f t="shared" si="2"/>
        <v>0</v>
      </c>
      <c r="H58">
        <f t="shared" si="27"/>
        <v>0</v>
      </c>
      <c r="I58">
        <f t="shared" si="28"/>
        <v>6.3788986316872292E-12</v>
      </c>
      <c r="K58" t="s">
        <v>64</v>
      </c>
      <c r="L58">
        <f t="shared" si="15"/>
        <v>4.6940911329544512</v>
      </c>
      <c r="M58">
        <f t="shared" si="16"/>
        <v>-1.0580643028390568E-9</v>
      </c>
      <c r="N58">
        <f t="shared" si="17"/>
        <v>6</v>
      </c>
      <c r="O58">
        <f t="shared" si="4"/>
        <v>194.6813601575594</v>
      </c>
      <c r="P58">
        <f t="shared" si="5"/>
        <v>4.6940911329615487</v>
      </c>
      <c r="Q58">
        <f t="shared" si="6"/>
        <v>-6.77320421971217E-10</v>
      </c>
      <c r="R58">
        <f t="shared" si="18"/>
        <v>7.1664856007163151E-19</v>
      </c>
      <c r="S58">
        <f t="shared" si="7"/>
        <v>1.5033763252489436</v>
      </c>
      <c r="U58" t="s">
        <v>64</v>
      </c>
      <c r="V58">
        <f t="shared" si="19"/>
        <v>7.8547573018711283</v>
      </c>
      <c r="W58">
        <f t="shared" si="20"/>
        <v>1.7591064970789994E-4</v>
      </c>
      <c r="X58">
        <f t="shared" si="21"/>
        <v>10</v>
      </c>
      <c r="Y58">
        <f t="shared" si="8"/>
        <v>-9239.8901863462197</v>
      </c>
      <c r="Z58">
        <f t="shared" si="9"/>
        <v>7.8547573427126345</v>
      </c>
      <c r="AA58">
        <f t="shared" si="10"/>
        <v>1.232257452030705E-4</v>
      </c>
      <c r="AB58">
        <f t="shared" si="22"/>
        <v>2.1676720899412267E-8</v>
      </c>
      <c r="AC58">
        <f t="shared" si="11"/>
        <v>3.1889714143483765</v>
      </c>
    </row>
    <row r="59" spans="1:29" x14ac:dyDescent="0.45">
      <c r="A59" t="s">
        <v>65</v>
      </c>
      <c r="B59">
        <f t="shared" si="23"/>
        <v>1.8751040687119611</v>
      </c>
      <c r="C59">
        <f t="shared" si="24"/>
        <v>0</v>
      </c>
      <c r="D59">
        <f t="shared" si="25"/>
        <v>4</v>
      </c>
      <c r="E59">
        <f t="shared" si="0"/>
        <v>-16.849852190320398</v>
      </c>
      <c r="F59">
        <f t="shared" si="26"/>
        <v>1.8751040687119611</v>
      </c>
      <c r="G59">
        <f t="shared" si="2"/>
        <v>0</v>
      </c>
      <c r="H59">
        <f t="shared" si="27"/>
        <v>0</v>
      </c>
      <c r="I59">
        <f t="shared" si="28"/>
        <v>6.3788986316872292E-12</v>
      </c>
      <c r="K59" t="s">
        <v>65</v>
      </c>
      <c r="L59">
        <f t="shared" si="15"/>
        <v>4.6940911329615487</v>
      </c>
      <c r="M59">
        <f t="shared" si="16"/>
        <v>-6.77320421971217E-10</v>
      </c>
      <c r="N59">
        <f t="shared" si="17"/>
        <v>6</v>
      </c>
      <c r="O59">
        <f t="shared" si="4"/>
        <v>194.6813601575594</v>
      </c>
      <c r="P59">
        <f t="shared" si="5"/>
        <v>4.6940911329660926</v>
      </c>
      <c r="Q59">
        <f t="shared" si="6"/>
        <v>-4.3356052081833241E-10</v>
      </c>
      <c r="R59">
        <f t="shared" si="18"/>
        <v>2.9365939491073352E-19</v>
      </c>
      <c r="S59">
        <f t="shared" si="7"/>
        <v>1.503376325251367</v>
      </c>
      <c r="U59" t="s">
        <v>65</v>
      </c>
      <c r="V59">
        <f t="shared" si="19"/>
        <v>7.8547573427126345</v>
      </c>
      <c r="W59">
        <f t="shared" si="20"/>
        <v>1.232257452030705E-4</v>
      </c>
      <c r="X59">
        <f t="shared" si="21"/>
        <v>10</v>
      </c>
      <c r="Y59">
        <f t="shared" si="8"/>
        <v>-9239.8901863462197</v>
      </c>
      <c r="Z59">
        <f t="shared" si="9"/>
        <v>7.8547573713221865</v>
      </c>
      <c r="AA59">
        <f t="shared" si="10"/>
        <v>8.6319867728334998E-5</v>
      </c>
      <c r="AB59">
        <f t="shared" si="22"/>
        <v>1.0636830026654557E-8</v>
      </c>
      <c r="AC59">
        <f t="shared" si="11"/>
        <v>3.1889714296059575</v>
      </c>
    </row>
    <row r="60" spans="1:29" x14ac:dyDescent="0.45">
      <c r="A60" t="s">
        <v>66</v>
      </c>
      <c r="B60">
        <f t="shared" si="23"/>
        <v>1.8751040687119611</v>
      </c>
      <c r="C60">
        <f t="shared" si="24"/>
        <v>0</v>
      </c>
      <c r="D60">
        <f t="shared" si="25"/>
        <v>4</v>
      </c>
      <c r="E60">
        <f t="shared" si="0"/>
        <v>-16.849852190320398</v>
      </c>
      <c r="F60">
        <f t="shared" si="26"/>
        <v>1.8751040687119611</v>
      </c>
      <c r="G60">
        <f t="shared" si="2"/>
        <v>0</v>
      </c>
      <c r="H60">
        <f t="shared" si="27"/>
        <v>0</v>
      </c>
      <c r="I60">
        <f t="shared" si="28"/>
        <v>6.3788986316872292E-12</v>
      </c>
      <c r="K60" t="s">
        <v>66</v>
      </c>
      <c r="L60">
        <f t="shared" si="15"/>
        <v>4.6940911329660926</v>
      </c>
      <c r="M60">
        <f t="shared" si="16"/>
        <v>-4.3356052081833241E-10</v>
      </c>
      <c r="N60">
        <f t="shared" si="17"/>
        <v>6</v>
      </c>
      <c r="O60">
        <f t="shared" si="4"/>
        <v>194.6813601575594</v>
      </c>
      <c r="P60">
        <f t="shared" si="5"/>
        <v>4.6940911329690005</v>
      </c>
      <c r="Q60">
        <f t="shared" si="6"/>
        <v>-2.7756552611890584E-10</v>
      </c>
      <c r="R60">
        <f t="shared" si="18"/>
        <v>1.2034145406532726E-19</v>
      </c>
      <c r="S60">
        <f t="shared" si="7"/>
        <v>1.5033763252529178</v>
      </c>
      <c r="U60" t="s">
        <v>66</v>
      </c>
      <c r="V60">
        <f t="shared" si="19"/>
        <v>7.8547573713221865</v>
      </c>
      <c r="W60">
        <f t="shared" si="20"/>
        <v>8.6319867728334998E-5</v>
      </c>
      <c r="X60">
        <f t="shared" si="21"/>
        <v>10</v>
      </c>
      <c r="Y60">
        <f t="shared" si="8"/>
        <v>-9239.8901863462197</v>
      </c>
      <c r="Z60">
        <f t="shared" si="9"/>
        <v>7.8547573913632318</v>
      </c>
      <c r="AA60">
        <f t="shared" si="10"/>
        <v>6.0467229577865211E-5</v>
      </c>
      <c r="AB60">
        <f t="shared" si="22"/>
        <v>5.2195232590601911E-9</v>
      </c>
      <c r="AC60">
        <f t="shared" si="11"/>
        <v>3.1889714402939218</v>
      </c>
    </row>
    <row r="61" spans="1:29" x14ac:dyDescent="0.45">
      <c r="A61" t="s">
        <v>67</v>
      </c>
      <c r="B61">
        <f t="shared" si="23"/>
        <v>1.8751040687119611</v>
      </c>
      <c r="C61">
        <f t="shared" si="24"/>
        <v>0</v>
      </c>
      <c r="D61">
        <f t="shared" si="25"/>
        <v>4</v>
      </c>
      <c r="E61">
        <f t="shared" si="0"/>
        <v>-16.849852190320398</v>
      </c>
      <c r="F61">
        <f t="shared" si="26"/>
        <v>1.8751040687119611</v>
      </c>
      <c r="G61">
        <f t="shared" si="2"/>
        <v>0</v>
      </c>
      <c r="H61">
        <f t="shared" si="27"/>
        <v>0</v>
      </c>
      <c r="I61">
        <f t="shared" si="28"/>
        <v>6.3788986316872292E-12</v>
      </c>
      <c r="K61" t="s">
        <v>67</v>
      </c>
      <c r="L61">
        <f t="shared" si="15"/>
        <v>4.6940911329690005</v>
      </c>
      <c r="M61">
        <f t="shared" si="16"/>
        <v>-2.7756552611890584E-10</v>
      </c>
      <c r="N61">
        <f t="shared" si="17"/>
        <v>6</v>
      </c>
      <c r="O61">
        <f t="shared" si="4"/>
        <v>194.6813601575594</v>
      </c>
      <c r="P61">
        <f t="shared" si="5"/>
        <v>4.694091132970863</v>
      </c>
      <c r="Q61">
        <f t="shared" si="6"/>
        <v>-1.7765056092855502E-10</v>
      </c>
      <c r="R61">
        <f t="shared" si="18"/>
        <v>4.9309671409453112E-20</v>
      </c>
      <c r="S61">
        <f t="shared" si="7"/>
        <v>1.503376325253911</v>
      </c>
      <c r="U61" t="s">
        <v>67</v>
      </c>
      <c r="V61">
        <f t="shared" si="19"/>
        <v>7.8547573913632318</v>
      </c>
      <c r="W61">
        <f t="shared" si="20"/>
        <v>6.0467229577865211E-5</v>
      </c>
      <c r="X61">
        <f t="shared" si="21"/>
        <v>10</v>
      </c>
      <c r="Y61">
        <f t="shared" si="8"/>
        <v>-9239.8901863462197</v>
      </c>
      <c r="Z61">
        <f t="shared" si="9"/>
        <v>7.8547574054020224</v>
      </c>
      <c r="AA61">
        <f t="shared" si="10"/>
        <v>4.2357406447091073E-5</v>
      </c>
      <c r="AB61">
        <f t="shared" si="22"/>
        <v>2.5612350199592037E-9</v>
      </c>
      <c r="AC61">
        <f t="shared" si="11"/>
        <v>3.1889714477808613</v>
      </c>
    </row>
    <row r="62" spans="1:29" x14ac:dyDescent="0.45">
      <c r="A62" t="s">
        <v>68</v>
      </c>
      <c r="B62">
        <f t="shared" si="23"/>
        <v>1.8751040687119611</v>
      </c>
      <c r="C62">
        <f t="shared" si="24"/>
        <v>0</v>
      </c>
      <c r="D62">
        <f t="shared" si="25"/>
        <v>4</v>
      </c>
      <c r="E62">
        <f t="shared" si="0"/>
        <v>-16.849852190320398</v>
      </c>
      <c r="F62">
        <f t="shared" si="26"/>
        <v>1.8751040687119611</v>
      </c>
      <c r="G62">
        <f t="shared" si="2"/>
        <v>0</v>
      </c>
      <c r="H62">
        <f t="shared" si="27"/>
        <v>0</v>
      </c>
      <c r="I62">
        <f t="shared" si="28"/>
        <v>6.3788986316872292E-12</v>
      </c>
      <c r="K62" t="s">
        <v>68</v>
      </c>
      <c r="L62">
        <f t="shared" si="15"/>
        <v>4.694091132970863</v>
      </c>
      <c r="M62">
        <f t="shared" si="16"/>
        <v>-1.7765056092855502E-10</v>
      </c>
      <c r="N62">
        <f t="shared" si="17"/>
        <v>6</v>
      </c>
      <c r="O62">
        <f t="shared" si="4"/>
        <v>194.6813601575594</v>
      </c>
      <c r="P62">
        <f t="shared" si="5"/>
        <v>4.694091132972054</v>
      </c>
      <c r="Q62">
        <f t="shared" si="6"/>
        <v>-1.1375633768295756E-10</v>
      </c>
      <c r="R62">
        <f t="shared" si="18"/>
        <v>2.0208877198555533E-20</v>
      </c>
      <c r="S62">
        <f t="shared" si="7"/>
        <v>1.5033763252545462</v>
      </c>
      <c r="U62" t="s">
        <v>68</v>
      </c>
      <c r="V62">
        <f t="shared" si="19"/>
        <v>7.8547574054020224</v>
      </c>
      <c r="W62">
        <f t="shared" si="20"/>
        <v>4.2357406447091073E-5</v>
      </c>
      <c r="X62">
        <f t="shared" si="21"/>
        <v>10</v>
      </c>
      <c r="Y62">
        <f t="shared" si="8"/>
        <v>-9239.8901863462197</v>
      </c>
      <c r="Z62">
        <f t="shared" si="9"/>
        <v>7.8547574152362216</v>
      </c>
      <c r="AA62">
        <f t="shared" si="10"/>
        <v>2.9671440940459703E-5</v>
      </c>
      <c r="AB62">
        <f t="shared" si="22"/>
        <v>1.2568052837859099E-9</v>
      </c>
      <c r="AC62">
        <f t="shared" si="11"/>
        <v>3.1889714530254762</v>
      </c>
    </row>
    <row r="63" spans="1:29" x14ac:dyDescent="0.45">
      <c r="A63" t="s">
        <v>69</v>
      </c>
      <c r="B63">
        <f t="shared" si="23"/>
        <v>1.8751040687119611</v>
      </c>
      <c r="C63">
        <f t="shared" si="24"/>
        <v>0</v>
      </c>
      <c r="D63">
        <f t="shared" si="25"/>
        <v>4</v>
      </c>
      <c r="E63">
        <f t="shared" si="0"/>
        <v>-16.849852190320398</v>
      </c>
      <c r="F63">
        <f t="shared" si="26"/>
        <v>1.8751040687119611</v>
      </c>
      <c r="G63">
        <f t="shared" si="2"/>
        <v>0</v>
      </c>
      <c r="H63">
        <f t="shared" si="27"/>
        <v>0</v>
      </c>
      <c r="I63">
        <f t="shared" si="28"/>
        <v>6.3788986316872292E-12</v>
      </c>
      <c r="K63" t="s">
        <v>69</v>
      </c>
      <c r="L63">
        <f t="shared" si="15"/>
        <v>4.694091132972054</v>
      </c>
      <c r="M63">
        <f t="shared" si="16"/>
        <v>-1.1375633768295756E-10</v>
      </c>
      <c r="N63">
        <f t="shared" si="17"/>
        <v>6</v>
      </c>
      <c r="O63">
        <f t="shared" si="4"/>
        <v>194.6813601575594</v>
      </c>
      <c r="P63">
        <f t="shared" si="5"/>
        <v>4.6940911329728179</v>
      </c>
      <c r="Q63">
        <f t="shared" si="6"/>
        <v>-7.2780226290092287E-11</v>
      </c>
      <c r="R63">
        <f t="shared" si="18"/>
        <v>8.279211998497804E-21</v>
      </c>
      <c r="S63">
        <f t="shared" si="7"/>
        <v>1.5033763252549537</v>
      </c>
      <c r="U63" t="s">
        <v>69</v>
      </c>
      <c r="V63">
        <f t="shared" si="19"/>
        <v>7.8547574152362216</v>
      </c>
      <c r="W63">
        <f t="shared" si="20"/>
        <v>2.9671440940459703E-5</v>
      </c>
      <c r="X63">
        <f t="shared" si="21"/>
        <v>10</v>
      </c>
      <c r="Y63">
        <f t="shared" si="8"/>
        <v>-9239.8901863462197</v>
      </c>
      <c r="Z63">
        <f t="shared" si="9"/>
        <v>7.854757422125096</v>
      </c>
      <c r="AA63">
        <f t="shared" si="10"/>
        <v>2.0784898996373258E-5</v>
      </c>
      <c r="AB63">
        <f t="shared" si="22"/>
        <v>6.1671790302430929E-10</v>
      </c>
      <c r="AC63">
        <f t="shared" si="11"/>
        <v>3.1889714566993388</v>
      </c>
    </row>
    <row r="64" spans="1:29" x14ac:dyDescent="0.45">
      <c r="A64" t="s">
        <v>70</v>
      </c>
      <c r="B64">
        <f t="shared" si="23"/>
        <v>1.8751040687119611</v>
      </c>
      <c r="C64">
        <f t="shared" si="24"/>
        <v>0</v>
      </c>
      <c r="D64">
        <f t="shared" si="25"/>
        <v>4</v>
      </c>
      <c r="E64">
        <f t="shared" si="0"/>
        <v>-16.849852190320398</v>
      </c>
      <c r="F64">
        <f t="shared" si="26"/>
        <v>1.8751040687119611</v>
      </c>
      <c r="G64">
        <f t="shared" si="2"/>
        <v>0</v>
      </c>
      <c r="H64">
        <f t="shared" si="27"/>
        <v>0</v>
      </c>
      <c r="I64">
        <f t="shared" si="28"/>
        <v>6.3788986316872292E-12</v>
      </c>
      <c r="K64" t="s">
        <v>70</v>
      </c>
      <c r="L64">
        <f t="shared" si="15"/>
        <v>4.6940911329728179</v>
      </c>
      <c r="M64">
        <f t="shared" si="16"/>
        <v>-7.2780226290092287E-11</v>
      </c>
      <c r="N64">
        <f t="shared" si="17"/>
        <v>6</v>
      </c>
      <c r="O64">
        <f t="shared" si="4"/>
        <v>194.6813601575594</v>
      </c>
      <c r="P64">
        <f t="shared" si="5"/>
        <v>4.6940911329733064</v>
      </c>
      <c r="Q64">
        <f t="shared" si="6"/>
        <v>-4.6574744061445017E-11</v>
      </c>
      <c r="R64">
        <f t="shared" si="18"/>
        <v>3.3897204121951002E-21</v>
      </c>
      <c r="S64">
        <f t="shared" si="7"/>
        <v>1.5033763252552141</v>
      </c>
      <c r="U64" t="s">
        <v>70</v>
      </c>
      <c r="V64">
        <f t="shared" si="19"/>
        <v>7.854757422125096</v>
      </c>
      <c r="W64">
        <f t="shared" si="20"/>
        <v>2.0784898996373258E-5</v>
      </c>
      <c r="X64">
        <f t="shared" si="21"/>
        <v>10</v>
      </c>
      <c r="Y64">
        <f t="shared" si="8"/>
        <v>-9239.8901863462197</v>
      </c>
      <c r="Z64">
        <f t="shared" si="9"/>
        <v>7.8547574269507656</v>
      </c>
      <c r="AA64">
        <f t="shared" si="10"/>
        <v>1.4559859324858593E-5</v>
      </c>
      <c r="AB64">
        <f t="shared" si="22"/>
        <v>3.0262520546858919E-10</v>
      </c>
      <c r="AC64">
        <f t="shared" si="11"/>
        <v>3.1889714592728864</v>
      </c>
    </row>
    <row r="65" spans="1:29" x14ac:dyDescent="0.45">
      <c r="A65" t="s">
        <v>71</v>
      </c>
      <c r="B65">
        <f t="shared" si="23"/>
        <v>1.8751040687119611</v>
      </c>
      <c r="C65">
        <f t="shared" si="24"/>
        <v>0</v>
      </c>
      <c r="D65">
        <f t="shared" si="25"/>
        <v>4</v>
      </c>
      <c r="E65">
        <f t="shared" si="0"/>
        <v>-16.849852190320398</v>
      </c>
      <c r="F65">
        <f t="shared" si="26"/>
        <v>1.8751040687119611</v>
      </c>
      <c r="G65">
        <f t="shared" si="2"/>
        <v>0</v>
      </c>
      <c r="H65">
        <f t="shared" si="27"/>
        <v>0</v>
      </c>
      <c r="I65">
        <f t="shared" si="28"/>
        <v>6.3788986316872292E-12</v>
      </c>
      <c r="K65" t="s">
        <v>71</v>
      </c>
      <c r="L65">
        <f t="shared" si="15"/>
        <v>4.6940911329733064</v>
      </c>
      <c r="M65">
        <f t="shared" si="16"/>
        <v>-4.6574744061445017E-11</v>
      </c>
      <c r="N65">
        <f t="shared" si="17"/>
        <v>6</v>
      </c>
      <c r="O65">
        <f t="shared" si="4"/>
        <v>194.6813601575594</v>
      </c>
      <c r="P65">
        <f t="shared" si="5"/>
        <v>4.6940911329736181</v>
      </c>
      <c r="Q65">
        <f t="shared" si="6"/>
        <v>-2.9850788507701509E-11</v>
      </c>
      <c r="R65">
        <f t="shared" si="18"/>
        <v>1.390292834778522E-21</v>
      </c>
      <c r="S65">
        <f t="shared" si="7"/>
        <v>1.5033763252553805</v>
      </c>
      <c r="U65" t="s">
        <v>71</v>
      </c>
      <c r="V65">
        <f t="shared" si="19"/>
        <v>7.8547574269507656</v>
      </c>
      <c r="W65">
        <f t="shared" si="20"/>
        <v>1.4559859324858593E-5</v>
      </c>
      <c r="X65">
        <f t="shared" si="21"/>
        <v>10</v>
      </c>
      <c r="Y65">
        <f t="shared" si="8"/>
        <v>-9239.8901863462197</v>
      </c>
      <c r="Z65">
        <f t="shared" si="9"/>
        <v>7.8547574303311558</v>
      </c>
      <c r="AA65">
        <f t="shared" si="10"/>
        <v>1.0199207897576557E-5</v>
      </c>
      <c r="AB65">
        <f t="shared" si="22"/>
        <v>1.4849903221370143E-10</v>
      </c>
      <c r="AC65">
        <f t="shared" si="11"/>
        <v>3.1889714610756612</v>
      </c>
    </row>
    <row r="66" spans="1:29" x14ac:dyDescent="0.45">
      <c r="A66" t="s">
        <v>72</v>
      </c>
      <c r="B66">
        <f t="shared" si="23"/>
        <v>1.8751040687119611</v>
      </c>
      <c r="C66">
        <f t="shared" si="24"/>
        <v>0</v>
      </c>
      <c r="D66">
        <f t="shared" si="25"/>
        <v>4</v>
      </c>
      <c r="E66">
        <f t="shared" si="0"/>
        <v>-16.849852190320398</v>
      </c>
      <c r="F66">
        <f t="shared" si="26"/>
        <v>1.8751040687119611</v>
      </c>
      <c r="G66">
        <f t="shared" si="2"/>
        <v>0</v>
      </c>
      <c r="H66">
        <f t="shared" si="27"/>
        <v>0</v>
      </c>
      <c r="I66">
        <f t="shared" si="28"/>
        <v>6.3788986316872292E-12</v>
      </c>
      <c r="K66" t="s">
        <v>72</v>
      </c>
      <c r="L66">
        <f t="shared" si="15"/>
        <v>4.6940911329736181</v>
      </c>
      <c r="M66">
        <f t="shared" si="16"/>
        <v>-2.9850788507701509E-11</v>
      </c>
      <c r="N66">
        <f t="shared" si="17"/>
        <v>6</v>
      </c>
      <c r="O66">
        <f t="shared" si="4"/>
        <v>194.6813601575594</v>
      </c>
      <c r="P66">
        <f t="shared" si="5"/>
        <v>4.694091132973818</v>
      </c>
      <c r="Q66">
        <f t="shared" si="6"/>
        <v>-1.9130474981920997E-11</v>
      </c>
      <c r="R66">
        <f t="shared" si="18"/>
        <v>5.7105976273719854E-22</v>
      </c>
      <c r="S66">
        <f t="shared" si="7"/>
        <v>1.503376325255487</v>
      </c>
      <c r="U66" t="s">
        <v>72</v>
      </c>
      <c r="V66">
        <f t="shared" si="19"/>
        <v>7.8547574303311558</v>
      </c>
      <c r="W66">
        <f t="shared" si="20"/>
        <v>1.0199207897576557E-5</v>
      </c>
      <c r="X66">
        <f t="shared" si="21"/>
        <v>10</v>
      </c>
      <c r="Y66">
        <f t="shared" si="8"/>
        <v>-9239.8901863462197</v>
      </c>
      <c r="Z66">
        <f t="shared" si="9"/>
        <v>7.8547574326991247</v>
      </c>
      <c r="AA66">
        <f t="shared" si="10"/>
        <v>7.1445643263778891E-6</v>
      </c>
      <c r="AB66">
        <f t="shared" si="22"/>
        <v>7.2868896902337091E-11</v>
      </c>
      <c r="AC66">
        <f t="shared" si="11"/>
        <v>3.1889714623385079</v>
      </c>
    </row>
    <row r="67" spans="1:29" x14ac:dyDescent="0.45">
      <c r="A67" t="s">
        <v>73</v>
      </c>
      <c r="B67">
        <f t="shared" si="23"/>
        <v>1.8751040687119611</v>
      </c>
      <c r="C67">
        <f t="shared" si="24"/>
        <v>0</v>
      </c>
      <c r="D67">
        <f t="shared" si="25"/>
        <v>4</v>
      </c>
      <c r="E67">
        <f t="shared" ref="E67:E74" si="29">COSH(D67)*COS(D67)+1</f>
        <v>-16.849852190320398</v>
      </c>
      <c r="F67">
        <f t="shared" si="26"/>
        <v>1.8751040687119611</v>
      </c>
      <c r="G67">
        <f t="shared" ref="G67:G74" si="30">COSH(F67)*COS(F67)+1</f>
        <v>0</v>
      </c>
      <c r="H67">
        <f t="shared" si="27"/>
        <v>0</v>
      </c>
      <c r="I67">
        <f t="shared" si="28"/>
        <v>6.3788986316872292E-12</v>
      </c>
      <c r="K67" t="s">
        <v>73</v>
      </c>
      <c r="L67">
        <f t="shared" si="15"/>
        <v>4.694091132973818</v>
      </c>
      <c r="M67">
        <f t="shared" si="16"/>
        <v>-1.9130474981920997E-11</v>
      </c>
      <c r="N67">
        <f t="shared" si="17"/>
        <v>6</v>
      </c>
      <c r="O67">
        <f t="shared" ref="O67:O74" si="31">COSH(N67)*COS(N67)+1</f>
        <v>194.6813601575594</v>
      </c>
      <c r="P67">
        <f t="shared" ref="P67:P74" si="32">(L67*O67-N67*M67)/(O67-M67)</f>
        <v>4.6940911329739468</v>
      </c>
      <c r="Q67">
        <f t="shared" ref="Q67:Q74" si="33">COSH(P67)*COS(P67)+1</f>
        <v>-1.2221557099678648E-11</v>
      </c>
      <c r="R67">
        <f t="shared" si="18"/>
        <v>2.3380419233552133E-22</v>
      </c>
      <c r="S67">
        <f t="shared" ref="S67:S74" si="34">ABS(P67-1.8751040687)/1.8751040687</f>
        <v>1.5033763252555556</v>
      </c>
      <c r="U67" t="s">
        <v>73</v>
      </c>
      <c r="V67">
        <f t="shared" si="19"/>
        <v>7.8547574326991247</v>
      </c>
      <c r="W67">
        <f t="shared" si="20"/>
        <v>7.1445643263778891E-6</v>
      </c>
      <c r="X67">
        <f t="shared" si="21"/>
        <v>10</v>
      </c>
      <c r="Y67">
        <f t="shared" ref="Y67:Y74" si="35">COSH(X67)*COS(X67)+1</f>
        <v>-9239.8901863462197</v>
      </c>
      <c r="Z67">
        <f t="shared" ref="Z67:Z74" si="36">(V67*Y67-X67*W67)/(Y67-W67)</f>
        <v>7.8547574343578903</v>
      </c>
      <c r="AA67">
        <f t="shared" ref="AA67:AA74" si="37">COSH(Z67)*COS(Z67)+1</f>
        <v>5.0047821972265538E-6</v>
      </c>
      <c r="AB67">
        <f t="shared" si="22"/>
        <v>3.5756988347595983E-11</v>
      </c>
      <c r="AC67">
        <f t="shared" ref="AC67:AC74" si="38">ABS(Z67-1.8751040687)/1.8751040687</f>
        <v>3.1889714632231336</v>
      </c>
    </row>
    <row r="68" spans="1:29" x14ac:dyDescent="0.45">
      <c r="A68" t="s">
        <v>74</v>
      </c>
      <c r="B68">
        <f t="shared" si="23"/>
        <v>1.8751040687119611</v>
      </c>
      <c r="C68">
        <f t="shared" si="24"/>
        <v>0</v>
      </c>
      <c r="D68">
        <f t="shared" si="25"/>
        <v>4</v>
      </c>
      <c r="E68">
        <f t="shared" si="29"/>
        <v>-16.849852190320398</v>
      </c>
      <c r="F68">
        <f t="shared" si="26"/>
        <v>1.8751040687119611</v>
      </c>
      <c r="G68">
        <f t="shared" si="30"/>
        <v>0</v>
      </c>
      <c r="H68">
        <f t="shared" si="27"/>
        <v>0</v>
      </c>
      <c r="I68">
        <f t="shared" si="28"/>
        <v>6.3788986316872292E-12</v>
      </c>
      <c r="K68" t="s">
        <v>74</v>
      </c>
      <c r="L68">
        <f t="shared" ref="L68:L74" si="39">P67</f>
        <v>4.6940911329739468</v>
      </c>
      <c r="M68">
        <f t="shared" ref="M68:M74" si="40">Q67</f>
        <v>-1.2221557099678648E-11</v>
      </c>
      <c r="N68">
        <f t="shared" ref="N68:N74" si="41">IF(R67&lt;0,L67,N67)</f>
        <v>6</v>
      </c>
      <c r="O68">
        <f t="shared" si="31"/>
        <v>194.6813601575594</v>
      </c>
      <c r="P68">
        <f t="shared" si="32"/>
        <v>4.6940911329740285</v>
      </c>
      <c r="Q68">
        <f t="shared" si="33"/>
        <v>-7.8379525092486801E-12</v>
      </c>
      <c r="R68">
        <f t="shared" ref="R68:R74" si="42">M68*Q68</f>
        <v>9.5791984136352283E-23</v>
      </c>
      <c r="S68">
        <f t="shared" si="34"/>
        <v>1.5033763252555992</v>
      </c>
      <c r="U68" t="s">
        <v>74</v>
      </c>
      <c r="V68">
        <f t="shared" ref="V68:V74" si="43">Z67</f>
        <v>7.8547574343578903</v>
      </c>
      <c r="W68">
        <f t="shared" ref="W68:W74" si="44">AA67</f>
        <v>5.0047821972265538E-6</v>
      </c>
      <c r="X68">
        <f t="shared" ref="X68:X74" si="45">IF(AB67&lt;0,V67,X67)</f>
        <v>10</v>
      </c>
      <c r="Y68">
        <f t="shared" si="35"/>
        <v>-9239.8901863462197</v>
      </c>
      <c r="Z68">
        <f t="shared" si="36"/>
        <v>7.8547574355198604</v>
      </c>
      <c r="AA68">
        <f t="shared" si="37"/>
        <v>3.5058586268510439E-6</v>
      </c>
      <c r="AB68">
        <f t="shared" ref="AB68:AB74" si="46">W68*AA68</f>
        <v>1.7546058841657235E-11</v>
      </c>
      <c r="AC68">
        <f t="shared" si="38"/>
        <v>3.1889714638428166</v>
      </c>
    </row>
    <row r="69" spans="1:29" x14ac:dyDescent="0.45">
      <c r="A69" t="s">
        <v>75</v>
      </c>
      <c r="B69">
        <f t="shared" si="23"/>
        <v>1.8751040687119611</v>
      </c>
      <c r="C69">
        <f t="shared" si="24"/>
        <v>0</v>
      </c>
      <c r="D69">
        <f t="shared" si="25"/>
        <v>4</v>
      </c>
      <c r="E69">
        <f t="shared" si="29"/>
        <v>-16.849852190320398</v>
      </c>
      <c r="F69">
        <f t="shared" si="26"/>
        <v>1.8751040687119611</v>
      </c>
      <c r="G69">
        <f t="shared" si="30"/>
        <v>0</v>
      </c>
      <c r="H69">
        <f t="shared" si="27"/>
        <v>0</v>
      </c>
      <c r="I69">
        <f t="shared" si="28"/>
        <v>6.3788986316872292E-12</v>
      </c>
      <c r="K69" t="s">
        <v>75</v>
      </c>
      <c r="L69">
        <f t="shared" si="39"/>
        <v>4.6940911329740285</v>
      </c>
      <c r="M69">
        <f t="shared" si="40"/>
        <v>-7.8379525092486801E-12</v>
      </c>
      <c r="N69">
        <f t="shared" si="41"/>
        <v>6</v>
      </c>
      <c r="O69">
        <f t="shared" si="31"/>
        <v>194.6813601575594</v>
      </c>
      <c r="P69">
        <f t="shared" si="32"/>
        <v>4.6940911329740809</v>
      </c>
      <c r="Q69">
        <f t="shared" si="33"/>
        <v>-5.0268678108977838E-12</v>
      </c>
      <c r="R69">
        <f t="shared" si="42"/>
        <v>3.9400351172087704E-23</v>
      </c>
      <c r="S69">
        <f t="shared" si="34"/>
        <v>1.5033763252556271</v>
      </c>
      <c r="U69" t="s">
        <v>75</v>
      </c>
      <c r="V69">
        <f t="shared" si="43"/>
        <v>7.8547574355198604</v>
      </c>
      <c r="W69">
        <f t="shared" si="44"/>
        <v>3.5058586268510439E-6</v>
      </c>
      <c r="X69">
        <f t="shared" si="45"/>
        <v>10</v>
      </c>
      <c r="Y69">
        <f t="shared" si="35"/>
        <v>-9239.8901863462197</v>
      </c>
      <c r="Z69">
        <f t="shared" si="36"/>
        <v>7.8547574363338226</v>
      </c>
      <c r="AA69">
        <f t="shared" si="37"/>
        <v>2.455859834826768E-6</v>
      </c>
      <c r="AB69">
        <f t="shared" si="46"/>
        <v>8.6098973882644046E-12</v>
      </c>
      <c r="AC69">
        <f t="shared" si="38"/>
        <v>3.1889714642769058</v>
      </c>
    </row>
    <row r="70" spans="1:29" x14ac:dyDescent="0.45">
      <c r="A70" t="s">
        <v>76</v>
      </c>
      <c r="B70">
        <f t="shared" si="23"/>
        <v>1.8751040687119611</v>
      </c>
      <c r="C70">
        <f t="shared" si="24"/>
        <v>0</v>
      </c>
      <c r="D70">
        <f t="shared" si="25"/>
        <v>4</v>
      </c>
      <c r="E70">
        <f t="shared" si="29"/>
        <v>-16.849852190320398</v>
      </c>
      <c r="F70">
        <f t="shared" si="26"/>
        <v>1.8751040687119611</v>
      </c>
      <c r="G70">
        <f t="shared" si="30"/>
        <v>0</v>
      </c>
      <c r="H70">
        <f t="shared" si="27"/>
        <v>0</v>
      </c>
      <c r="I70">
        <f t="shared" si="28"/>
        <v>6.3788986316872292E-12</v>
      </c>
      <c r="K70" t="s">
        <v>76</v>
      </c>
      <c r="L70">
        <f t="shared" si="39"/>
        <v>4.6940911329740809</v>
      </c>
      <c r="M70">
        <f t="shared" si="40"/>
        <v>-5.0268678108977838E-12</v>
      </c>
      <c r="N70">
        <f t="shared" si="41"/>
        <v>6</v>
      </c>
      <c r="O70">
        <f t="shared" si="31"/>
        <v>194.6813601575594</v>
      </c>
      <c r="P70">
        <f t="shared" si="32"/>
        <v>4.6940911329741137</v>
      </c>
      <c r="Q70">
        <f t="shared" si="33"/>
        <v>-3.2638336477930352E-12</v>
      </c>
      <c r="R70">
        <f t="shared" si="42"/>
        <v>1.6406860304215903E-23</v>
      </c>
      <c r="S70">
        <f t="shared" si="34"/>
        <v>1.5033763252556447</v>
      </c>
      <c r="U70" t="s">
        <v>76</v>
      </c>
      <c r="V70">
        <f t="shared" si="43"/>
        <v>7.8547574363338226</v>
      </c>
      <c r="W70">
        <f t="shared" si="44"/>
        <v>2.455859834826768E-6</v>
      </c>
      <c r="X70">
        <f t="shared" si="45"/>
        <v>10</v>
      </c>
      <c r="Y70">
        <f t="shared" si="35"/>
        <v>-9239.8901863462197</v>
      </c>
      <c r="Z70">
        <f t="shared" si="36"/>
        <v>7.8547574369040047</v>
      </c>
      <c r="AA70">
        <f t="shared" si="37"/>
        <v>1.720333640653493E-6</v>
      </c>
      <c r="AB70">
        <f t="shared" si="46"/>
        <v>4.2248982905822197E-12</v>
      </c>
      <c r="AC70">
        <f t="shared" si="38"/>
        <v>3.1889714645809861</v>
      </c>
    </row>
    <row r="71" spans="1:29" x14ac:dyDescent="0.45">
      <c r="A71" t="s">
        <v>77</v>
      </c>
      <c r="B71">
        <f t="shared" si="23"/>
        <v>1.8751040687119611</v>
      </c>
      <c r="C71">
        <f t="shared" si="24"/>
        <v>0</v>
      </c>
      <c r="D71">
        <f t="shared" si="25"/>
        <v>4</v>
      </c>
      <c r="E71">
        <f t="shared" si="29"/>
        <v>-16.849852190320398</v>
      </c>
      <c r="F71">
        <f t="shared" si="26"/>
        <v>1.8751040687119611</v>
      </c>
      <c r="G71">
        <f t="shared" si="30"/>
        <v>0</v>
      </c>
      <c r="H71">
        <f t="shared" si="27"/>
        <v>0</v>
      </c>
      <c r="I71">
        <f t="shared" si="28"/>
        <v>6.3788986316872292E-12</v>
      </c>
      <c r="K71" t="s">
        <v>77</v>
      </c>
      <c r="L71">
        <f t="shared" si="39"/>
        <v>4.6940911329741137</v>
      </c>
      <c r="M71">
        <f t="shared" si="40"/>
        <v>-3.2638336477930352E-12</v>
      </c>
      <c r="N71">
        <f t="shared" si="41"/>
        <v>6</v>
      </c>
      <c r="O71">
        <f t="shared" si="31"/>
        <v>194.6813601575594</v>
      </c>
      <c r="P71">
        <f t="shared" si="32"/>
        <v>4.6940911329741359</v>
      </c>
      <c r="Q71">
        <f t="shared" si="33"/>
        <v>-2.0727863869751673E-12</v>
      </c>
      <c r="R71">
        <f t="shared" si="42"/>
        <v>6.765229954496906E-24</v>
      </c>
      <c r="S71">
        <f t="shared" si="34"/>
        <v>1.5033763252556565</v>
      </c>
      <c r="U71" t="s">
        <v>77</v>
      </c>
      <c r="V71">
        <f t="shared" si="43"/>
        <v>7.8547574369040047</v>
      </c>
      <c r="W71">
        <f t="shared" si="44"/>
        <v>1.720333640653493E-6</v>
      </c>
      <c r="X71">
        <f t="shared" si="45"/>
        <v>10</v>
      </c>
      <c r="Y71">
        <f t="shared" si="35"/>
        <v>-9239.8901863462197</v>
      </c>
      <c r="Z71">
        <f t="shared" si="36"/>
        <v>7.8547574373034186</v>
      </c>
      <c r="AA71">
        <f t="shared" si="37"/>
        <v>1.205095918832555E-6</v>
      </c>
      <c r="AB71">
        <f t="shared" si="46"/>
        <v>2.0731670493818756E-12</v>
      </c>
      <c r="AC71">
        <f t="shared" si="38"/>
        <v>3.1889714647939948</v>
      </c>
    </row>
    <row r="72" spans="1:29" x14ac:dyDescent="0.45">
      <c r="A72" t="s">
        <v>78</v>
      </c>
      <c r="B72">
        <f t="shared" si="23"/>
        <v>1.8751040687119611</v>
      </c>
      <c r="C72">
        <f t="shared" si="24"/>
        <v>0</v>
      </c>
      <c r="D72">
        <f t="shared" si="25"/>
        <v>4</v>
      </c>
      <c r="E72">
        <f t="shared" si="29"/>
        <v>-16.849852190320398</v>
      </c>
      <c r="F72">
        <f t="shared" si="26"/>
        <v>1.8751040687119611</v>
      </c>
      <c r="G72">
        <f t="shared" si="30"/>
        <v>0</v>
      </c>
      <c r="H72">
        <f t="shared" si="27"/>
        <v>0</v>
      </c>
      <c r="I72">
        <f t="shared" si="28"/>
        <v>6.3788986316872292E-12</v>
      </c>
      <c r="K72" t="s">
        <v>78</v>
      </c>
      <c r="L72">
        <f t="shared" si="39"/>
        <v>4.6940911329741359</v>
      </c>
      <c r="M72">
        <f t="shared" si="40"/>
        <v>-2.0727863869751673E-12</v>
      </c>
      <c r="N72">
        <f t="shared" si="41"/>
        <v>6</v>
      </c>
      <c r="O72">
        <f t="shared" si="31"/>
        <v>194.6813601575594</v>
      </c>
      <c r="P72">
        <f t="shared" si="32"/>
        <v>4.6940911329741501</v>
      </c>
      <c r="Q72">
        <f t="shared" si="33"/>
        <v>-1.3105072582675348E-12</v>
      </c>
      <c r="R72">
        <f t="shared" si="42"/>
        <v>2.7164016049690958E-24</v>
      </c>
      <c r="S72">
        <f t="shared" si="34"/>
        <v>1.503376325255664</v>
      </c>
      <c r="U72" t="s">
        <v>78</v>
      </c>
      <c r="V72">
        <f t="shared" si="43"/>
        <v>7.8547574373034186</v>
      </c>
      <c r="W72">
        <f t="shared" si="44"/>
        <v>1.205095918832555E-6</v>
      </c>
      <c r="X72">
        <f t="shared" si="45"/>
        <v>10</v>
      </c>
      <c r="Y72">
        <f t="shared" si="35"/>
        <v>-9239.8901863462197</v>
      </c>
      <c r="Z72">
        <f t="shared" si="36"/>
        <v>7.8547574375832099</v>
      </c>
      <c r="AA72">
        <f t="shared" si="37"/>
        <v>8.4416943091358831E-7</v>
      </c>
      <c r="AB72">
        <f t="shared" si="46"/>
        <v>1.0173051359971658E-12</v>
      </c>
      <c r="AC72">
        <f t="shared" si="38"/>
        <v>3.1889714649432088</v>
      </c>
    </row>
    <row r="73" spans="1:29" x14ac:dyDescent="0.45">
      <c r="A73" t="s">
        <v>79</v>
      </c>
      <c r="B73">
        <f t="shared" si="23"/>
        <v>1.8751040687119611</v>
      </c>
      <c r="C73">
        <f t="shared" si="24"/>
        <v>0</v>
      </c>
      <c r="D73">
        <f t="shared" si="25"/>
        <v>4</v>
      </c>
      <c r="E73">
        <f t="shared" si="29"/>
        <v>-16.849852190320398</v>
      </c>
      <c r="F73">
        <f t="shared" si="26"/>
        <v>1.8751040687119611</v>
      </c>
      <c r="G73">
        <f t="shared" si="30"/>
        <v>0</v>
      </c>
      <c r="H73">
        <f t="shared" si="27"/>
        <v>0</v>
      </c>
      <c r="I73">
        <f t="shared" si="28"/>
        <v>6.3788986316872292E-12</v>
      </c>
      <c r="K73" t="s">
        <v>79</v>
      </c>
      <c r="L73">
        <f t="shared" si="39"/>
        <v>4.6940911329741501</v>
      </c>
      <c r="M73">
        <f t="shared" si="40"/>
        <v>-1.3105072582675348E-12</v>
      </c>
      <c r="N73">
        <f t="shared" si="41"/>
        <v>6</v>
      </c>
      <c r="O73">
        <f t="shared" si="31"/>
        <v>194.6813601575594</v>
      </c>
      <c r="P73">
        <f t="shared" si="32"/>
        <v>4.694091132974159</v>
      </c>
      <c r="Q73">
        <f t="shared" si="33"/>
        <v>-8.3399953609841759E-13</v>
      </c>
      <c r="R73">
        <f t="shared" si="42"/>
        <v>1.0929624454487331E-24</v>
      </c>
      <c r="S73">
        <f t="shared" si="34"/>
        <v>1.5033763252556689</v>
      </c>
      <c r="U73" t="s">
        <v>79</v>
      </c>
      <c r="V73">
        <f t="shared" si="43"/>
        <v>7.8547574375832099</v>
      </c>
      <c r="W73">
        <f t="shared" si="44"/>
        <v>8.4416943091358831E-7</v>
      </c>
      <c r="X73">
        <f t="shared" si="45"/>
        <v>10</v>
      </c>
      <c r="Y73">
        <f t="shared" si="35"/>
        <v>-9239.8901863462197</v>
      </c>
      <c r="Z73">
        <f t="shared" si="36"/>
        <v>7.8547574377792024</v>
      </c>
      <c r="AA73">
        <f t="shared" si="37"/>
        <v>5.9134204000166335E-7</v>
      </c>
      <c r="AB73">
        <f t="shared" si="46"/>
        <v>4.9919287338348457E-13</v>
      </c>
      <c r="AC73">
        <f t="shared" si="38"/>
        <v>3.1889714650477323</v>
      </c>
    </row>
    <row r="74" spans="1:29" x14ac:dyDescent="0.45">
      <c r="A74" t="s">
        <v>80</v>
      </c>
      <c r="B74">
        <f t="shared" si="23"/>
        <v>1.8751040687119611</v>
      </c>
      <c r="C74">
        <f t="shared" si="24"/>
        <v>0</v>
      </c>
      <c r="D74">
        <f t="shared" si="25"/>
        <v>4</v>
      </c>
      <c r="E74">
        <f t="shared" si="29"/>
        <v>-16.849852190320398</v>
      </c>
      <c r="F74">
        <f t="shared" si="26"/>
        <v>1.8751040687119611</v>
      </c>
      <c r="G74">
        <f t="shared" si="30"/>
        <v>0</v>
      </c>
      <c r="H74">
        <f t="shared" si="27"/>
        <v>0</v>
      </c>
      <c r="I74">
        <f t="shared" si="28"/>
        <v>6.3788986316872292E-12</v>
      </c>
      <c r="K74" t="s">
        <v>80</v>
      </c>
      <c r="L74">
        <f t="shared" si="39"/>
        <v>4.694091132974159</v>
      </c>
      <c r="M74">
        <f t="shared" si="40"/>
        <v>-8.3399953609841759E-13</v>
      </c>
      <c r="N74">
        <f t="shared" si="41"/>
        <v>6</v>
      </c>
      <c r="O74">
        <f t="shared" si="31"/>
        <v>194.6813601575594</v>
      </c>
      <c r="P74">
        <f t="shared" si="32"/>
        <v>4.6940911329741644</v>
      </c>
      <c r="Q74">
        <f t="shared" si="33"/>
        <v>-5.4800608495497727E-13</v>
      </c>
      <c r="R74">
        <f t="shared" si="42"/>
        <v>4.5703682063156106E-25</v>
      </c>
      <c r="S74">
        <f t="shared" si="34"/>
        <v>1.5033763252556718</v>
      </c>
      <c r="U74" t="s">
        <v>80</v>
      </c>
      <c r="V74">
        <f t="shared" si="43"/>
        <v>7.8547574377792024</v>
      </c>
      <c r="W74">
        <f t="shared" si="44"/>
        <v>5.9134204000166335E-7</v>
      </c>
      <c r="X74">
        <f t="shared" si="45"/>
        <v>10</v>
      </c>
      <c r="Y74">
        <f t="shared" si="35"/>
        <v>-9239.8901863462197</v>
      </c>
      <c r="Z74">
        <f t="shared" si="36"/>
        <v>7.8547574379164953</v>
      </c>
      <c r="AA74">
        <f t="shared" si="37"/>
        <v>4.1423637697768356E-7</v>
      </c>
      <c r="AB74">
        <f t="shared" si="46"/>
        <v>2.4495538420488146E-13</v>
      </c>
      <c r="AC74">
        <f t="shared" si="38"/>
        <v>3.1889714651209511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F8B1-C53F-4B6D-85E0-91E6D5E12393}">
  <dimension ref="A1:Y74"/>
  <sheetViews>
    <sheetView tabSelected="1" workbookViewId="0">
      <selection activeCell="F4" sqref="F4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</cols>
  <sheetData>
    <row r="1" spans="1:25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V1" t="s">
        <v>81</v>
      </c>
      <c r="W1" t="s">
        <v>82</v>
      </c>
      <c r="X1" t="s">
        <v>83</v>
      </c>
      <c r="Y1" t="s">
        <v>9</v>
      </c>
    </row>
    <row r="2" spans="1:25" x14ac:dyDescent="0.45">
      <c r="A2" t="s">
        <v>4</v>
      </c>
      <c r="B2">
        <v>0</v>
      </c>
      <c r="C2">
        <f>COSH(B2)*COS(B2)+1</f>
        <v>2</v>
      </c>
      <c r="D2">
        <v>3</v>
      </c>
      <c r="E2">
        <f>COSH(D2)*COS(D2)+1</f>
        <v>-8.9669098341294529</v>
      </c>
      <c r="F2">
        <f>(B2+D2)/2</f>
        <v>1.5</v>
      </c>
      <c r="G2">
        <f>COSH(F2)*COS(F2)+1</f>
        <v>1.166402873358505</v>
      </c>
      <c r="H2">
        <f>C2*G2</f>
        <v>2.33280574671701</v>
      </c>
      <c r="I2">
        <f>ABS(F2-1.8751040687)/1.8751040687</f>
        <v>0.20004440018097647</v>
      </c>
      <c r="K2" t="s">
        <v>4</v>
      </c>
      <c r="L2">
        <v>0</v>
      </c>
      <c r="M2">
        <v>3</v>
      </c>
      <c r="N2">
        <v>3</v>
      </c>
      <c r="O2">
        <f>COSH(N2)*COS(N2)+1</f>
        <v>-8.9669098341294529</v>
      </c>
      <c r="P2">
        <f>(L2*O2-N2*M2)/(O2-M2)</f>
        <v>0.75207385404811278</v>
      </c>
      <c r="Q2">
        <f>COSH(P2)*COS(P2)+1</f>
        <v>1.9467205401842853</v>
      </c>
      <c r="R2">
        <f>M2*Q2</f>
        <v>5.8401616205528555</v>
      </c>
      <c r="S2">
        <f>ABS(P2-1.8751040687)/1.8751040687</f>
        <v>0.59891620598449147</v>
      </c>
      <c r="U2" t="s">
        <v>4</v>
      </c>
      <c r="V2">
        <v>3</v>
      </c>
      <c r="W2">
        <f>COSH(V2)*COS(V2)+1</f>
        <v>-8.9669098341294529</v>
      </c>
      <c r="X2">
        <f>COS(V2)*SINH(V2)-SIN(V2)*COSH(V2)</f>
        <v>-11.338369552005712</v>
      </c>
      <c r="Y2">
        <f>ABS(V2-1.8751040687)/1.8751040687</f>
        <v>0.59991119963804707</v>
      </c>
    </row>
    <row r="3" spans="1:25" x14ac:dyDescent="0.45">
      <c r="A3" t="s">
        <v>5</v>
      </c>
      <c r="B3">
        <f>F2</f>
        <v>1.5</v>
      </c>
      <c r="C3">
        <f>G2</f>
        <v>1.166402873358505</v>
      </c>
      <c r="D3">
        <f>IF(H2&lt;0,B2,D2)</f>
        <v>3</v>
      </c>
      <c r="E3">
        <f t="shared" ref="E3:E66" si="0">COSH(D3)*COS(D3)+1</f>
        <v>-8.9669098341294529</v>
      </c>
      <c r="F3">
        <f t="shared" ref="F3:F66" si="1">(B3+D3)/2</f>
        <v>2.25</v>
      </c>
      <c r="G3">
        <f t="shared" ref="G3:G66" si="2">COSH(F3)*COS(F3)+1</f>
        <v>-2.0130772022434433</v>
      </c>
      <c r="H3">
        <f>C3*G3</f>
        <v>-2.3480590329892528</v>
      </c>
      <c r="I3">
        <f t="shared" ref="I3:I66" si="3">ABS(F3-1.8751040687)/1.8751040687</f>
        <v>0.19993339972853527</v>
      </c>
      <c r="K3" t="s">
        <v>5</v>
      </c>
      <c r="L3">
        <f>P2</f>
        <v>0.75207385404811278</v>
      </c>
      <c r="M3">
        <f>Q2</f>
        <v>1.9467205401842853</v>
      </c>
      <c r="N3">
        <f>IF(R2&lt;0,L2,N2)</f>
        <v>3</v>
      </c>
      <c r="O3">
        <f t="shared" ref="O3:O66" si="4">COSH(N3)*COS(N3)+1</f>
        <v>-8.9669098341294529</v>
      </c>
      <c r="P3">
        <f t="shared" ref="P3:P66" si="5">(L3*O3-N3*M3)/(O3-M3)</f>
        <v>1.1530480350540375</v>
      </c>
      <c r="Q3">
        <f t="shared" ref="Q3:Q66" si="6">COSH(P3)*COS(P3)+1</f>
        <v>1.7066353357111108</v>
      </c>
      <c r="R3">
        <f>M3*Q3</f>
        <v>3.3223420626331226</v>
      </c>
      <c r="S3">
        <f t="shared" ref="S3:S66" si="7">ABS(P3-1.8751040687)/1.8751040687</f>
        <v>0.38507517833213395</v>
      </c>
      <c r="U3" t="s">
        <v>5</v>
      </c>
      <c r="V3">
        <f>V2-W2/X2</f>
        <v>2.2091535036849068</v>
      </c>
      <c r="W3">
        <f t="shared" ref="W3:W66" si="8">COSH(V3)*COS(V3)+1</f>
        <v>-1.7463362466802819</v>
      </c>
      <c r="X3">
        <f t="shared" ref="X3:X14" si="9">COS(V3)*SINH(V3)-SIN(V3)*COSH(V3)</f>
        <v>-6.382207390373825</v>
      </c>
      <c r="Y3">
        <f t="shared" ref="Y3:Y14" si="10">ABS(V3-1.8751040687)/1.8751040687</f>
        <v>0.17814981075503802</v>
      </c>
    </row>
    <row r="4" spans="1:25" x14ac:dyDescent="0.45">
      <c r="A4" t="s">
        <v>10</v>
      </c>
      <c r="B4">
        <f t="shared" ref="B4:C36" si="11">F3</f>
        <v>2.25</v>
      </c>
      <c r="C4">
        <f t="shared" si="11"/>
        <v>-2.0130772022434433</v>
      </c>
      <c r="D4">
        <f t="shared" ref="D4:D67" si="12">IF(H3&lt;0,B3,D3)</f>
        <v>1.5</v>
      </c>
      <c r="E4">
        <f t="shared" si="0"/>
        <v>1.166402873358505</v>
      </c>
      <c r="F4">
        <f t="shared" si="1"/>
        <v>1.875</v>
      </c>
      <c r="G4">
        <f t="shared" si="2"/>
        <v>4.3061737442973147E-4</v>
      </c>
      <c r="H4">
        <f t="shared" ref="H4:H67" si="13">C4*G4</f>
        <v>-8.6686601935442105E-4</v>
      </c>
      <c r="I4">
        <f t="shared" si="3"/>
        <v>5.5500226220598732E-5</v>
      </c>
      <c r="K4" t="s">
        <v>10</v>
      </c>
      <c r="L4">
        <f t="shared" ref="L4:M36" si="14">P3</f>
        <v>1.1530480350540375</v>
      </c>
      <c r="M4">
        <f t="shared" si="14"/>
        <v>1.7066353357111108</v>
      </c>
      <c r="N4">
        <f t="shared" ref="N4:N67" si="15">IF(R3&lt;0,L3,N3)</f>
        <v>3</v>
      </c>
      <c r="O4">
        <f t="shared" si="4"/>
        <v>-8.9669098341294529</v>
      </c>
      <c r="P4">
        <f t="shared" si="5"/>
        <v>1.4483644867653607</v>
      </c>
      <c r="Q4">
        <f t="shared" si="6"/>
        <v>1.2742406214111865</v>
      </c>
      <c r="R4">
        <f t="shared" ref="R4:R67" si="16">M4*Q4</f>
        <v>2.1746640706988147</v>
      </c>
      <c r="S4">
        <f t="shared" si="7"/>
        <v>0.2275818121553625</v>
      </c>
      <c r="U4" t="s">
        <v>10</v>
      </c>
      <c r="V4">
        <f t="shared" ref="V4:V14" si="17">V3-W3/X3</f>
        <v>1.9355277595083307</v>
      </c>
      <c r="W4">
        <f t="shared" si="8"/>
        <v>-0.26129400451507356</v>
      </c>
      <c r="X4">
        <f t="shared" si="9"/>
        <v>-4.5132278599470261</v>
      </c>
      <c r="Y4">
        <f t="shared" si="10"/>
        <v>3.2224179882571577E-2</v>
      </c>
    </row>
    <row r="5" spans="1:25" x14ac:dyDescent="0.45">
      <c r="A5" t="s">
        <v>11</v>
      </c>
      <c r="B5">
        <f t="shared" si="11"/>
        <v>1.875</v>
      </c>
      <c r="C5">
        <f t="shared" si="11"/>
        <v>4.3061737442973147E-4</v>
      </c>
      <c r="D5">
        <f t="shared" si="12"/>
        <v>2.25</v>
      </c>
      <c r="E5">
        <f t="shared" si="0"/>
        <v>-2.0130772022434433</v>
      </c>
      <c r="F5">
        <f t="shared" si="1"/>
        <v>2.0625</v>
      </c>
      <c r="G5">
        <f t="shared" si="2"/>
        <v>-0.88680100099925752</v>
      </c>
      <c r="H5">
        <f t="shared" si="13"/>
        <v>-3.8187191869195795E-4</v>
      </c>
      <c r="I5">
        <f t="shared" si="3"/>
        <v>9.9938949751157344E-2</v>
      </c>
      <c r="K5" t="s">
        <v>11</v>
      </c>
      <c r="L5">
        <f t="shared" si="14"/>
        <v>1.4483644867653607</v>
      </c>
      <c r="M5">
        <f t="shared" si="14"/>
        <v>1.2742406214111865</v>
      </c>
      <c r="N5">
        <f t="shared" si="15"/>
        <v>3</v>
      </c>
      <c r="O5">
        <f t="shared" si="4"/>
        <v>-8.9669098341294529</v>
      </c>
      <c r="P5">
        <f t="shared" si="5"/>
        <v>1.6414245349670837</v>
      </c>
      <c r="Q5">
        <f t="shared" si="6"/>
        <v>0.81100702411745051</v>
      </c>
      <c r="R5">
        <f t="shared" si="16"/>
        <v>1.0334180943802573</v>
      </c>
      <c r="S5">
        <f t="shared" si="7"/>
        <v>0.12462216771516318</v>
      </c>
      <c r="U5" t="s">
        <v>11</v>
      </c>
      <c r="V5">
        <f t="shared" si="17"/>
        <v>1.8776326093799831</v>
      </c>
      <c r="W5">
        <f t="shared" si="8"/>
        <v>-1.048287421689742E-2</v>
      </c>
      <c r="X5">
        <f t="shared" si="9"/>
        <v>-4.1535105604364428</v>
      </c>
      <c r="Y5">
        <f t="shared" si="10"/>
        <v>1.348480184215118E-3</v>
      </c>
    </row>
    <row r="6" spans="1:25" x14ac:dyDescent="0.45">
      <c r="A6" t="s">
        <v>12</v>
      </c>
      <c r="B6">
        <f t="shared" si="11"/>
        <v>2.0625</v>
      </c>
      <c r="C6">
        <f t="shared" si="11"/>
        <v>-0.88680100099925752</v>
      </c>
      <c r="D6">
        <f t="shared" si="12"/>
        <v>1.875</v>
      </c>
      <c r="E6">
        <f t="shared" si="0"/>
        <v>4.3061737442973147E-4</v>
      </c>
      <c r="F6">
        <f t="shared" si="1"/>
        <v>1.96875</v>
      </c>
      <c r="G6">
        <f t="shared" si="2"/>
        <v>-0.41475607838688577</v>
      </c>
      <c r="H6">
        <f t="shared" si="13"/>
        <v>0.36780610548401682</v>
      </c>
      <c r="I6">
        <f t="shared" si="3"/>
        <v>4.9941724762468373E-2</v>
      </c>
      <c r="K6" t="s">
        <v>12</v>
      </c>
      <c r="L6">
        <f t="shared" si="14"/>
        <v>1.6414245349670837</v>
      </c>
      <c r="M6">
        <f t="shared" si="14"/>
        <v>0.81100702411745051</v>
      </c>
      <c r="N6">
        <f t="shared" si="15"/>
        <v>3</v>
      </c>
      <c r="O6">
        <f t="shared" si="4"/>
        <v>-8.9669098341294529</v>
      </c>
      <c r="P6">
        <f t="shared" si="5"/>
        <v>1.7541084799124771</v>
      </c>
      <c r="Q6">
        <f t="shared" si="6"/>
        <v>0.45757196161930436</v>
      </c>
      <c r="R6">
        <f t="shared" si="16"/>
        <v>0.37109407491245633</v>
      </c>
      <c r="S6">
        <f t="shared" si="7"/>
        <v>6.4527399202652547E-2</v>
      </c>
      <c r="U6" t="s">
        <v>12</v>
      </c>
      <c r="V6">
        <f t="shared" si="17"/>
        <v>1.8751087505708228</v>
      </c>
      <c r="W6">
        <f t="shared" si="8"/>
        <v>-1.9374225854740246E-5</v>
      </c>
      <c r="X6">
        <f t="shared" si="9"/>
        <v>-4.1381624297266679</v>
      </c>
      <c r="Y6">
        <f t="shared" si="10"/>
        <v>2.4968591882236425E-6</v>
      </c>
    </row>
    <row r="7" spans="1:25" x14ac:dyDescent="0.45">
      <c r="A7" t="s">
        <v>13</v>
      </c>
      <c r="B7">
        <f t="shared" si="11"/>
        <v>1.96875</v>
      </c>
      <c r="C7">
        <f t="shared" si="11"/>
        <v>-0.41475607838688577</v>
      </c>
      <c r="D7">
        <f t="shared" si="12"/>
        <v>1.875</v>
      </c>
      <c r="E7">
        <f t="shared" si="0"/>
        <v>4.3061737442973147E-4</v>
      </c>
      <c r="F7">
        <f t="shared" si="1"/>
        <v>1.921875</v>
      </c>
      <c r="G7">
        <f t="shared" si="2"/>
        <v>-0.2002648212985354</v>
      </c>
      <c r="H7">
        <f t="shared" si="13"/>
        <v>8.3061051920631027E-2</v>
      </c>
      <c r="I7">
        <f t="shared" si="3"/>
        <v>2.4943112268123888E-2</v>
      </c>
      <c r="K7" t="s">
        <v>13</v>
      </c>
      <c r="L7">
        <f t="shared" si="14"/>
        <v>1.7541084799124771</v>
      </c>
      <c r="M7">
        <f t="shared" si="14"/>
        <v>0.45757196161930436</v>
      </c>
      <c r="N7">
        <f t="shared" si="15"/>
        <v>3</v>
      </c>
      <c r="O7">
        <f t="shared" si="4"/>
        <v>-8.9669098341294529</v>
      </c>
      <c r="P7">
        <f t="shared" si="5"/>
        <v>1.8145982807488965</v>
      </c>
      <c r="Q7">
        <f t="shared" si="6"/>
        <v>0.23942665529494911</v>
      </c>
      <c r="R7">
        <f t="shared" si="16"/>
        <v>0.10955492432725887</v>
      </c>
      <c r="S7">
        <f t="shared" si="7"/>
        <v>3.2267962595298433E-2</v>
      </c>
      <c r="U7" t="s">
        <v>13</v>
      </c>
      <c r="V7">
        <f t="shared" si="17"/>
        <v>1.8751040687280522</v>
      </c>
      <c r="W7">
        <f t="shared" si="8"/>
        <v>-6.6586958169523314E-11</v>
      </c>
      <c r="X7">
        <f t="shared" si="9"/>
        <v>-4.1381339848087473</v>
      </c>
      <c r="Y7">
        <f t="shared" si="10"/>
        <v>1.496035749485479E-11</v>
      </c>
    </row>
    <row r="8" spans="1:25" x14ac:dyDescent="0.45">
      <c r="A8" t="s">
        <v>14</v>
      </c>
      <c r="B8">
        <f t="shared" si="11"/>
        <v>1.921875</v>
      </c>
      <c r="C8">
        <f t="shared" si="11"/>
        <v>-0.2002648212985354</v>
      </c>
      <c r="D8">
        <f t="shared" si="12"/>
        <v>1.875</v>
      </c>
      <c r="E8">
        <f t="shared" si="0"/>
        <v>4.3061737442973147E-4</v>
      </c>
      <c r="F8">
        <f t="shared" si="1"/>
        <v>1.8984375</v>
      </c>
      <c r="G8">
        <f t="shared" si="2"/>
        <v>-9.8220177315787138E-2</v>
      </c>
      <c r="H8">
        <f t="shared" si="13"/>
        <v>1.9670046258056573E-2</v>
      </c>
      <c r="I8">
        <f t="shared" si="3"/>
        <v>1.2443806020951643E-2</v>
      </c>
      <c r="K8" t="s">
        <v>14</v>
      </c>
      <c r="L8">
        <f t="shared" si="14"/>
        <v>1.8145982807488965</v>
      </c>
      <c r="M8">
        <f t="shared" si="14"/>
        <v>0.23942665529494911</v>
      </c>
      <c r="N8">
        <f t="shared" si="15"/>
        <v>3</v>
      </c>
      <c r="O8">
        <f t="shared" si="4"/>
        <v>-8.9669098341294529</v>
      </c>
      <c r="P8">
        <f t="shared" si="5"/>
        <v>1.8454266964978976</v>
      </c>
      <c r="Q8">
        <f t="shared" si="6"/>
        <v>0.1201529795187497</v>
      </c>
      <c r="R8">
        <f t="shared" si="16"/>
        <v>2.8767826009896764E-2</v>
      </c>
      <c r="S8">
        <f t="shared" si="7"/>
        <v>1.5827053387323507E-2</v>
      </c>
      <c r="U8" t="s">
        <v>14</v>
      </c>
      <c r="V8">
        <f t="shared" si="17"/>
        <v>1.8751040687119611</v>
      </c>
      <c r="W8">
        <f t="shared" si="8"/>
        <v>0</v>
      </c>
      <c r="X8">
        <f t="shared" si="9"/>
        <v>-4.1381339847109846</v>
      </c>
      <c r="Y8">
        <f t="shared" si="10"/>
        <v>6.3788986316872292E-12</v>
      </c>
    </row>
    <row r="9" spans="1:25" x14ac:dyDescent="0.45">
      <c r="A9" t="s">
        <v>15</v>
      </c>
      <c r="B9">
        <f t="shared" si="11"/>
        <v>1.8984375</v>
      </c>
      <c r="C9">
        <f t="shared" si="11"/>
        <v>-9.8220177315787138E-2</v>
      </c>
      <c r="D9">
        <f t="shared" si="12"/>
        <v>1.875</v>
      </c>
      <c r="E9">
        <f t="shared" si="0"/>
        <v>4.3061737442973147E-4</v>
      </c>
      <c r="F9">
        <f t="shared" si="1"/>
        <v>1.88671875</v>
      </c>
      <c r="G9">
        <f t="shared" si="2"/>
        <v>-4.847406875915472E-2</v>
      </c>
      <c r="H9">
        <f t="shared" si="13"/>
        <v>4.7611316287418347E-3</v>
      </c>
      <c r="I9">
        <f t="shared" si="3"/>
        <v>6.1941528973655227E-3</v>
      </c>
      <c r="K9" t="s">
        <v>15</v>
      </c>
      <c r="L9">
        <f t="shared" si="14"/>
        <v>1.8454266964978976</v>
      </c>
      <c r="M9">
        <f t="shared" si="14"/>
        <v>0.1201529795187497</v>
      </c>
      <c r="N9">
        <f t="shared" si="15"/>
        <v>3</v>
      </c>
      <c r="O9">
        <f t="shared" si="4"/>
        <v>-8.9669098341294529</v>
      </c>
      <c r="P9">
        <f t="shared" si="5"/>
        <v>1.8606929519792865</v>
      </c>
      <c r="Q9">
        <f t="shared" si="6"/>
        <v>5.9006475583549878E-2</v>
      </c>
      <c r="R9">
        <f t="shared" si="16"/>
        <v>7.0898038522638727E-3</v>
      </c>
      <c r="S9">
        <f t="shared" si="7"/>
        <v>7.6855023469202133E-3</v>
      </c>
      <c r="U9" t="s">
        <v>15</v>
      </c>
      <c r="V9">
        <f t="shared" si="17"/>
        <v>1.8751040687119611</v>
      </c>
      <c r="W9">
        <f t="shared" si="8"/>
        <v>0</v>
      </c>
      <c r="X9">
        <f t="shared" si="9"/>
        <v>-4.1381339847109846</v>
      </c>
      <c r="Y9">
        <f t="shared" si="10"/>
        <v>6.3788986316872292E-12</v>
      </c>
    </row>
    <row r="10" spans="1:25" x14ac:dyDescent="0.45">
      <c r="A10" t="s">
        <v>16</v>
      </c>
      <c r="B10">
        <f t="shared" si="11"/>
        <v>1.88671875</v>
      </c>
      <c r="C10">
        <f t="shared" si="11"/>
        <v>-4.847406875915472E-2</v>
      </c>
      <c r="D10">
        <f t="shared" si="12"/>
        <v>1.875</v>
      </c>
      <c r="E10">
        <f t="shared" si="0"/>
        <v>4.3061737442973147E-4</v>
      </c>
      <c r="F10">
        <f t="shared" si="1"/>
        <v>1.880859375</v>
      </c>
      <c r="G10">
        <f t="shared" si="2"/>
        <v>-2.3916992311441732E-2</v>
      </c>
      <c r="H10">
        <f t="shared" si="13"/>
        <v>1.1593539298170013E-3</v>
      </c>
      <c r="I10">
        <f t="shared" si="3"/>
        <v>3.069326335572462E-3</v>
      </c>
      <c r="K10" t="s">
        <v>16</v>
      </c>
      <c r="L10">
        <f t="shared" si="14"/>
        <v>1.8606929519792865</v>
      </c>
      <c r="M10">
        <f t="shared" si="14"/>
        <v>5.9006475583549878E-2</v>
      </c>
      <c r="N10">
        <f t="shared" si="15"/>
        <v>3</v>
      </c>
      <c r="O10">
        <f t="shared" si="4"/>
        <v>-8.9669098341294529</v>
      </c>
      <c r="P10">
        <f t="shared" si="5"/>
        <v>1.8681411147147264</v>
      </c>
      <c r="Q10">
        <f t="shared" si="6"/>
        <v>2.8666607765165719E-2</v>
      </c>
      <c r="R10">
        <f t="shared" si="16"/>
        <v>1.6915154911584524E-3</v>
      </c>
      <c r="S10">
        <f t="shared" si="7"/>
        <v>3.7133693545345239E-3</v>
      </c>
      <c r="U10" t="s">
        <v>16</v>
      </c>
      <c r="V10">
        <f t="shared" si="17"/>
        <v>1.8751040687119611</v>
      </c>
      <c r="W10">
        <f t="shared" si="8"/>
        <v>0</v>
      </c>
      <c r="X10">
        <f t="shared" si="9"/>
        <v>-4.1381339847109846</v>
      </c>
      <c r="Y10">
        <f t="shared" si="10"/>
        <v>6.3788986316872292E-12</v>
      </c>
    </row>
    <row r="11" spans="1:25" x14ac:dyDescent="0.45">
      <c r="A11" t="s">
        <v>17</v>
      </c>
      <c r="B11">
        <f t="shared" si="11"/>
        <v>1.880859375</v>
      </c>
      <c r="C11">
        <f t="shared" si="11"/>
        <v>-2.3916992311441732E-2</v>
      </c>
      <c r="D11">
        <f t="shared" si="12"/>
        <v>1.875</v>
      </c>
      <c r="E11">
        <f t="shared" si="0"/>
        <v>4.3061737442973147E-4</v>
      </c>
      <c r="F11">
        <f t="shared" si="1"/>
        <v>1.8779296875</v>
      </c>
      <c r="G11">
        <f t="shared" si="2"/>
        <v>-1.1717059943197494E-2</v>
      </c>
      <c r="H11">
        <f t="shared" si="13"/>
        <v>2.8023683257415638E-4</v>
      </c>
      <c r="I11">
        <f t="shared" si="3"/>
        <v>1.5069130546759317E-3</v>
      </c>
      <c r="K11" t="s">
        <v>17</v>
      </c>
      <c r="L11">
        <f t="shared" si="14"/>
        <v>1.8681411147147264</v>
      </c>
      <c r="M11">
        <f t="shared" si="14"/>
        <v>2.8666607765165719E-2</v>
      </c>
      <c r="N11">
        <f t="shared" si="15"/>
        <v>3</v>
      </c>
      <c r="O11">
        <f t="shared" si="4"/>
        <v>-8.9669098341294529</v>
      </c>
      <c r="P11">
        <f t="shared" si="5"/>
        <v>1.8717480602973222</v>
      </c>
      <c r="Q11">
        <f t="shared" si="6"/>
        <v>1.3853426642785882E-2</v>
      </c>
      <c r="R11">
        <f t="shared" si="16"/>
        <v>3.9713074777223941E-4</v>
      </c>
      <c r="S11">
        <f t="shared" si="7"/>
        <v>1.7897718098412025E-3</v>
      </c>
      <c r="U11" t="s">
        <v>17</v>
      </c>
      <c r="V11">
        <f t="shared" si="17"/>
        <v>1.8751040687119611</v>
      </c>
      <c r="W11">
        <f t="shared" si="8"/>
        <v>0</v>
      </c>
      <c r="X11">
        <f t="shared" si="9"/>
        <v>-4.1381339847109846</v>
      </c>
      <c r="Y11">
        <f t="shared" si="10"/>
        <v>6.3788986316872292E-12</v>
      </c>
    </row>
    <row r="12" spans="1:25" x14ac:dyDescent="0.45">
      <c r="A12" t="s">
        <v>18</v>
      </c>
      <c r="B12">
        <f t="shared" si="11"/>
        <v>1.8779296875</v>
      </c>
      <c r="C12">
        <f t="shared" si="11"/>
        <v>-1.1717059943197494E-2</v>
      </c>
      <c r="D12">
        <f t="shared" si="12"/>
        <v>1.875</v>
      </c>
      <c r="E12">
        <f t="shared" si="0"/>
        <v>4.3061737442973147E-4</v>
      </c>
      <c r="F12">
        <f t="shared" si="1"/>
        <v>1.87646484375</v>
      </c>
      <c r="G12">
        <f t="shared" si="2"/>
        <v>-5.6366963969491923E-3</v>
      </c>
      <c r="H12">
        <f t="shared" si="13"/>
        <v>6.6045509564659018E-5</v>
      </c>
      <c r="I12">
        <f t="shared" si="3"/>
        <v>7.2570641422766639E-4</v>
      </c>
      <c r="K12" t="s">
        <v>18</v>
      </c>
      <c r="L12">
        <f t="shared" si="14"/>
        <v>1.8717480602973222</v>
      </c>
      <c r="M12">
        <f t="shared" si="14"/>
        <v>1.3853426642785882E-2</v>
      </c>
      <c r="N12">
        <f t="shared" si="15"/>
        <v>3</v>
      </c>
      <c r="O12">
        <f t="shared" si="4"/>
        <v>-8.9669098341294529</v>
      </c>
      <c r="P12">
        <f t="shared" si="5"/>
        <v>1.8734884642059213</v>
      </c>
      <c r="Q12">
        <f t="shared" si="6"/>
        <v>6.6776618872308457E-3</v>
      </c>
      <c r="R12">
        <f t="shared" si="16"/>
        <v>9.2508499100079654E-5</v>
      </c>
      <c r="S12">
        <f t="shared" si="7"/>
        <v>8.6160790808736574E-4</v>
      </c>
      <c r="U12" t="s">
        <v>18</v>
      </c>
      <c r="V12">
        <f t="shared" si="17"/>
        <v>1.8751040687119611</v>
      </c>
      <c r="W12">
        <f t="shared" si="8"/>
        <v>0</v>
      </c>
      <c r="X12">
        <f t="shared" si="9"/>
        <v>-4.1381339847109846</v>
      </c>
      <c r="Y12">
        <f t="shared" si="10"/>
        <v>6.3788986316872292E-12</v>
      </c>
    </row>
    <row r="13" spans="1:25" x14ac:dyDescent="0.45">
      <c r="A13" t="s">
        <v>19</v>
      </c>
      <c r="B13">
        <f t="shared" si="11"/>
        <v>1.87646484375</v>
      </c>
      <c r="C13">
        <f t="shared" si="11"/>
        <v>-5.6366963969491923E-3</v>
      </c>
      <c r="D13">
        <f t="shared" si="12"/>
        <v>1.875</v>
      </c>
      <c r="E13">
        <f t="shared" si="0"/>
        <v>4.3061737442973147E-4</v>
      </c>
      <c r="F13">
        <f t="shared" si="1"/>
        <v>1.875732421875</v>
      </c>
      <c r="G13">
        <f t="shared" si="2"/>
        <v>-2.6014091646535675E-3</v>
      </c>
      <c r="H13">
        <f t="shared" si="13"/>
        <v>1.4663353665393373E-5</v>
      </c>
      <c r="I13">
        <f t="shared" si="3"/>
        <v>3.3510309400353386E-4</v>
      </c>
      <c r="K13" t="s">
        <v>19</v>
      </c>
      <c r="L13">
        <f t="shared" si="14"/>
        <v>1.8734884642059213</v>
      </c>
      <c r="M13">
        <f t="shared" si="14"/>
        <v>6.6776618872308457E-3</v>
      </c>
      <c r="N13">
        <f t="shared" si="15"/>
        <v>3</v>
      </c>
      <c r="O13">
        <f t="shared" si="4"/>
        <v>-8.9669098341294529</v>
      </c>
      <c r="P13">
        <f t="shared" si="5"/>
        <v>1.8743267535914585</v>
      </c>
      <c r="Q13">
        <f t="shared" si="6"/>
        <v>3.2147989790110021E-3</v>
      </c>
      <c r="R13">
        <f t="shared" si="16"/>
        <v>2.1467340617250405E-5</v>
      </c>
      <c r="S13">
        <f t="shared" si="7"/>
        <v>4.1454504926780852E-4</v>
      </c>
      <c r="U13" t="s">
        <v>19</v>
      </c>
      <c r="V13">
        <f t="shared" si="17"/>
        <v>1.8751040687119611</v>
      </c>
      <c r="W13">
        <f t="shared" si="8"/>
        <v>0</v>
      </c>
      <c r="X13">
        <f t="shared" si="9"/>
        <v>-4.1381339847109846</v>
      </c>
      <c r="Y13">
        <f t="shared" si="10"/>
        <v>6.3788986316872292E-12</v>
      </c>
    </row>
    <row r="14" spans="1:25" x14ac:dyDescent="0.45">
      <c r="A14" t="s">
        <v>20</v>
      </c>
      <c r="B14">
        <f t="shared" si="11"/>
        <v>1.875732421875</v>
      </c>
      <c r="C14">
        <f t="shared" si="11"/>
        <v>-2.6014091646535675E-3</v>
      </c>
      <c r="D14">
        <f t="shared" si="12"/>
        <v>1.875</v>
      </c>
      <c r="E14">
        <f t="shared" si="0"/>
        <v>4.3061737442973147E-4</v>
      </c>
      <c r="F14">
        <f t="shared" si="1"/>
        <v>1.8753662109375</v>
      </c>
      <c r="G14">
        <f t="shared" si="2"/>
        <v>-1.0849884179302549E-3</v>
      </c>
      <c r="H14">
        <f t="shared" si="13"/>
        <v>2.8224988139467401E-6</v>
      </c>
      <c r="I14">
        <f t="shared" si="3"/>
        <v>1.3980143389146757E-4</v>
      </c>
      <c r="K14" t="s">
        <v>20</v>
      </c>
      <c r="L14">
        <f t="shared" si="14"/>
        <v>1.8743267535914585</v>
      </c>
      <c r="M14">
        <f t="shared" si="14"/>
        <v>3.2147989790110021E-3</v>
      </c>
      <c r="N14">
        <f t="shared" si="15"/>
        <v>3</v>
      </c>
      <c r="O14">
        <f t="shared" si="4"/>
        <v>-8.9669098341294529</v>
      </c>
      <c r="P14">
        <f t="shared" si="5"/>
        <v>1.8747301831257484</v>
      </c>
      <c r="Q14">
        <f t="shared" si="6"/>
        <v>1.5467640361962465E-3</v>
      </c>
      <c r="R14">
        <f t="shared" si="16"/>
        <v>4.9725354443346302E-6</v>
      </c>
      <c r="S14">
        <f t="shared" si="7"/>
        <v>1.993945725427802E-4</v>
      </c>
      <c r="U14" t="s">
        <v>20</v>
      </c>
      <c r="V14">
        <f t="shared" si="17"/>
        <v>1.8751040687119611</v>
      </c>
      <c r="W14">
        <f t="shared" si="8"/>
        <v>0</v>
      </c>
      <c r="X14">
        <f t="shared" si="9"/>
        <v>-4.1381339847109846</v>
      </c>
      <c r="Y14">
        <f t="shared" si="10"/>
        <v>6.3788986316872292E-12</v>
      </c>
    </row>
    <row r="15" spans="1:25" x14ac:dyDescent="0.45">
      <c r="A15" t="s">
        <v>21</v>
      </c>
      <c r="B15">
        <f t="shared" si="11"/>
        <v>1.8753662109375</v>
      </c>
      <c r="C15">
        <f t="shared" si="11"/>
        <v>-1.0849884179302549E-3</v>
      </c>
      <c r="D15">
        <f t="shared" si="12"/>
        <v>1.875</v>
      </c>
      <c r="E15">
        <f t="shared" si="0"/>
        <v>4.3061737442973147E-4</v>
      </c>
      <c r="F15">
        <f t="shared" si="1"/>
        <v>1.87518310546875</v>
      </c>
      <c r="G15">
        <f t="shared" si="2"/>
        <v>-3.2708366614242479E-4</v>
      </c>
      <c r="H15">
        <f t="shared" si="13"/>
        <v>3.5488198945869717E-7</v>
      </c>
      <c r="I15">
        <f t="shared" si="3"/>
        <v>4.2150603835434407E-5</v>
      </c>
      <c r="K15" t="s">
        <v>21</v>
      </c>
      <c r="L15">
        <f t="shared" si="14"/>
        <v>1.8747301831257484</v>
      </c>
      <c r="M15">
        <f t="shared" si="14"/>
        <v>1.5467640361962465E-3</v>
      </c>
      <c r="N15">
        <f t="shared" si="15"/>
        <v>3</v>
      </c>
      <c r="O15">
        <f t="shared" si="4"/>
        <v>-8.9669098341294529</v>
      </c>
      <c r="P15">
        <f t="shared" si="5"/>
        <v>1.8749242551898444</v>
      </c>
      <c r="Q15">
        <f t="shared" si="6"/>
        <v>7.4399423067772474E-4</v>
      </c>
      <c r="R15">
        <f t="shared" si="16"/>
        <v>1.1507835191497987E-6</v>
      </c>
      <c r="S15">
        <f t="shared" si="7"/>
        <v>9.589521624806503E-5</v>
      </c>
      <c r="U15" t="s">
        <v>21</v>
      </c>
      <c r="V15">
        <f t="shared" ref="V15:V74" si="18">V14-W14/X14</f>
        <v>1.8751040687119611</v>
      </c>
      <c r="W15">
        <f t="shared" si="8"/>
        <v>0</v>
      </c>
      <c r="X15">
        <f t="shared" ref="X15:X74" si="19">COS(V15)*SINH(V15)-SIN(V15)*COSH(V15)</f>
        <v>-4.1381339847109846</v>
      </c>
      <c r="Y15">
        <f t="shared" ref="Y15:Y74" si="20">ABS(V15-1.8751040687)/1.8751040687</f>
        <v>6.3788986316872292E-12</v>
      </c>
    </row>
    <row r="16" spans="1:25" x14ac:dyDescent="0.45">
      <c r="A16" t="s">
        <v>22</v>
      </c>
      <c r="B16">
        <f t="shared" si="11"/>
        <v>1.87518310546875</v>
      </c>
      <c r="C16">
        <f t="shared" si="11"/>
        <v>-3.2708366614242479E-4</v>
      </c>
      <c r="D16">
        <f t="shared" si="12"/>
        <v>1.875</v>
      </c>
      <c r="E16">
        <f t="shared" si="0"/>
        <v>4.3061737442973147E-4</v>
      </c>
      <c r="F16">
        <f t="shared" si="1"/>
        <v>1.875091552734375</v>
      </c>
      <c r="G16">
        <f t="shared" si="2"/>
        <v>5.1792316334564603E-5</v>
      </c>
      <c r="H16">
        <f t="shared" si="13"/>
        <v>-1.6940420704717581E-8</v>
      </c>
      <c r="I16">
        <f t="shared" si="3"/>
        <v>6.6748111925821632E-6</v>
      </c>
      <c r="K16" t="s">
        <v>22</v>
      </c>
      <c r="L16">
        <f t="shared" si="14"/>
        <v>1.8749242551898444</v>
      </c>
      <c r="M16">
        <f t="shared" si="14"/>
        <v>7.4399423067772474E-4</v>
      </c>
      <c r="N16">
        <f t="shared" si="15"/>
        <v>3</v>
      </c>
      <c r="O16">
        <f t="shared" si="4"/>
        <v>-8.9669098341294529</v>
      </c>
      <c r="P16">
        <f t="shared" si="5"/>
        <v>1.8750175961995708</v>
      </c>
      <c r="Q16">
        <f t="shared" si="6"/>
        <v>3.5781212771901494E-4</v>
      </c>
      <c r="R16">
        <f t="shared" si="16"/>
        <v>2.6621015868946829E-7</v>
      </c>
      <c r="S16">
        <f t="shared" si="7"/>
        <v>4.6116107299158406E-5</v>
      </c>
      <c r="U16" t="s">
        <v>22</v>
      </c>
      <c r="V16">
        <f t="shared" si="18"/>
        <v>1.8751040687119611</v>
      </c>
      <c r="W16">
        <f t="shared" si="8"/>
        <v>0</v>
      </c>
      <c r="X16">
        <f t="shared" si="19"/>
        <v>-4.1381339847109846</v>
      </c>
      <c r="Y16">
        <f t="shared" si="20"/>
        <v>6.3788986316872292E-12</v>
      </c>
    </row>
    <row r="17" spans="1:25" x14ac:dyDescent="0.45">
      <c r="A17" t="s">
        <v>23</v>
      </c>
      <c r="B17">
        <f t="shared" si="11"/>
        <v>1.875091552734375</v>
      </c>
      <c r="C17">
        <f t="shared" si="11"/>
        <v>5.1792316334564603E-5</v>
      </c>
      <c r="D17">
        <f t="shared" si="12"/>
        <v>1.87518310546875</v>
      </c>
      <c r="E17">
        <f t="shared" si="0"/>
        <v>-3.2708366614242479E-4</v>
      </c>
      <c r="F17">
        <f t="shared" si="1"/>
        <v>1.8751373291015625</v>
      </c>
      <c r="G17">
        <f t="shared" si="2"/>
        <v>-1.3763930914234557E-4</v>
      </c>
      <c r="H17">
        <f t="shared" si="13"/>
        <v>-7.1286586391712918E-9</v>
      </c>
      <c r="I17">
        <f t="shared" si="3"/>
        <v>1.7737896321426124E-5</v>
      </c>
      <c r="K17" t="s">
        <v>23</v>
      </c>
      <c r="L17">
        <f t="shared" si="14"/>
        <v>1.8750175961995708</v>
      </c>
      <c r="M17">
        <f t="shared" si="14"/>
        <v>3.5781212771901494E-4</v>
      </c>
      <c r="N17">
        <f t="shared" si="15"/>
        <v>3</v>
      </c>
      <c r="O17">
        <f t="shared" si="4"/>
        <v>-8.9669098341294529</v>
      </c>
      <c r="P17">
        <f t="shared" si="5"/>
        <v>1.8750624852743067</v>
      </c>
      <c r="Q17">
        <f t="shared" si="6"/>
        <v>1.7207258372742285E-4</v>
      </c>
      <c r="R17">
        <f t="shared" si="16"/>
        <v>6.1569657305617509E-8</v>
      </c>
      <c r="S17">
        <f t="shared" si="7"/>
        <v>2.2176596161993126E-5</v>
      </c>
      <c r="U17" t="s">
        <v>23</v>
      </c>
      <c r="V17">
        <f t="shared" si="18"/>
        <v>1.8751040687119611</v>
      </c>
      <c r="W17">
        <f t="shared" si="8"/>
        <v>0</v>
      </c>
      <c r="X17">
        <f t="shared" si="19"/>
        <v>-4.1381339847109846</v>
      </c>
      <c r="Y17">
        <f t="shared" si="20"/>
        <v>6.3788986316872292E-12</v>
      </c>
    </row>
    <row r="18" spans="1:25" x14ac:dyDescent="0.45">
      <c r="A18" t="s">
        <v>24</v>
      </c>
      <c r="B18">
        <f t="shared" si="11"/>
        <v>1.8751373291015625</v>
      </c>
      <c r="C18">
        <f t="shared" si="11"/>
        <v>-1.3763930914234557E-4</v>
      </c>
      <c r="D18">
        <f t="shared" si="12"/>
        <v>1.875091552734375</v>
      </c>
      <c r="E18">
        <f t="shared" si="0"/>
        <v>5.1792316334564603E-5</v>
      </c>
      <c r="F18">
        <f t="shared" si="1"/>
        <v>1.8751144409179688</v>
      </c>
      <c r="G18">
        <f t="shared" si="2"/>
        <v>-4.292190499022297E-5</v>
      </c>
      <c r="H18">
        <f t="shared" si="13"/>
        <v>5.9077413499276839E-9</v>
      </c>
      <c r="I18">
        <f t="shared" si="3"/>
        <v>5.5315425644219801E-6</v>
      </c>
      <c r="K18" t="s">
        <v>24</v>
      </c>
      <c r="L18">
        <f t="shared" si="14"/>
        <v>1.8750624852743067</v>
      </c>
      <c r="M18">
        <f t="shared" si="14"/>
        <v>1.7207258372742285E-4</v>
      </c>
      <c r="N18">
        <f t="shared" si="15"/>
        <v>3</v>
      </c>
      <c r="O18">
        <f t="shared" si="4"/>
        <v>-8.9669098341294529</v>
      </c>
      <c r="P18">
        <f t="shared" si="5"/>
        <v>1.8750840721078725</v>
      </c>
      <c r="Q18">
        <f t="shared" si="6"/>
        <v>8.2747412262440534E-5</v>
      </c>
      <c r="R18">
        <f t="shared" si="16"/>
        <v>1.4238561024756374E-8</v>
      </c>
      <c r="S18">
        <f t="shared" si="7"/>
        <v>1.0664257233116569E-5</v>
      </c>
      <c r="U18" t="s">
        <v>24</v>
      </c>
      <c r="V18">
        <f t="shared" si="18"/>
        <v>1.8751040687119611</v>
      </c>
      <c r="W18">
        <f t="shared" si="8"/>
        <v>0</v>
      </c>
      <c r="X18">
        <f t="shared" si="19"/>
        <v>-4.1381339847109846</v>
      </c>
      <c r="Y18">
        <f t="shared" si="20"/>
        <v>6.3788986316872292E-12</v>
      </c>
    </row>
    <row r="19" spans="1:25" x14ac:dyDescent="0.45">
      <c r="A19" t="s">
        <v>25</v>
      </c>
      <c r="B19">
        <f t="shared" si="11"/>
        <v>1.8751144409179688</v>
      </c>
      <c r="C19">
        <f t="shared" si="11"/>
        <v>-4.292190499022297E-5</v>
      </c>
      <c r="D19">
        <f t="shared" si="12"/>
        <v>1.875091552734375</v>
      </c>
      <c r="E19">
        <f t="shared" si="0"/>
        <v>5.1792316334564603E-5</v>
      </c>
      <c r="F19">
        <f t="shared" si="1"/>
        <v>1.8751029968261719</v>
      </c>
      <c r="G19">
        <f t="shared" si="2"/>
        <v>4.4356035221460033E-6</v>
      </c>
      <c r="H19">
        <f t="shared" si="13"/>
        <v>-1.9038455295184912E-10</v>
      </c>
      <c r="I19">
        <f t="shared" si="3"/>
        <v>5.7163431408009133E-7</v>
      </c>
      <c r="K19" t="s">
        <v>25</v>
      </c>
      <c r="L19">
        <f t="shared" si="14"/>
        <v>1.8750840721078725</v>
      </c>
      <c r="M19">
        <f t="shared" si="14"/>
        <v>8.2747412262440534E-5</v>
      </c>
      <c r="N19">
        <f t="shared" si="15"/>
        <v>3</v>
      </c>
      <c r="O19">
        <f t="shared" si="4"/>
        <v>-8.9669098341294529</v>
      </c>
      <c r="P19">
        <f t="shared" si="5"/>
        <v>1.8750944528326472</v>
      </c>
      <c r="Q19">
        <f t="shared" si="6"/>
        <v>3.9791516093345969E-5</v>
      </c>
      <c r="R19">
        <f t="shared" si="16"/>
        <v>3.292644986723636E-9</v>
      </c>
      <c r="S19">
        <f t="shared" si="7"/>
        <v>5.1281779573363541E-6</v>
      </c>
      <c r="U19" t="s">
        <v>25</v>
      </c>
      <c r="V19">
        <f t="shared" si="18"/>
        <v>1.8751040687119611</v>
      </c>
      <c r="W19">
        <f t="shared" si="8"/>
        <v>0</v>
      </c>
      <c r="X19">
        <f t="shared" si="19"/>
        <v>-4.1381339847109846</v>
      </c>
      <c r="Y19">
        <f t="shared" si="20"/>
        <v>6.3788986316872292E-12</v>
      </c>
    </row>
    <row r="20" spans="1:25" x14ac:dyDescent="0.45">
      <c r="A20" t="s">
        <v>26</v>
      </c>
      <c r="B20">
        <f t="shared" si="11"/>
        <v>1.8751029968261719</v>
      </c>
      <c r="C20">
        <f t="shared" si="11"/>
        <v>4.4356035221460033E-6</v>
      </c>
      <c r="D20">
        <f t="shared" si="12"/>
        <v>1.8751144409179688</v>
      </c>
      <c r="E20">
        <f t="shared" si="0"/>
        <v>-4.292190499022297E-5</v>
      </c>
      <c r="F20">
        <f t="shared" si="1"/>
        <v>1.8751087188720703</v>
      </c>
      <c r="G20">
        <f t="shared" si="2"/>
        <v>-1.9243051271322642E-5</v>
      </c>
      <c r="H20">
        <f t="shared" si="13"/>
        <v>-8.5354545995914835E-11</v>
      </c>
      <c r="I20">
        <f t="shared" si="3"/>
        <v>2.4799541251709443E-6</v>
      </c>
      <c r="K20" t="s">
        <v>26</v>
      </c>
      <c r="L20">
        <f t="shared" si="14"/>
        <v>1.8750944528326472</v>
      </c>
      <c r="M20">
        <f t="shared" si="14"/>
        <v>3.9791516093345969E-5</v>
      </c>
      <c r="N20">
        <f t="shared" si="15"/>
        <v>3</v>
      </c>
      <c r="O20">
        <f t="shared" si="4"/>
        <v>-8.9669098341294529</v>
      </c>
      <c r="P20">
        <f t="shared" si="5"/>
        <v>1.875099444685959</v>
      </c>
      <c r="Q20">
        <f t="shared" si="6"/>
        <v>1.9134774193130255E-5</v>
      </c>
      <c r="R20">
        <f t="shared" si="16"/>
        <v>7.6140167524848371E-10</v>
      </c>
      <c r="S20">
        <f t="shared" si="7"/>
        <v>2.4660039504927418E-6</v>
      </c>
      <c r="U20" t="s">
        <v>26</v>
      </c>
      <c r="V20">
        <f t="shared" si="18"/>
        <v>1.8751040687119611</v>
      </c>
      <c r="W20">
        <f t="shared" si="8"/>
        <v>0</v>
      </c>
      <c r="X20">
        <f t="shared" si="19"/>
        <v>-4.1381339847109846</v>
      </c>
      <c r="Y20">
        <f t="shared" si="20"/>
        <v>6.3788986316872292E-12</v>
      </c>
    </row>
    <row r="21" spans="1:25" x14ac:dyDescent="0.45">
      <c r="A21" t="s">
        <v>27</v>
      </c>
      <c r="B21">
        <f t="shared" si="11"/>
        <v>1.8751087188720703</v>
      </c>
      <c r="C21">
        <f t="shared" si="11"/>
        <v>-1.9243051271322642E-5</v>
      </c>
      <c r="D21">
        <f t="shared" si="12"/>
        <v>1.8751029968261719</v>
      </c>
      <c r="E21">
        <f t="shared" si="0"/>
        <v>4.4356035221460033E-6</v>
      </c>
      <c r="F21">
        <f t="shared" si="1"/>
        <v>1.8751058578491211</v>
      </c>
      <c r="G21">
        <f t="shared" si="2"/>
        <v>-7.4036990087567034E-6</v>
      </c>
      <c r="H21">
        <f t="shared" si="13"/>
        <v>1.4246975962294586E-10</v>
      </c>
      <c r="I21">
        <f t="shared" si="3"/>
        <v>9.5415990554542658E-7</v>
      </c>
      <c r="K21" t="s">
        <v>27</v>
      </c>
      <c r="L21">
        <f t="shared" si="14"/>
        <v>1.875099444685959</v>
      </c>
      <c r="M21">
        <f t="shared" si="14"/>
        <v>1.9134774193130255E-5</v>
      </c>
      <c r="N21">
        <f t="shared" si="15"/>
        <v>3</v>
      </c>
      <c r="O21">
        <f t="shared" si="4"/>
        <v>-8.9669098341294529</v>
      </c>
      <c r="P21">
        <f t="shared" si="5"/>
        <v>1.8751018451419221</v>
      </c>
      <c r="Q21">
        <f t="shared" si="6"/>
        <v>9.2014157264674878E-6</v>
      </c>
      <c r="R21">
        <f t="shared" si="16"/>
        <v>1.7606701218307296E-10</v>
      </c>
      <c r="S21">
        <f t="shared" si="7"/>
        <v>1.1858318239513409E-6</v>
      </c>
      <c r="U21" t="s">
        <v>27</v>
      </c>
      <c r="V21">
        <f t="shared" si="18"/>
        <v>1.8751040687119611</v>
      </c>
      <c r="W21">
        <f t="shared" si="8"/>
        <v>0</v>
      </c>
      <c r="X21">
        <f t="shared" si="19"/>
        <v>-4.1381339847109846</v>
      </c>
      <c r="Y21">
        <f t="shared" si="20"/>
        <v>6.3788986316872292E-12</v>
      </c>
    </row>
    <row r="22" spans="1:25" x14ac:dyDescent="0.45">
      <c r="A22" t="s">
        <v>28</v>
      </c>
      <c r="B22">
        <f t="shared" si="11"/>
        <v>1.8751058578491211</v>
      </c>
      <c r="C22">
        <f t="shared" si="11"/>
        <v>-7.4036990087567034E-6</v>
      </c>
      <c r="D22">
        <f t="shared" si="12"/>
        <v>1.8751029968261719</v>
      </c>
      <c r="E22">
        <f t="shared" si="0"/>
        <v>4.4356035221460033E-6</v>
      </c>
      <c r="F22">
        <f t="shared" si="1"/>
        <v>1.8751044273376465</v>
      </c>
      <c r="G22">
        <f t="shared" si="2"/>
        <v>-1.4840415270001017E-6</v>
      </c>
      <c r="H22">
        <f t="shared" si="13"/>
        <v>1.0987396782404437E-11</v>
      </c>
      <c r="I22">
        <f t="shared" si="3"/>
        <v>1.912627957326676E-7</v>
      </c>
      <c r="K22" t="s">
        <v>28</v>
      </c>
      <c r="L22">
        <f t="shared" si="14"/>
        <v>1.8751018451419221</v>
      </c>
      <c r="M22">
        <f t="shared" si="14"/>
        <v>9.2014157264674878E-6</v>
      </c>
      <c r="N22">
        <f t="shared" si="15"/>
        <v>3</v>
      </c>
      <c r="O22">
        <f t="shared" si="4"/>
        <v>-8.9669098341294529</v>
      </c>
      <c r="P22">
        <f t="shared" si="5"/>
        <v>1.8751029994576385</v>
      </c>
      <c r="Q22">
        <f t="shared" si="6"/>
        <v>4.4247141779418797E-6</v>
      </c>
      <c r="R22">
        <f t="shared" si="16"/>
        <v>4.0713634622038074E-11</v>
      </c>
      <c r="S22">
        <f t="shared" si="7"/>
        <v>5.7023094311839188E-7</v>
      </c>
      <c r="U22" t="s">
        <v>28</v>
      </c>
      <c r="V22">
        <f t="shared" si="18"/>
        <v>1.8751040687119611</v>
      </c>
      <c r="W22">
        <f t="shared" si="8"/>
        <v>0</v>
      </c>
      <c r="X22">
        <f t="shared" si="19"/>
        <v>-4.1381339847109846</v>
      </c>
      <c r="Y22">
        <f t="shared" si="20"/>
        <v>6.3788986316872292E-12</v>
      </c>
    </row>
    <row r="23" spans="1:25" x14ac:dyDescent="0.45">
      <c r="A23" t="s">
        <v>29</v>
      </c>
      <c r="B23">
        <f t="shared" si="11"/>
        <v>1.8751044273376465</v>
      </c>
      <c r="C23">
        <f t="shared" si="11"/>
        <v>-1.4840415270001017E-6</v>
      </c>
      <c r="D23">
        <f t="shared" si="12"/>
        <v>1.8751029968261719</v>
      </c>
      <c r="E23">
        <f t="shared" si="0"/>
        <v>4.4356035221460033E-6</v>
      </c>
      <c r="F23">
        <f t="shared" si="1"/>
        <v>1.8751037120819092</v>
      </c>
      <c r="G23">
        <f t="shared" si="2"/>
        <v>1.4757825517186518E-6</v>
      </c>
      <c r="H23">
        <f t="shared" si="13"/>
        <v>-2.1901225915726547E-12</v>
      </c>
      <c r="I23">
        <f t="shared" si="3"/>
        <v>1.9018575917371188E-7</v>
      </c>
      <c r="K23" t="s">
        <v>29</v>
      </c>
      <c r="L23">
        <f t="shared" si="14"/>
        <v>1.8751029994576385</v>
      </c>
      <c r="M23">
        <f t="shared" si="14"/>
        <v>4.4247141779418797E-6</v>
      </c>
      <c r="N23">
        <f t="shared" si="15"/>
        <v>3</v>
      </c>
      <c r="O23">
        <f t="shared" si="4"/>
        <v>-8.9669098341294529</v>
      </c>
      <c r="P23">
        <f t="shared" si="5"/>
        <v>1.8751035545368513</v>
      </c>
      <c r="Q23">
        <f t="shared" si="6"/>
        <v>2.1277246932127625E-6</v>
      </c>
      <c r="R23">
        <f t="shared" si="16"/>
        <v>9.4145736168155463E-12</v>
      </c>
      <c r="S23">
        <f t="shared" si="7"/>
        <v>2.7420512669477281E-7</v>
      </c>
      <c r="U23" t="s">
        <v>29</v>
      </c>
      <c r="V23">
        <f t="shared" si="18"/>
        <v>1.8751040687119611</v>
      </c>
      <c r="W23">
        <f t="shared" si="8"/>
        <v>0</v>
      </c>
      <c r="X23">
        <f t="shared" si="19"/>
        <v>-4.1381339847109846</v>
      </c>
      <c r="Y23">
        <f t="shared" si="20"/>
        <v>6.3788986316872292E-12</v>
      </c>
    </row>
    <row r="24" spans="1:25" x14ac:dyDescent="0.45">
      <c r="A24" t="s">
        <v>30</v>
      </c>
      <c r="B24">
        <f t="shared" si="11"/>
        <v>1.8751037120819092</v>
      </c>
      <c r="C24">
        <f t="shared" si="11"/>
        <v>1.4757825517186518E-6</v>
      </c>
      <c r="D24">
        <f t="shared" si="12"/>
        <v>1.8751044273376465</v>
      </c>
      <c r="E24">
        <f t="shared" si="0"/>
        <v>-1.4840415270001017E-6</v>
      </c>
      <c r="F24">
        <f t="shared" si="1"/>
        <v>1.8751040697097778</v>
      </c>
      <c r="G24">
        <f t="shared" si="2"/>
        <v>-4.1290990626663415E-9</v>
      </c>
      <c r="H24">
        <f t="shared" si="13"/>
        <v>-6.0936523510008265E-15</v>
      </c>
      <c r="I24">
        <f t="shared" si="3"/>
        <v>5.3851827947785238E-10</v>
      </c>
      <c r="K24" t="s">
        <v>30</v>
      </c>
      <c r="L24">
        <f t="shared" si="14"/>
        <v>1.8751035545368513</v>
      </c>
      <c r="M24">
        <f t="shared" si="14"/>
        <v>2.1277246932127625E-6</v>
      </c>
      <c r="N24">
        <f t="shared" si="15"/>
        <v>3</v>
      </c>
      <c r="O24">
        <f t="shared" si="4"/>
        <v>-8.9669098341294529</v>
      </c>
      <c r="P24">
        <f t="shared" si="5"/>
        <v>1.8751038214592826</v>
      </c>
      <c r="Q24">
        <f t="shared" si="6"/>
        <v>1.0231645264369149E-6</v>
      </c>
      <c r="R24">
        <f t="shared" si="16"/>
        <v>2.177012428119166E-12</v>
      </c>
      <c r="S24">
        <f t="shared" si="7"/>
        <v>1.3185439762079706E-7</v>
      </c>
      <c r="U24" t="s">
        <v>30</v>
      </c>
      <c r="V24">
        <f t="shared" si="18"/>
        <v>1.8751040687119611</v>
      </c>
      <c r="W24">
        <f t="shared" si="8"/>
        <v>0</v>
      </c>
      <c r="X24">
        <f t="shared" si="19"/>
        <v>-4.1381339847109846</v>
      </c>
      <c r="Y24">
        <f t="shared" si="20"/>
        <v>6.3788986316872292E-12</v>
      </c>
    </row>
    <row r="25" spans="1:25" x14ac:dyDescent="0.45">
      <c r="A25" t="s">
        <v>31</v>
      </c>
      <c r="B25">
        <f t="shared" si="11"/>
        <v>1.8751040697097778</v>
      </c>
      <c r="C25">
        <f t="shared" si="11"/>
        <v>-4.1290990626663415E-9</v>
      </c>
      <c r="D25">
        <f t="shared" si="12"/>
        <v>1.8751037120819092</v>
      </c>
      <c r="E25">
        <f t="shared" si="0"/>
        <v>1.4757825517186518E-6</v>
      </c>
      <c r="F25">
        <f t="shared" si="1"/>
        <v>1.8751038908958435</v>
      </c>
      <c r="G25">
        <f t="shared" si="2"/>
        <v>7.3582682358352969E-7</v>
      </c>
      <c r="H25">
        <f t="shared" si="13"/>
        <v>-3.0383018475435039E-15</v>
      </c>
      <c r="I25">
        <f t="shared" si="3"/>
        <v>9.4823620447117009E-8</v>
      </c>
      <c r="K25" t="s">
        <v>31</v>
      </c>
      <c r="L25">
        <f t="shared" si="14"/>
        <v>1.8751038214592826</v>
      </c>
      <c r="M25">
        <f t="shared" si="14"/>
        <v>1.0231645264369149E-6</v>
      </c>
      <c r="N25">
        <f t="shared" si="15"/>
        <v>3</v>
      </c>
      <c r="O25">
        <f t="shared" si="4"/>
        <v>-8.9669098341294529</v>
      </c>
      <c r="P25">
        <f t="shared" si="5"/>
        <v>1.8751039498149547</v>
      </c>
      <c r="Q25">
        <f t="shared" si="6"/>
        <v>4.9201170038148945E-7</v>
      </c>
      <c r="R25">
        <f t="shared" si="16"/>
        <v>5.0340891842224791E-13</v>
      </c>
      <c r="S25">
        <f t="shared" si="7"/>
        <v>6.3401838515634055E-8</v>
      </c>
      <c r="U25" t="s">
        <v>31</v>
      </c>
      <c r="V25">
        <f t="shared" si="18"/>
        <v>1.8751040687119611</v>
      </c>
      <c r="W25">
        <f t="shared" si="8"/>
        <v>0</v>
      </c>
      <c r="X25">
        <f t="shared" si="19"/>
        <v>-4.1381339847109846</v>
      </c>
      <c r="Y25">
        <f t="shared" si="20"/>
        <v>6.3788986316872292E-12</v>
      </c>
    </row>
    <row r="26" spans="1:25" x14ac:dyDescent="0.45">
      <c r="A26" t="s">
        <v>32</v>
      </c>
      <c r="B26">
        <f t="shared" si="11"/>
        <v>1.8751038908958435</v>
      </c>
      <c r="C26">
        <f t="shared" si="11"/>
        <v>7.3582682358352969E-7</v>
      </c>
      <c r="D26">
        <f t="shared" si="12"/>
        <v>1.8751040697097778</v>
      </c>
      <c r="E26">
        <f t="shared" si="0"/>
        <v>-4.1290990626663415E-9</v>
      </c>
      <c r="F26">
        <f t="shared" si="1"/>
        <v>1.8751039803028107</v>
      </c>
      <c r="G26">
        <f t="shared" si="2"/>
        <v>3.6584888651880476E-7</v>
      </c>
      <c r="H26">
        <f t="shared" si="13"/>
        <v>2.6920142407870333E-13</v>
      </c>
      <c r="I26">
        <f t="shared" si="3"/>
        <v>4.7142551083819581E-8</v>
      </c>
      <c r="K26" t="s">
        <v>32</v>
      </c>
      <c r="L26">
        <f t="shared" si="14"/>
        <v>1.8751039498149547</v>
      </c>
      <c r="M26">
        <f t="shared" si="14"/>
        <v>4.9201170038148945E-7</v>
      </c>
      <c r="N26">
        <f t="shared" si="15"/>
        <v>3</v>
      </c>
      <c r="O26">
        <f t="shared" si="4"/>
        <v>-8.9669098341294529</v>
      </c>
      <c r="P26">
        <f t="shared" si="5"/>
        <v>1.875104011537666</v>
      </c>
      <c r="Q26">
        <f t="shared" si="6"/>
        <v>2.3659488379568216E-7</v>
      </c>
      <c r="R26">
        <f t="shared" si="16"/>
        <v>1.164074510778745E-13</v>
      </c>
      <c r="S26">
        <f t="shared" si="7"/>
        <v>3.048488610926839E-8</v>
      </c>
      <c r="U26" t="s">
        <v>32</v>
      </c>
      <c r="V26">
        <f t="shared" si="18"/>
        <v>1.8751040687119611</v>
      </c>
      <c r="W26">
        <f t="shared" si="8"/>
        <v>0</v>
      </c>
      <c r="X26">
        <f t="shared" si="19"/>
        <v>-4.1381339847109846</v>
      </c>
      <c r="Y26">
        <f t="shared" si="20"/>
        <v>6.3788986316872292E-12</v>
      </c>
    </row>
    <row r="27" spans="1:25" x14ac:dyDescent="0.45">
      <c r="A27" t="s">
        <v>33</v>
      </c>
      <c r="B27">
        <f t="shared" si="11"/>
        <v>1.8751039803028107</v>
      </c>
      <c r="C27">
        <f t="shared" si="11"/>
        <v>3.6584888651880476E-7</v>
      </c>
      <c r="D27">
        <f t="shared" si="12"/>
        <v>1.8751040697097778</v>
      </c>
      <c r="E27">
        <f t="shared" si="0"/>
        <v>-4.1290990626663415E-9</v>
      </c>
      <c r="F27">
        <f t="shared" si="1"/>
        <v>1.8751040250062943</v>
      </c>
      <c r="G27">
        <f t="shared" si="2"/>
        <v>1.8085989972327354E-7</v>
      </c>
      <c r="H27">
        <f t="shared" si="13"/>
        <v>6.6167392929662315E-14</v>
      </c>
      <c r="I27">
        <f t="shared" si="3"/>
        <v>2.3302016402170864E-8</v>
      </c>
      <c r="K27" t="s">
        <v>33</v>
      </c>
      <c r="L27">
        <f t="shared" si="14"/>
        <v>1.875104011537666</v>
      </c>
      <c r="M27">
        <f t="shared" si="14"/>
        <v>2.3659488379568216E-7</v>
      </c>
      <c r="N27">
        <f t="shared" si="15"/>
        <v>3</v>
      </c>
      <c r="O27">
        <f t="shared" si="4"/>
        <v>-8.9669098341294529</v>
      </c>
      <c r="P27">
        <f t="shared" si="5"/>
        <v>1.8751040412184179</v>
      </c>
      <c r="Q27">
        <f t="shared" si="6"/>
        <v>1.1377196340589535E-7</v>
      </c>
      <c r="R27">
        <f t="shared" si="16"/>
        <v>2.6917864461224413E-14</v>
      </c>
      <c r="S27">
        <f t="shared" si="7"/>
        <v>1.4656030339757235E-8</v>
      </c>
      <c r="U27" t="s">
        <v>33</v>
      </c>
      <c r="V27">
        <f t="shared" si="18"/>
        <v>1.8751040687119611</v>
      </c>
      <c r="W27">
        <f t="shared" si="8"/>
        <v>0</v>
      </c>
      <c r="X27">
        <f t="shared" si="19"/>
        <v>-4.1381339847109846</v>
      </c>
      <c r="Y27">
        <f t="shared" si="20"/>
        <v>6.3788986316872292E-12</v>
      </c>
    </row>
    <row r="28" spans="1:25" x14ac:dyDescent="0.45">
      <c r="A28" t="s">
        <v>34</v>
      </c>
      <c r="B28">
        <f t="shared" si="11"/>
        <v>1.8751040250062943</v>
      </c>
      <c r="C28">
        <f t="shared" si="11"/>
        <v>1.8085989972327354E-7</v>
      </c>
      <c r="D28">
        <f t="shared" si="12"/>
        <v>1.8751040697097778</v>
      </c>
      <c r="E28">
        <f t="shared" si="0"/>
        <v>-4.1290990626663415E-9</v>
      </c>
      <c r="F28">
        <f t="shared" si="1"/>
        <v>1.875104047358036</v>
      </c>
      <c r="G28">
        <f t="shared" si="2"/>
        <v>8.8365401773593533E-8</v>
      </c>
      <c r="H28">
        <f t="shared" si="13"/>
        <v>1.5981757703778903E-14</v>
      </c>
      <c r="I28">
        <f t="shared" si="3"/>
        <v>1.1381749061346507E-8</v>
      </c>
      <c r="K28" t="s">
        <v>34</v>
      </c>
      <c r="L28">
        <f t="shared" si="14"/>
        <v>1.8751040412184179</v>
      </c>
      <c r="M28">
        <f t="shared" si="14"/>
        <v>1.1377196340589535E-7</v>
      </c>
      <c r="N28">
        <f t="shared" si="15"/>
        <v>3</v>
      </c>
      <c r="O28">
        <f t="shared" si="4"/>
        <v>-8.9669098341294529</v>
      </c>
      <c r="P28">
        <f t="shared" si="5"/>
        <v>1.8751040554910738</v>
      </c>
      <c r="Q28">
        <f t="shared" si="6"/>
        <v>5.4709802466135216E-8</v>
      </c>
      <c r="R28">
        <f t="shared" si="16"/>
        <v>6.2244416441208985E-15</v>
      </c>
      <c r="S28">
        <f t="shared" si="7"/>
        <v>7.0443696408944062E-9</v>
      </c>
      <c r="U28" t="s">
        <v>34</v>
      </c>
      <c r="V28">
        <f t="shared" si="18"/>
        <v>1.8751040687119611</v>
      </c>
      <c r="W28">
        <f t="shared" si="8"/>
        <v>0</v>
      </c>
      <c r="X28">
        <f t="shared" si="19"/>
        <v>-4.1381339847109846</v>
      </c>
      <c r="Y28">
        <f t="shared" si="20"/>
        <v>6.3788986316872292E-12</v>
      </c>
    </row>
    <row r="29" spans="1:25" x14ac:dyDescent="0.45">
      <c r="A29" t="s">
        <v>35</v>
      </c>
      <c r="B29">
        <f t="shared" si="11"/>
        <v>1.875104047358036</v>
      </c>
      <c r="C29">
        <f t="shared" si="11"/>
        <v>8.8365401773593533E-8</v>
      </c>
      <c r="D29">
        <f t="shared" si="12"/>
        <v>1.8751040697097778</v>
      </c>
      <c r="E29">
        <f t="shared" si="0"/>
        <v>-4.1290990626663415E-9</v>
      </c>
      <c r="F29">
        <f t="shared" si="1"/>
        <v>1.8751040585339069</v>
      </c>
      <c r="G29">
        <f t="shared" si="2"/>
        <v>4.2118151744041654E-8</v>
      </c>
      <c r="H29">
        <f t="shared" si="13"/>
        <v>3.7217874008234199E-15</v>
      </c>
      <c r="I29">
        <f t="shared" si="3"/>
        <v>5.4216153909343266E-9</v>
      </c>
      <c r="K29" t="s">
        <v>35</v>
      </c>
      <c r="L29">
        <f t="shared" si="14"/>
        <v>1.8751040554910738</v>
      </c>
      <c r="M29">
        <f t="shared" si="14"/>
        <v>5.4709802466135216E-8</v>
      </c>
      <c r="N29">
        <f t="shared" si="15"/>
        <v>3</v>
      </c>
      <c r="O29">
        <f t="shared" si="4"/>
        <v>-8.9669098341294529</v>
      </c>
      <c r="P29">
        <f t="shared" si="5"/>
        <v>1.8751040623544009</v>
      </c>
      <c r="Q29">
        <f t="shared" si="6"/>
        <v>2.6308436096300625E-8</v>
      </c>
      <c r="R29">
        <f t="shared" si="16"/>
        <v>1.4393293420215485E-15</v>
      </c>
      <c r="S29">
        <f t="shared" si="7"/>
        <v>3.384131720028693E-9</v>
      </c>
      <c r="U29" t="s">
        <v>35</v>
      </c>
      <c r="V29">
        <f t="shared" si="18"/>
        <v>1.8751040687119611</v>
      </c>
      <c r="W29">
        <f t="shared" si="8"/>
        <v>0</v>
      </c>
      <c r="X29">
        <f t="shared" si="19"/>
        <v>-4.1381339847109846</v>
      </c>
      <c r="Y29">
        <f t="shared" si="20"/>
        <v>6.3788986316872292E-12</v>
      </c>
    </row>
    <row r="30" spans="1:25" x14ac:dyDescent="0.45">
      <c r="A30" t="s">
        <v>36</v>
      </c>
      <c r="B30">
        <f t="shared" si="11"/>
        <v>1.8751040585339069</v>
      </c>
      <c r="C30">
        <f t="shared" si="11"/>
        <v>4.2118151744041654E-8</v>
      </c>
      <c r="D30">
        <f t="shared" si="12"/>
        <v>1.8751040697097778</v>
      </c>
      <c r="E30">
        <f t="shared" si="0"/>
        <v>-4.1290990626663415E-9</v>
      </c>
      <c r="F30">
        <f t="shared" si="1"/>
        <v>1.8751040641218424</v>
      </c>
      <c r="G30">
        <f t="shared" si="2"/>
        <v>1.899452650722111E-8</v>
      </c>
      <c r="H30">
        <f t="shared" si="13"/>
        <v>8.0001434973736026E-16</v>
      </c>
      <c r="I30">
        <f t="shared" si="3"/>
        <v>2.4415485557282374E-9</v>
      </c>
      <c r="K30" t="s">
        <v>36</v>
      </c>
      <c r="L30">
        <f t="shared" si="14"/>
        <v>1.8751040623544009</v>
      </c>
      <c r="M30">
        <f t="shared" si="14"/>
        <v>2.6308436096300625E-8</v>
      </c>
      <c r="N30">
        <f t="shared" si="15"/>
        <v>3</v>
      </c>
      <c r="O30">
        <f t="shared" si="4"/>
        <v>-8.9669098341294529</v>
      </c>
      <c r="P30">
        <f t="shared" si="5"/>
        <v>1.8751040656547855</v>
      </c>
      <c r="Q30">
        <f t="shared" si="6"/>
        <v>1.2651002578856207E-8</v>
      </c>
      <c r="R30">
        <f t="shared" si="16"/>
        <v>3.3282809289997296E-16</v>
      </c>
      <c r="S30">
        <f t="shared" si="7"/>
        <v>1.6240242746096829E-9</v>
      </c>
      <c r="U30" t="s">
        <v>36</v>
      </c>
      <c r="V30">
        <f t="shared" si="18"/>
        <v>1.8751040687119611</v>
      </c>
      <c r="W30">
        <f t="shared" si="8"/>
        <v>0</v>
      </c>
      <c r="X30">
        <f t="shared" si="19"/>
        <v>-4.1381339847109846</v>
      </c>
      <c r="Y30">
        <f t="shared" si="20"/>
        <v>6.3788986316872292E-12</v>
      </c>
    </row>
    <row r="31" spans="1:25" x14ac:dyDescent="0.45">
      <c r="A31" t="s">
        <v>37</v>
      </c>
      <c r="B31">
        <f t="shared" si="11"/>
        <v>1.8751040641218424</v>
      </c>
      <c r="C31">
        <f t="shared" si="11"/>
        <v>1.899452650722111E-8</v>
      </c>
      <c r="D31">
        <f t="shared" si="12"/>
        <v>1.8751040697097778</v>
      </c>
      <c r="E31">
        <f t="shared" si="0"/>
        <v>-4.1290990626663415E-9</v>
      </c>
      <c r="F31">
        <f t="shared" si="1"/>
        <v>1.8751040669158101</v>
      </c>
      <c r="G31">
        <f t="shared" si="2"/>
        <v>7.4327135557439306E-9</v>
      </c>
      <c r="H31">
        <f t="shared" si="13"/>
        <v>1.4118087465515976E-16</v>
      </c>
      <c r="I31">
        <f t="shared" si="3"/>
        <v>9.5151513812519235E-10</v>
      </c>
      <c r="K31" t="s">
        <v>37</v>
      </c>
      <c r="L31">
        <f t="shared" si="14"/>
        <v>1.8751040656547855</v>
      </c>
      <c r="M31">
        <f t="shared" si="14"/>
        <v>1.2651002578856207E-8</v>
      </c>
      <c r="N31">
        <f t="shared" si="15"/>
        <v>3</v>
      </c>
      <c r="O31">
        <f t="shared" si="4"/>
        <v>-8.9669098341294529</v>
      </c>
      <c r="P31">
        <f t="shared" si="5"/>
        <v>1.8751040672418497</v>
      </c>
      <c r="Q31">
        <f t="shared" si="6"/>
        <v>6.0835180226703756E-9</v>
      </c>
      <c r="R31">
        <f t="shared" si="16"/>
        <v>7.6962602193321137E-17</v>
      </c>
      <c r="S31">
        <f t="shared" si="7"/>
        <v>7.7763698108139638E-10</v>
      </c>
      <c r="U31" t="s">
        <v>37</v>
      </c>
      <c r="V31">
        <f t="shared" si="18"/>
        <v>1.8751040687119611</v>
      </c>
      <c r="W31">
        <f t="shared" si="8"/>
        <v>0</v>
      </c>
      <c r="X31">
        <f t="shared" si="19"/>
        <v>-4.1381339847109846</v>
      </c>
      <c r="Y31">
        <f t="shared" si="20"/>
        <v>6.3788986316872292E-12</v>
      </c>
    </row>
    <row r="32" spans="1:25" x14ac:dyDescent="0.45">
      <c r="A32" t="s">
        <v>38</v>
      </c>
      <c r="B32">
        <f t="shared" si="11"/>
        <v>1.8751040669158101</v>
      </c>
      <c r="C32">
        <f t="shared" si="11"/>
        <v>7.4327135557439306E-9</v>
      </c>
      <c r="D32">
        <f t="shared" si="12"/>
        <v>1.8751040697097778</v>
      </c>
      <c r="E32">
        <f t="shared" si="0"/>
        <v>-4.1290990626663415E-9</v>
      </c>
      <c r="F32">
        <f t="shared" si="1"/>
        <v>1.875104068312794</v>
      </c>
      <c r="G32">
        <f t="shared" si="2"/>
        <v>1.651807357561097E-9</v>
      </c>
      <c r="H32">
        <f t="shared" si="13"/>
        <v>1.2277410938021927E-17</v>
      </c>
      <c r="I32">
        <f t="shared" si="3"/>
        <v>2.0649842932367001E-10</v>
      </c>
      <c r="K32" t="s">
        <v>38</v>
      </c>
      <c r="L32">
        <f t="shared" si="14"/>
        <v>1.8751040672418497</v>
      </c>
      <c r="M32">
        <f t="shared" si="14"/>
        <v>6.0835180226703756E-9</v>
      </c>
      <c r="N32">
        <f t="shared" si="15"/>
        <v>3</v>
      </c>
      <c r="O32">
        <f t="shared" si="4"/>
        <v>-8.9669098341294529</v>
      </c>
      <c r="P32">
        <f t="shared" si="5"/>
        <v>1.875104068005025</v>
      </c>
      <c r="Q32">
        <f t="shared" si="6"/>
        <v>2.925396258568469E-9</v>
      </c>
      <c r="R32">
        <f t="shared" si="16"/>
        <v>1.7796700862453767E-17</v>
      </c>
      <c r="S32">
        <f t="shared" si="7"/>
        <v>3.7063274410471726E-10</v>
      </c>
      <c r="U32" t="s">
        <v>38</v>
      </c>
      <c r="V32">
        <f t="shared" si="18"/>
        <v>1.8751040687119611</v>
      </c>
      <c r="W32">
        <f t="shared" si="8"/>
        <v>0</v>
      </c>
      <c r="X32">
        <f t="shared" si="19"/>
        <v>-4.1381339847109846</v>
      </c>
      <c r="Y32">
        <f t="shared" si="20"/>
        <v>6.3788986316872292E-12</v>
      </c>
    </row>
    <row r="33" spans="1:25" x14ac:dyDescent="0.45">
      <c r="A33" t="s">
        <v>39</v>
      </c>
      <c r="B33">
        <f t="shared" si="11"/>
        <v>1.875104068312794</v>
      </c>
      <c r="C33">
        <f t="shared" si="11"/>
        <v>1.651807357561097E-9</v>
      </c>
      <c r="D33">
        <f t="shared" si="12"/>
        <v>1.8751040697097778</v>
      </c>
      <c r="E33">
        <f t="shared" si="0"/>
        <v>-4.1290990626663415E-9</v>
      </c>
      <c r="F33">
        <f t="shared" si="1"/>
        <v>1.8751040690112859</v>
      </c>
      <c r="G33">
        <f t="shared" si="2"/>
        <v>-1.2386460745972272E-9</v>
      </c>
      <c r="H33">
        <f t="shared" si="13"/>
        <v>-2.0460046994338713E-18</v>
      </c>
      <c r="I33">
        <f t="shared" si="3"/>
        <v>1.660099250770912E-10</v>
      </c>
      <c r="K33" t="s">
        <v>39</v>
      </c>
      <c r="L33">
        <f t="shared" si="14"/>
        <v>1.875104068005025</v>
      </c>
      <c r="M33">
        <f t="shared" si="14"/>
        <v>2.925396258568469E-9</v>
      </c>
      <c r="N33">
        <f t="shared" si="15"/>
        <v>3</v>
      </c>
      <c r="O33">
        <f t="shared" si="4"/>
        <v>-8.9669098341294529</v>
      </c>
      <c r="P33">
        <f t="shared" si="5"/>
        <v>1.875104068372015</v>
      </c>
      <c r="Q33">
        <f t="shared" si="6"/>
        <v>1.4067426112873704E-9</v>
      </c>
      <c r="R33">
        <f t="shared" si="16"/>
        <v>4.1152795718289116E-18</v>
      </c>
      <c r="S33">
        <f t="shared" si="7"/>
        <v>1.7491561027971E-10</v>
      </c>
      <c r="U33" t="s">
        <v>39</v>
      </c>
      <c r="V33">
        <f t="shared" si="18"/>
        <v>1.8751040687119611</v>
      </c>
      <c r="W33">
        <f t="shared" si="8"/>
        <v>0</v>
      </c>
      <c r="X33">
        <f t="shared" si="19"/>
        <v>-4.1381339847109846</v>
      </c>
      <c r="Y33">
        <f t="shared" si="20"/>
        <v>6.3788986316872292E-12</v>
      </c>
    </row>
    <row r="34" spans="1:25" x14ac:dyDescent="0.45">
      <c r="A34" t="s">
        <v>40</v>
      </c>
      <c r="B34">
        <f t="shared" si="11"/>
        <v>1.8751040690112859</v>
      </c>
      <c r="C34">
        <f t="shared" si="11"/>
        <v>-1.2386460745972272E-9</v>
      </c>
      <c r="D34">
        <f t="shared" si="12"/>
        <v>1.875104068312794</v>
      </c>
      <c r="E34">
        <f t="shared" si="0"/>
        <v>1.651807357561097E-9</v>
      </c>
      <c r="F34">
        <f t="shared" si="1"/>
        <v>1.8751040686620399</v>
      </c>
      <c r="G34">
        <f t="shared" si="2"/>
        <v>2.0658086352653982E-10</v>
      </c>
      <c r="H34">
        <f t="shared" si="13"/>
        <v>-2.5588057569405405E-19</v>
      </c>
      <c r="I34">
        <f t="shared" si="3"/>
        <v>2.0244252123289404E-11</v>
      </c>
      <c r="K34" t="s">
        <v>40</v>
      </c>
      <c r="L34">
        <f t="shared" si="14"/>
        <v>1.875104068372015</v>
      </c>
      <c r="M34">
        <f t="shared" si="14"/>
        <v>1.4067426112873704E-9</v>
      </c>
      <c r="N34">
        <f t="shared" si="15"/>
        <v>3</v>
      </c>
      <c r="O34">
        <f t="shared" si="4"/>
        <v>-8.9669098341294529</v>
      </c>
      <c r="P34">
        <f t="shared" si="5"/>
        <v>1.8751040685484905</v>
      </c>
      <c r="Q34">
        <f t="shared" si="6"/>
        <v>6.7646321877390392E-10</v>
      </c>
      <c r="R34">
        <f t="shared" si="16"/>
        <v>9.5160963481786135E-19</v>
      </c>
      <c r="S34">
        <f t="shared" si="7"/>
        <v>8.0800566840205694E-11</v>
      </c>
      <c r="U34" t="s">
        <v>40</v>
      </c>
      <c r="V34">
        <f t="shared" si="18"/>
        <v>1.8751040687119611</v>
      </c>
      <c r="W34">
        <f t="shared" si="8"/>
        <v>0</v>
      </c>
      <c r="X34">
        <f t="shared" si="19"/>
        <v>-4.1381339847109846</v>
      </c>
      <c r="Y34">
        <f t="shared" si="20"/>
        <v>6.3788986316872292E-12</v>
      </c>
    </row>
    <row r="35" spans="1:25" x14ac:dyDescent="0.45">
      <c r="A35" t="s">
        <v>41</v>
      </c>
      <c r="B35">
        <f t="shared" si="11"/>
        <v>1.8751040686620399</v>
      </c>
      <c r="C35">
        <f t="shared" si="11"/>
        <v>2.0658086352653982E-10</v>
      </c>
      <c r="D35">
        <f t="shared" si="12"/>
        <v>1.8751040690112859</v>
      </c>
      <c r="E35">
        <f t="shared" si="0"/>
        <v>-1.2386460745972272E-9</v>
      </c>
      <c r="F35">
        <f t="shared" si="1"/>
        <v>1.8751040688366629</v>
      </c>
      <c r="G35">
        <f t="shared" si="2"/>
        <v>-5.1603255002419246E-10</v>
      </c>
      <c r="H35">
        <f t="shared" si="13"/>
        <v>-1.0660244979180003E-19</v>
      </c>
      <c r="I35">
        <f t="shared" si="3"/>
        <v>7.2882836476900895E-11</v>
      </c>
      <c r="K35" t="s">
        <v>41</v>
      </c>
      <c r="L35">
        <f t="shared" si="14"/>
        <v>1.8751040685484905</v>
      </c>
      <c r="M35">
        <f t="shared" si="14"/>
        <v>6.7646321877390392E-10</v>
      </c>
      <c r="N35">
        <f t="shared" si="15"/>
        <v>3</v>
      </c>
      <c r="O35">
        <f t="shared" si="4"/>
        <v>-8.9669098341294529</v>
      </c>
      <c r="P35">
        <f t="shared" si="5"/>
        <v>1.8751040686333524</v>
      </c>
      <c r="Q35">
        <f t="shared" si="6"/>
        <v>3.25293458836029E-10</v>
      </c>
      <c r="R35">
        <f t="shared" si="16"/>
        <v>2.200490602103166E-19</v>
      </c>
      <c r="S35">
        <f t="shared" si="7"/>
        <v>3.5543401275255231E-11</v>
      </c>
      <c r="U35" t="s">
        <v>41</v>
      </c>
      <c r="V35">
        <f t="shared" si="18"/>
        <v>1.8751040687119611</v>
      </c>
      <c r="W35">
        <f t="shared" si="8"/>
        <v>0</v>
      </c>
      <c r="X35">
        <f t="shared" si="19"/>
        <v>-4.1381339847109846</v>
      </c>
      <c r="Y35">
        <f t="shared" si="20"/>
        <v>6.3788986316872292E-12</v>
      </c>
    </row>
    <row r="36" spans="1:25" x14ac:dyDescent="0.45">
      <c r="A36" t="s">
        <v>42</v>
      </c>
      <c r="B36">
        <f t="shared" si="11"/>
        <v>1.8751040688366629</v>
      </c>
      <c r="C36">
        <f t="shared" si="11"/>
        <v>-5.1603255002419246E-10</v>
      </c>
      <c r="D36">
        <f t="shared" si="12"/>
        <v>1.8751040686620399</v>
      </c>
      <c r="E36">
        <f t="shared" si="0"/>
        <v>2.0658086352653982E-10</v>
      </c>
      <c r="F36">
        <f t="shared" si="1"/>
        <v>1.8751040687493514</v>
      </c>
      <c r="G36">
        <f t="shared" si="2"/>
        <v>-1.5472600978228002E-10</v>
      </c>
      <c r="H36">
        <f t="shared" si="13"/>
        <v>7.9843657383018104E-20</v>
      </c>
      <c r="I36">
        <f t="shared" si="3"/>
        <v>2.6319292176805747E-11</v>
      </c>
      <c r="K36" t="s">
        <v>42</v>
      </c>
      <c r="L36">
        <f t="shared" si="14"/>
        <v>1.8751040686333524</v>
      </c>
      <c r="M36">
        <f t="shared" si="14"/>
        <v>3.25293458836029E-10</v>
      </c>
      <c r="N36">
        <f t="shared" si="15"/>
        <v>3</v>
      </c>
      <c r="O36">
        <f t="shared" si="4"/>
        <v>-8.9669098341294529</v>
      </c>
      <c r="P36">
        <f t="shared" si="5"/>
        <v>1.8751040686741605</v>
      </c>
      <c r="Q36">
        <f t="shared" si="6"/>
        <v>1.5642453998765404E-10</v>
      </c>
      <c r="R36">
        <f t="shared" si="16"/>
        <v>5.0883879659418713E-20</v>
      </c>
      <c r="S36">
        <f t="shared" si="7"/>
        <v>1.3780329929978364E-11</v>
      </c>
      <c r="U36" t="s">
        <v>42</v>
      </c>
      <c r="V36">
        <f t="shared" si="18"/>
        <v>1.8751040687119611</v>
      </c>
      <c r="W36">
        <f t="shared" si="8"/>
        <v>0</v>
      </c>
      <c r="X36">
        <f t="shared" si="19"/>
        <v>-4.1381339847109846</v>
      </c>
      <c r="Y36">
        <f t="shared" si="20"/>
        <v>6.3788986316872292E-12</v>
      </c>
    </row>
    <row r="37" spans="1:25" x14ac:dyDescent="0.45">
      <c r="A37" t="s">
        <v>43</v>
      </c>
      <c r="B37">
        <f t="shared" ref="B37:C74" si="21">F36</f>
        <v>1.8751040687493514</v>
      </c>
      <c r="C37">
        <f t="shared" si="21"/>
        <v>-1.5472600978228002E-10</v>
      </c>
      <c r="D37">
        <f t="shared" si="12"/>
        <v>1.8751040686620399</v>
      </c>
      <c r="E37">
        <f t="shared" si="0"/>
        <v>2.0658086352653982E-10</v>
      </c>
      <c r="F37">
        <f t="shared" si="1"/>
        <v>1.8751040687056957</v>
      </c>
      <c r="G37">
        <f t="shared" si="2"/>
        <v>2.5927482383281131E-11</v>
      </c>
      <c r="H37">
        <f t="shared" si="13"/>
        <v>-4.011655892865449E-21</v>
      </c>
      <c r="I37">
        <f t="shared" si="3"/>
        <v>3.0375200267581702E-12</v>
      </c>
      <c r="K37" t="s">
        <v>43</v>
      </c>
      <c r="L37">
        <f t="shared" ref="L37:M74" si="22">P36</f>
        <v>1.8751040686741605</v>
      </c>
      <c r="M37">
        <f t="shared" si="22"/>
        <v>1.5642453998765404E-10</v>
      </c>
      <c r="N37">
        <f t="shared" si="15"/>
        <v>3</v>
      </c>
      <c r="O37">
        <f t="shared" si="4"/>
        <v>-8.9669098341294529</v>
      </c>
      <c r="P37">
        <f t="shared" si="5"/>
        <v>1.8751040686937841</v>
      </c>
      <c r="Q37">
        <f t="shared" si="6"/>
        <v>7.5219164230588831E-11</v>
      </c>
      <c r="R37">
        <f t="shared" si="16"/>
        <v>1.1766123163025659E-20</v>
      </c>
      <c r="S37">
        <f t="shared" si="7"/>
        <v>3.3149715655946443E-12</v>
      </c>
      <c r="U37" t="s">
        <v>43</v>
      </c>
      <c r="V37">
        <f t="shared" si="18"/>
        <v>1.8751040687119611</v>
      </c>
      <c r="W37">
        <f t="shared" si="8"/>
        <v>0</v>
      </c>
      <c r="X37">
        <f t="shared" si="19"/>
        <v>-4.1381339847109846</v>
      </c>
      <c r="Y37">
        <f t="shared" si="20"/>
        <v>6.3788986316872292E-12</v>
      </c>
    </row>
    <row r="38" spans="1:25" x14ac:dyDescent="0.45">
      <c r="A38" t="s">
        <v>44</v>
      </c>
      <c r="B38">
        <f t="shared" si="21"/>
        <v>1.8751040687056957</v>
      </c>
      <c r="C38">
        <f t="shared" si="21"/>
        <v>2.5927482383281131E-11</v>
      </c>
      <c r="D38">
        <f t="shared" si="12"/>
        <v>1.8751040687493514</v>
      </c>
      <c r="E38">
        <f t="shared" si="0"/>
        <v>-1.5472600978228002E-10</v>
      </c>
      <c r="F38">
        <f t="shared" si="1"/>
        <v>1.8751040687275236</v>
      </c>
      <c r="G38">
        <f t="shared" si="2"/>
        <v>-6.439915267719698E-11</v>
      </c>
      <c r="H38">
        <f t="shared" si="13"/>
        <v>-1.6697078965362566E-21</v>
      </c>
      <c r="I38">
        <f t="shared" si="3"/>
        <v>1.4678406101781959E-11</v>
      </c>
      <c r="K38" t="s">
        <v>44</v>
      </c>
      <c r="L38">
        <f t="shared" si="22"/>
        <v>1.8751040686937841</v>
      </c>
      <c r="M38">
        <f t="shared" si="22"/>
        <v>7.5219164230588831E-11</v>
      </c>
      <c r="N38">
        <f t="shared" si="15"/>
        <v>3</v>
      </c>
      <c r="O38">
        <f t="shared" si="4"/>
        <v>-8.9669098341294529</v>
      </c>
      <c r="P38">
        <f t="shared" si="5"/>
        <v>1.8751040687032201</v>
      </c>
      <c r="Q38">
        <f t="shared" si="6"/>
        <v>3.6171732276102375E-11</v>
      </c>
      <c r="R38">
        <f t="shared" si="16"/>
        <v>2.7208074705810353E-21</v>
      </c>
      <c r="S38">
        <f t="shared" si="7"/>
        <v>1.7172864772541805E-12</v>
      </c>
      <c r="U38" t="s">
        <v>44</v>
      </c>
      <c r="V38">
        <f t="shared" si="18"/>
        <v>1.8751040687119611</v>
      </c>
      <c r="W38">
        <f t="shared" si="8"/>
        <v>0</v>
      </c>
      <c r="X38">
        <f t="shared" si="19"/>
        <v>-4.1381339847109846</v>
      </c>
      <c r="Y38">
        <f t="shared" si="20"/>
        <v>6.3788986316872292E-12</v>
      </c>
    </row>
    <row r="39" spans="1:25" x14ac:dyDescent="0.45">
      <c r="A39" t="s">
        <v>45</v>
      </c>
      <c r="B39">
        <f t="shared" si="21"/>
        <v>1.8751040687275236</v>
      </c>
      <c r="C39">
        <f t="shared" si="21"/>
        <v>-6.439915267719698E-11</v>
      </c>
      <c r="D39">
        <f t="shared" si="12"/>
        <v>1.8751040687056957</v>
      </c>
      <c r="E39">
        <f t="shared" si="0"/>
        <v>2.5927482383281131E-11</v>
      </c>
      <c r="F39">
        <f t="shared" si="1"/>
        <v>1.8751040687166096</v>
      </c>
      <c r="G39">
        <f t="shared" si="2"/>
        <v>-1.9235946169260387E-11</v>
      </c>
      <c r="H39">
        <f t="shared" si="13"/>
        <v>1.2387786342445421E-21</v>
      </c>
      <c r="I39">
        <f t="shared" si="3"/>
        <v>8.8579630642700636E-12</v>
      </c>
      <c r="K39" t="s">
        <v>45</v>
      </c>
      <c r="L39">
        <f t="shared" si="22"/>
        <v>1.8751040687032201</v>
      </c>
      <c r="M39">
        <f t="shared" si="22"/>
        <v>3.6171732276102375E-11</v>
      </c>
      <c r="N39">
        <f t="shared" si="15"/>
        <v>3</v>
      </c>
      <c r="O39">
        <f t="shared" si="4"/>
        <v>-8.9669098341294529</v>
      </c>
      <c r="P39">
        <f t="shared" si="5"/>
        <v>1.8751040687077576</v>
      </c>
      <c r="Q39">
        <f t="shared" si="6"/>
        <v>1.739486332752449E-11</v>
      </c>
      <c r="R39">
        <f t="shared" si="16"/>
        <v>6.2920233926260716E-22</v>
      </c>
      <c r="S39">
        <f t="shared" si="7"/>
        <v>4.1371423014638879E-12</v>
      </c>
      <c r="U39" t="s">
        <v>45</v>
      </c>
      <c r="V39">
        <f t="shared" si="18"/>
        <v>1.8751040687119611</v>
      </c>
      <c r="W39">
        <f t="shared" si="8"/>
        <v>0</v>
      </c>
      <c r="X39">
        <f t="shared" si="19"/>
        <v>-4.1381339847109846</v>
      </c>
      <c r="Y39">
        <f t="shared" si="20"/>
        <v>6.3788986316872292E-12</v>
      </c>
    </row>
    <row r="40" spans="1:25" x14ac:dyDescent="0.45">
      <c r="A40" t="s">
        <v>46</v>
      </c>
      <c r="B40">
        <f t="shared" si="21"/>
        <v>1.8751040687166096</v>
      </c>
      <c r="C40">
        <f t="shared" si="21"/>
        <v>-1.9235946169260387E-11</v>
      </c>
      <c r="D40">
        <f t="shared" si="12"/>
        <v>1.8751040687056957</v>
      </c>
      <c r="E40">
        <f t="shared" si="0"/>
        <v>2.5927482383281131E-11</v>
      </c>
      <c r="F40">
        <f t="shared" si="1"/>
        <v>1.8751040687111526</v>
      </c>
      <c r="G40">
        <f t="shared" si="2"/>
        <v>3.3456570847079092E-12</v>
      </c>
      <c r="H40">
        <f t="shared" si="13"/>
        <v>-6.4356879582245982E-23</v>
      </c>
      <c r="I40">
        <f t="shared" si="3"/>
        <v>5.9477415455141175E-12</v>
      </c>
      <c r="K40" t="s">
        <v>46</v>
      </c>
      <c r="L40">
        <f t="shared" si="22"/>
        <v>1.8751040687077576</v>
      </c>
      <c r="M40">
        <f t="shared" si="22"/>
        <v>1.739486332752449E-11</v>
      </c>
      <c r="N40">
        <f t="shared" si="15"/>
        <v>3</v>
      </c>
      <c r="O40">
        <f t="shared" si="4"/>
        <v>-8.9669098341294529</v>
      </c>
      <c r="P40">
        <f t="shared" si="5"/>
        <v>1.8751040687099403</v>
      </c>
      <c r="Q40">
        <f t="shared" si="6"/>
        <v>8.3627549329889916E-12</v>
      </c>
      <c r="R40">
        <f t="shared" si="16"/>
        <v>1.4546897910092474E-22</v>
      </c>
      <c r="S40">
        <f t="shared" si="7"/>
        <v>5.3011835420795682E-12</v>
      </c>
      <c r="U40" t="s">
        <v>46</v>
      </c>
      <c r="V40">
        <f t="shared" si="18"/>
        <v>1.8751040687119611</v>
      </c>
      <c r="W40">
        <f t="shared" si="8"/>
        <v>0</v>
      </c>
      <c r="X40">
        <f t="shared" si="19"/>
        <v>-4.1381339847109846</v>
      </c>
      <c r="Y40">
        <f t="shared" si="20"/>
        <v>6.3788986316872292E-12</v>
      </c>
    </row>
    <row r="41" spans="1:25" x14ac:dyDescent="0.45">
      <c r="A41" t="s">
        <v>47</v>
      </c>
      <c r="B41">
        <f t="shared" si="21"/>
        <v>1.8751040687111526</v>
      </c>
      <c r="C41">
        <f t="shared" si="21"/>
        <v>3.3456570847079092E-12</v>
      </c>
      <c r="D41">
        <f t="shared" si="12"/>
        <v>1.8751040687166096</v>
      </c>
      <c r="E41">
        <f t="shared" si="0"/>
        <v>-1.9235946169260387E-11</v>
      </c>
      <c r="F41">
        <f t="shared" si="1"/>
        <v>1.8751040687138811</v>
      </c>
      <c r="G41">
        <f t="shared" si="2"/>
        <v>-7.9452000534274703E-12</v>
      </c>
      <c r="H41">
        <f t="shared" si="13"/>
        <v>-2.6581914848171275E-23</v>
      </c>
      <c r="I41">
        <f t="shared" si="3"/>
        <v>7.4028523048920902E-12</v>
      </c>
      <c r="K41" t="s">
        <v>47</v>
      </c>
      <c r="L41">
        <f t="shared" si="22"/>
        <v>1.8751040687099403</v>
      </c>
      <c r="M41">
        <f t="shared" si="22"/>
        <v>8.3627549329889916E-12</v>
      </c>
      <c r="N41">
        <f t="shared" si="15"/>
        <v>3</v>
      </c>
      <c r="O41">
        <f t="shared" si="4"/>
        <v>-8.9669098341294529</v>
      </c>
      <c r="P41">
        <f t="shared" si="5"/>
        <v>1.8751040687109894</v>
      </c>
      <c r="Q41">
        <f t="shared" si="6"/>
        <v>4.021005750587392E-12</v>
      </c>
      <c r="R41">
        <f t="shared" si="16"/>
        <v>3.3626685676301815E-23</v>
      </c>
      <c r="S41">
        <f t="shared" si="7"/>
        <v>5.8607048912056204E-12</v>
      </c>
      <c r="U41" t="s">
        <v>47</v>
      </c>
      <c r="V41">
        <f t="shared" si="18"/>
        <v>1.8751040687119611</v>
      </c>
      <c r="W41">
        <f t="shared" si="8"/>
        <v>0</v>
      </c>
      <c r="X41">
        <f t="shared" si="19"/>
        <v>-4.1381339847109846</v>
      </c>
      <c r="Y41">
        <f t="shared" si="20"/>
        <v>6.3788986316872292E-12</v>
      </c>
    </row>
    <row r="42" spans="1:25" x14ac:dyDescent="0.45">
      <c r="A42" t="s">
        <v>48</v>
      </c>
      <c r="B42">
        <f t="shared" si="21"/>
        <v>1.8751040687138811</v>
      </c>
      <c r="C42">
        <f t="shared" si="21"/>
        <v>-7.9452000534274703E-12</v>
      </c>
      <c r="D42">
        <f t="shared" si="12"/>
        <v>1.8751040687111526</v>
      </c>
      <c r="E42">
        <f t="shared" si="0"/>
        <v>3.3456570847079092E-12</v>
      </c>
      <c r="F42">
        <f t="shared" si="1"/>
        <v>1.8751040687125169</v>
      </c>
      <c r="G42">
        <f t="shared" si="2"/>
        <v>-2.2997159732085493E-12</v>
      </c>
      <c r="H42">
        <f t="shared" si="13"/>
        <v>1.8271703473204572E-23</v>
      </c>
      <c r="I42">
        <f t="shared" si="3"/>
        <v>6.6752969252031042E-12</v>
      </c>
      <c r="K42" t="s">
        <v>48</v>
      </c>
      <c r="L42">
        <f t="shared" si="22"/>
        <v>1.8751040687109894</v>
      </c>
      <c r="M42">
        <f t="shared" si="22"/>
        <v>4.021005750587392E-12</v>
      </c>
      <c r="N42">
        <f t="shared" si="15"/>
        <v>3</v>
      </c>
      <c r="O42">
        <f t="shared" si="4"/>
        <v>-8.9669098341294529</v>
      </c>
      <c r="P42">
        <f t="shared" si="5"/>
        <v>1.8751040687114937</v>
      </c>
      <c r="Q42">
        <f t="shared" si="6"/>
        <v>1.9343415758044102E-12</v>
      </c>
      <c r="R42">
        <f t="shared" si="16"/>
        <v>7.7779985999098111E-24</v>
      </c>
      <c r="S42">
        <f t="shared" si="7"/>
        <v>6.1296303904363638E-12</v>
      </c>
      <c r="U42" t="s">
        <v>48</v>
      </c>
      <c r="V42">
        <f t="shared" si="18"/>
        <v>1.8751040687119611</v>
      </c>
      <c r="W42">
        <f t="shared" si="8"/>
        <v>0</v>
      </c>
      <c r="X42">
        <f t="shared" si="19"/>
        <v>-4.1381339847109846</v>
      </c>
      <c r="Y42">
        <f t="shared" si="20"/>
        <v>6.3788986316872292E-12</v>
      </c>
    </row>
    <row r="43" spans="1:25" x14ac:dyDescent="0.45">
      <c r="A43" t="s">
        <v>49</v>
      </c>
      <c r="B43">
        <f t="shared" si="21"/>
        <v>1.8751040687125169</v>
      </c>
      <c r="C43">
        <f t="shared" si="21"/>
        <v>-2.2997159732085493E-12</v>
      </c>
      <c r="D43">
        <f t="shared" si="12"/>
        <v>1.8751040687111526</v>
      </c>
      <c r="E43">
        <f t="shared" si="0"/>
        <v>3.3456570847079092E-12</v>
      </c>
      <c r="F43">
        <f t="shared" si="1"/>
        <v>1.8751040687118348</v>
      </c>
      <c r="G43">
        <f t="shared" si="2"/>
        <v>5.2302606690091125E-13</v>
      </c>
      <c r="H43">
        <f t="shared" si="13"/>
        <v>-1.2028114004564689E-24</v>
      </c>
      <c r="I43">
        <f t="shared" si="3"/>
        <v>6.3115192353586109E-12</v>
      </c>
      <c r="K43" t="s">
        <v>49</v>
      </c>
      <c r="L43">
        <f t="shared" si="22"/>
        <v>1.8751040687114937</v>
      </c>
      <c r="M43">
        <f t="shared" si="22"/>
        <v>1.9343415758044102E-12</v>
      </c>
      <c r="N43">
        <f t="shared" si="15"/>
        <v>3</v>
      </c>
      <c r="O43">
        <f t="shared" si="4"/>
        <v>-8.9669098341294529</v>
      </c>
      <c r="P43">
        <f t="shared" si="5"/>
        <v>1.8751040687117364</v>
      </c>
      <c r="Q43">
        <f t="shared" si="6"/>
        <v>9.3003382772849363E-13</v>
      </c>
      <c r="R43">
        <f t="shared" si="16"/>
        <v>1.7990030998797418E-24</v>
      </c>
      <c r="S43">
        <f t="shared" si="7"/>
        <v>6.2590604083400203E-12</v>
      </c>
      <c r="U43" t="s">
        <v>49</v>
      </c>
      <c r="V43">
        <f t="shared" si="18"/>
        <v>1.8751040687119611</v>
      </c>
      <c r="W43">
        <f t="shared" si="8"/>
        <v>0</v>
      </c>
      <c r="X43">
        <f t="shared" si="19"/>
        <v>-4.1381339847109846</v>
      </c>
      <c r="Y43">
        <f t="shared" si="20"/>
        <v>6.3788986316872292E-12</v>
      </c>
    </row>
    <row r="44" spans="1:25" x14ac:dyDescent="0.45">
      <c r="A44" t="s">
        <v>50</v>
      </c>
      <c r="B44">
        <f t="shared" si="21"/>
        <v>1.8751040687118348</v>
      </c>
      <c r="C44">
        <f t="shared" si="21"/>
        <v>5.2302606690091125E-13</v>
      </c>
      <c r="D44">
        <f t="shared" si="12"/>
        <v>1.8751040687125169</v>
      </c>
      <c r="E44">
        <f t="shared" si="0"/>
        <v>-2.2997159732085493E-12</v>
      </c>
      <c r="F44">
        <f t="shared" si="1"/>
        <v>1.8751040687121758</v>
      </c>
      <c r="G44">
        <f t="shared" si="2"/>
        <v>-8.8840046430505026E-13</v>
      </c>
      <c r="H44">
        <f t="shared" si="13"/>
        <v>-4.6465660067841383E-25</v>
      </c>
      <c r="I44">
        <f t="shared" si="3"/>
        <v>6.4934080802808571E-12</v>
      </c>
      <c r="K44" t="s">
        <v>50</v>
      </c>
      <c r="L44">
        <f t="shared" si="22"/>
        <v>1.8751040687117364</v>
      </c>
      <c r="M44">
        <f t="shared" si="22"/>
        <v>9.3003382772849363E-13</v>
      </c>
      <c r="N44">
        <f t="shared" si="15"/>
        <v>3</v>
      </c>
      <c r="O44">
        <f t="shared" si="4"/>
        <v>-8.9669098341294529</v>
      </c>
      <c r="P44">
        <f t="shared" si="5"/>
        <v>1.8751040687118528</v>
      </c>
      <c r="Q44">
        <f t="shared" si="6"/>
        <v>4.4864112425102576E-13</v>
      </c>
      <c r="R44">
        <f t="shared" si="16"/>
        <v>4.172514220635962E-25</v>
      </c>
      <c r="S44">
        <f t="shared" si="7"/>
        <v>6.3211110299150568E-12</v>
      </c>
      <c r="U44" t="s">
        <v>50</v>
      </c>
      <c r="V44">
        <f t="shared" si="18"/>
        <v>1.8751040687119611</v>
      </c>
      <c r="W44">
        <f t="shared" si="8"/>
        <v>0</v>
      </c>
      <c r="X44">
        <f t="shared" si="19"/>
        <v>-4.1381339847109846</v>
      </c>
      <c r="Y44">
        <f t="shared" si="20"/>
        <v>6.3788986316872292E-12</v>
      </c>
    </row>
    <row r="45" spans="1:25" x14ac:dyDescent="0.45">
      <c r="A45" t="s">
        <v>51</v>
      </c>
      <c r="B45">
        <f t="shared" si="21"/>
        <v>1.8751040687121758</v>
      </c>
      <c r="C45">
        <f t="shared" si="21"/>
        <v>-8.8840046430505026E-13</v>
      </c>
      <c r="D45">
        <f t="shared" si="12"/>
        <v>1.8751040687118348</v>
      </c>
      <c r="E45">
        <f t="shared" si="0"/>
        <v>5.2302606690091125E-13</v>
      </c>
      <c r="F45">
        <f t="shared" si="1"/>
        <v>1.8751040687120053</v>
      </c>
      <c r="G45">
        <f t="shared" si="2"/>
        <v>-1.8274270985330077E-13</v>
      </c>
      <c r="H45">
        <f t="shared" si="13"/>
        <v>1.6234870828203548E-25</v>
      </c>
      <c r="I45">
        <f t="shared" si="3"/>
        <v>6.402463657819734E-12</v>
      </c>
      <c r="K45" t="s">
        <v>51</v>
      </c>
      <c r="L45">
        <f t="shared" si="22"/>
        <v>1.8751040687118528</v>
      </c>
      <c r="M45">
        <f t="shared" si="22"/>
        <v>4.4864112425102576E-13</v>
      </c>
      <c r="N45">
        <f t="shared" si="15"/>
        <v>3</v>
      </c>
      <c r="O45">
        <f t="shared" si="4"/>
        <v>-8.9669098341294529</v>
      </c>
      <c r="P45">
        <f t="shared" si="5"/>
        <v>1.8751040687119089</v>
      </c>
      <c r="Q45">
        <f t="shared" si="6"/>
        <v>2.1616042289451798E-13</v>
      </c>
      <c r="R45">
        <f t="shared" si="16"/>
        <v>9.6978455145973713E-26</v>
      </c>
      <c r="S45">
        <f t="shared" si="7"/>
        <v>6.3510705857518594E-12</v>
      </c>
      <c r="U45" t="s">
        <v>51</v>
      </c>
      <c r="V45">
        <f t="shared" si="18"/>
        <v>1.8751040687119611</v>
      </c>
      <c r="W45">
        <f t="shared" si="8"/>
        <v>0</v>
      </c>
      <c r="X45">
        <f t="shared" si="19"/>
        <v>-4.1381339847109846</v>
      </c>
      <c r="Y45">
        <f t="shared" si="20"/>
        <v>6.3788986316872292E-12</v>
      </c>
    </row>
    <row r="46" spans="1:25" x14ac:dyDescent="0.45">
      <c r="A46" t="s">
        <v>52</v>
      </c>
      <c r="B46">
        <f t="shared" si="21"/>
        <v>1.8751040687120053</v>
      </c>
      <c r="C46">
        <f t="shared" si="21"/>
        <v>-1.8274270985330077E-13</v>
      </c>
      <c r="D46">
        <f t="shared" si="12"/>
        <v>1.8751040687118348</v>
      </c>
      <c r="E46">
        <f t="shared" si="0"/>
        <v>5.2302606690091125E-13</v>
      </c>
      <c r="F46">
        <f t="shared" si="1"/>
        <v>1.87510406871192</v>
      </c>
      <c r="G46">
        <f t="shared" si="2"/>
        <v>1.7008616737257398E-13</v>
      </c>
      <c r="H46">
        <f t="shared" si="13"/>
        <v>-3.1082007134226239E-26</v>
      </c>
      <c r="I46">
        <f t="shared" si="3"/>
        <v>6.356991446589172E-12</v>
      </c>
      <c r="K46" t="s">
        <v>52</v>
      </c>
      <c r="L46">
        <f t="shared" si="22"/>
        <v>1.8751040687119089</v>
      </c>
      <c r="M46">
        <f t="shared" si="22"/>
        <v>2.1616042289451798E-13</v>
      </c>
      <c r="N46">
        <f t="shared" si="15"/>
        <v>3</v>
      </c>
      <c r="O46">
        <f t="shared" si="4"/>
        <v>-8.9669098341294529</v>
      </c>
      <c r="P46">
        <f t="shared" si="5"/>
        <v>1.8751040687119362</v>
      </c>
      <c r="Q46">
        <f t="shared" si="6"/>
        <v>1.0302869668521453E-13</v>
      </c>
      <c r="R46">
        <f t="shared" si="16"/>
        <v>2.2270726645746995E-26</v>
      </c>
      <c r="S46">
        <f t="shared" si="7"/>
        <v>6.3656359034116491E-12</v>
      </c>
      <c r="U46" t="s">
        <v>52</v>
      </c>
      <c r="V46">
        <f t="shared" si="18"/>
        <v>1.8751040687119611</v>
      </c>
      <c r="W46">
        <f t="shared" si="8"/>
        <v>0</v>
      </c>
      <c r="X46">
        <f t="shared" si="19"/>
        <v>-4.1381339847109846</v>
      </c>
      <c r="Y46">
        <f t="shared" si="20"/>
        <v>6.3788986316872292E-12</v>
      </c>
    </row>
    <row r="47" spans="1:25" x14ac:dyDescent="0.45">
      <c r="A47" t="s">
        <v>53</v>
      </c>
      <c r="B47">
        <f t="shared" si="21"/>
        <v>1.87510406871192</v>
      </c>
      <c r="C47">
        <f t="shared" si="21"/>
        <v>1.7008616737257398E-13</v>
      </c>
      <c r="D47">
        <f t="shared" si="12"/>
        <v>1.8751040687120053</v>
      </c>
      <c r="E47">
        <f t="shared" si="0"/>
        <v>-1.8274270985330077E-13</v>
      </c>
      <c r="F47">
        <f t="shared" si="1"/>
        <v>1.8751040687119627</v>
      </c>
      <c r="G47">
        <f t="shared" si="2"/>
        <v>-6.2172489379008766E-15</v>
      </c>
      <c r="H47">
        <f t="shared" si="13"/>
        <v>-1.0574680434487663E-27</v>
      </c>
      <c r="I47">
        <f t="shared" si="3"/>
        <v>6.3797275522044534E-12</v>
      </c>
      <c r="K47" t="s">
        <v>53</v>
      </c>
      <c r="L47">
        <f t="shared" si="22"/>
        <v>1.8751040687119362</v>
      </c>
      <c r="M47">
        <f t="shared" si="22"/>
        <v>1.0302869668521453E-13</v>
      </c>
      <c r="N47">
        <f t="shared" si="15"/>
        <v>3</v>
      </c>
      <c r="O47">
        <f t="shared" si="4"/>
        <v>-8.9669098341294529</v>
      </c>
      <c r="P47">
        <f t="shared" si="5"/>
        <v>1.8751040687119489</v>
      </c>
      <c r="Q47">
        <f t="shared" si="6"/>
        <v>5.0737192225369654E-14</v>
      </c>
      <c r="R47">
        <f t="shared" si="16"/>
        <v>5.2273867884470347E-27</v>
      </c>
      <c r="S47">
        <f t="shared" si="7"/>
        <v>6.372385684766185E-12</v>
      </c>
      <c r="U47" t="s">
        <v>53</v>
      </c>
      <c r="V47">
        <f t="shared" si="18"/>
        <v>1.8751040687119611</v>
      </c>
      <c r="W47">
        <f t="shared" si="8"/>
        <v>0</v>
      </c>
      <c r="X47">
        <f t="shared" si="19"/>
        <v>-4.1381339847109846</v>
      </c>
      <c r="Y47">
        <f t="shared" si="20"/>
        <v>6.3788986316872292E-12</v>
      </c>
    </row>
    <row r="48" spans="1:25" x14ac:dyDescent="0.45">
      <c r="A48" t="s">
        <v>54</v>
      </c>
      <c r="B48">
        <f t="shared" si="21"/>
        <v>1.8751040687119627</v>
      </c>
      <c r="C48">
        <f t="shared" si="21"/>
        <v>-6.2172489379008766E-15</v>
      </c>
      <c r="D48">
        <f t="shared" si="12"/>
        <v>1.87510406871192</v>
      </c>
      <c r="E48">
        <f t="shared" si="0"/>
        <v>1.7008616737257398E-13</v>
      </c>
      <c r="F48">
        <f t="shared" si="1"/>
        <v>1.8751040687119414</v>
      </c>
      <c r="G48">
        <f t="shared" si="2"/>
        <v>8.1934459217336553E-14</v>
      </c>
      <c r="H48">
        <f t="shared" si="13"/>
        <v>-5.0940692954646837E-28</v>
      </c>
      <c r="I48">
        <f t="shared" si="3"/>
        <v>6.3683594993968127E-12</v>
      </c>
      <c r="K48" t="s">
        <v>54</v>
      </c>
      <c r="L48">
        <f t="shared" si="22"/>
        <v>1.8751040687119489</v>
      </c>
      <c r="M48">
        <f t="shared" si="22"/>
        <v>5.0737192225369654E-14</v>
      </c>
      <c r="N48">
        <f t="shared" si="15"/>
        <v>3</v>
      </c>
      <c r="O48">
        <f t="shared" si="4"/>
        <v>-8.9669098341294529</v>
      </c>
      <c r="P48">
        <f t="shared" si="5"/>
        <v>1.8751040687119551</v>
      </c>
      <c r="Q48">
        <f t="shared" si="6"/>
        <v>2.4980018054066022E-14</v>
      </c>
      <c r="R48">
        <f t="shared" si="16"/>
        <v>1.2674159778023522E-27</v>
      </c>
      <c r="S48">
        <f t="shared" si="7"/>
        <v>6.3757013668350803E-12</v>
      </c>
      <c r="U48" t="s">
        <v>54</v>
      </c>
      <c r="V48">
        <f t="shared" si="18"/>
        <v>1.8751040687119611</v>
      </c>
      <c r="W48">
        <f t="shared" si="8"/>
        <v>0</v>
      </c>
      <c r="X48">
        <f t="shared" si="19"/>
        <v>-4.1381339847109846</v>
      </c>
      <c r="Y48">
        <f t="shared" si="20"/>
        <v>6.3788986316872292E-12</v>
      </c>
    </row>
    <row r="49" spans="1:25" x14ac:dyDescent="0.45">
      <c r="A49" t="s">
        <v>55</v>
      </c>
      <c r="B49">
        <f t="shared" si="21"/>
        <v>1.8751040687119414</v>
      </c>
      <c r="C49">
        <f t="shared" si="21"/>
        <v>8.1934459217336553E-14</v>
      </c>
      <c r="D49">
        <f t="shared" si="12"/>
        <v>1.8751040687119627</v>
      </c>
      <c r="E49">
        <f t="shared" si="0"/>
        <v>-6.2172489379008766E-15</v>
      </c>
      <c r="F49">
        <f t="shared" si="1"/>
        <v>1.875104068711952</v>
      </c>
      <c r="G49">
        <f t="shared" si="2"/>
        <v>3.7969627442180354E-14</v>
      </c>
      <c r="H49">
        <f t="shared" si="13"/>
        <v>3.111020891158789E-27</v>
      </c>
      <c r="I49">
        <f t="shared" si="3"/>
        <v>6.3740435258006327E-12</v>
      </c>
      <c r="K49" t="s">
        <v>55</v>
      </c>
      <c r="L49">
        <f t="shared" si="22"/>
        <v>1.8751040687119551</v>
      </c>
      <c r="M49">
        <f t="shared" si="22"/>
        <v>2.4980018054066022E-14</v>
      </c>
      <c r="N49">
        <f t="shared" si="15"/>
        <v>3</v>
      </c>
      <c r="O49">
        <f t="shared" si="4"/>
        <v>-8.9669098341294529</v>
      </c>
      <c r="P49">
        <f t="shared" si="5"/>
        <v>1.8751040687119582</v>
      </c>
      <c r="Q49">
        <f t="shared" si="6"/>
        <v>1.2101430968414206E-14</v>
      </c>
      <c r="R49">
        <f t="shared" si="16"/>
        <v>3.0229396407102054E-28</v>
      </c>
      <c r="S49">
        <f t="shared" si="7"/>
        <v>6.3773592078695279E-12</v>
      </c>
      <c r="U49" t="s">
        <v>55</v>
      </c>
      <c r="V49">
        <f t="shared" si="18"/>
        <v>1.8751040687119611</v>
      </c>
      <c r="W49">
        <f t="shared" si="8"/>
        <v>0</v>
      </c>
      <c r="X49">
        <f t="shared" si="19"/>
        <v>-4.1381339847109846</v>
      </c>
      <c r="Y49">
        <f t="shared" si="20"/>
        <v>6.3788986316872292E-12</v>
      </c>
    </row>
    <row r="50" spans="1:25" x14ac:dyDescent="0.45">
      <c r="A50" t="s">
        <v>56</v>
      </c>
      <c r="B50">
        <f t="shared" si="21"/>
        <v>1.875104068711952</v>
      </c>
      <c r="C50">
        <f t="shared" si="21"/>
        <v>3.7969627442180354E-14</v>
      </c>
      <c r="D50">
        <f t="shared" si="12"/>
        <v>1.8751040687119627</v>
      </c>
      <c r="E50">
        <f t="shared" si="0"/>
        <v>-6.2172489379008766E-15</v>
      </c>
      <c r="F50">
        <f t="shared" si="1"/>
        <v>1.8751040687119573</v>
      </c>
      <c r="G50">
        <f t="shared" si="2"/>
        <v>1.5876189252139739E-14</v>
      </c>
      <c r="H50">
        <f t="shared" si="13"/>
        <v>6.028129911052938E-28</v>
      </c>
      <c r="I50">
        <f t="shared" si="3"/>
        <v>6.3768855390025426E-12</v>
      </c>
      <c r="K50" t="s">
        <v>56</v>
      </c>
      <c r="L50">
        <f t="shared" si="22"/>
        <v>1.8751040687119582</v>
      </c>
      <c r="M50">
        <f t="shared" si="22"/>
        <v>1.2101430968414206E-14</v>
      </c>
      <c r="N50">
        <f t="shared" si="15"/>
        <v>3</v>
      </c>
      <c r="O50">
        <f t="shared" si="4"/>
        <v>-8.9669098341294529</v>
      </c>
      <c r="P50">
        <f t="shared" si="5"/>
        <v>1.8751040687119596</v>
      </c>
      <c r="Q50">
        <f t="shared" si="6"/>
        <v>6.6613381477509392E-15</v>
      </c>
      <c r="R50">
        <f t="shared" si="16"/>
        <v>8.0611723752272144E-29</v>
      </c>
      <c r="S50">
        <f t="shared" si="7"/>
        <v>6.3780697111700058E-12</v>
      </c>
      <c r="U50" t="s">
        <v>56</v>
      </c>
      <c r="V50">
        <f t="shared" si="18"/>
        <v>1.8751040687119611</v>
      </c>
      <c r="W50">
        <f t="shared" si="8"/>
        <v>0</v>
      </c>
      <c r="X50">
        <f t="shared" si="19"/>
        <v>-4.1381339847109846</v>
      </c>
      <c r="Y50">
        <f t="shared" si="20"/>
        <v>6.3788986316872292E-12</v>
      </c>
    </row>
    <row r="51" spans="1:25" x14ac:dyDescent="0.45">
      <c r="A51" t="s">
        <v>57</v>
      </c>
      <c r="B51">
        <f t="shared" si="21"/>
        <v>1.8751040687119573</v>
      </c>
      <c r="C51">
        <f t="shared" si="21"/>
        <v>1.5876189252139739E-14</v>
      </c>
      <c r="D51">
        <f t="shared" si="12"/>
        <v>1.8751040687119627</v>
      </c>
      <c r="E51">
        <f t="shared" si="0"/>
        <v>-6.2172489379008766E-15</v>
      </c>
      <c r="F51">
        <f t="shared" si="1"/>
        <v>1.87510406871196</v>
      </c>
      <c r="G51">
        <f t="shared" si="2"/>
        <v>4.7739590058881731E-15</v>
      </c>
      <c r="H51">
        <f t="shared" si="13"/>
        <v>7.5792276659437525E-29</v>
      </c>
      <c r="I51">
        <f t="shared" si="3"/>
        <v>6.3783065456034984E-12</v>
      </c>
      <c r="K51" t="s">
        <v>57</v>
      </c>
      <c r="L51">
        <f t="shared" si="22"/>
        <v>1.8751040687119596</v>
      </c>
      <c r="M51">
        <f t="shared" si="22"/>
        <v>6.6613381477509392E-15</v>
      </c>
      <c r="N51">
        <f t="shared" si="15"/>
        <v>3</v>
      </c>
      <c r="O51">
        <f t="shared" si="4"/>
        <v>-8.9669098341294529</v>
      </c>
      <c r="P51">
        <f t="shared" si="5"/>
        <v>1.8751040687119602</v>
      </c>
      <c r="Q51">
        <f t="shared" si="6"/>
        <v>3.9968028886505635E-15</v>
      </c>
      <c r="R51">
        <f t="shared" si="16"/>
        <v>2.6624055551209148E-29</v>
      </c>
      <c r="S51">
        <f t="shared" si="7"/>
        <v>6.3784249628202439E-12</v>
      </c>
      <c r="U51" t="s">
        <v>57</v>
      </c>
      <c r="V51">
        <f t="shared" si="18"/>
        <v>1.8751040687119611</v>
      </c>
      <c r="W51">
        <f t="shared" si="8"/>
        <v>0</v>
      </c>
      <c r="X51">
        <f t="shared" si="19"/>
        <v>-4.1381339847109846</v>
      </c>
      <c r="Y51">
        <f t="shared" si="20"/>
        <v>6.3788986316872292E-12</v>
      </c>
    </row>
    <row r="52" spans="1:25" x14ac:dyDescent="0.45">
      <c r="A52" t="s">
        <v>58</v>
      </c>
      <c r="B52">
        <f t="shared" si="21"/>
        <v>1.87510406871196</v>
      </c>
      <c r="C52">
        <f t="shared" si="21"/>
        <v>4.7739590058881731E-15</v>
      </c>
      <c r="D52">
        <f t="shared" si="12"/>
        <v>1.8751040687119627</v>
      </c>
      <c r="E52">
        <f t="shared" si="0"/>
        <v>-6.2172489379008766E-15</v>
      </c>
      <c r="F52">
        <f t="shared" si="1"/>
        <v>1.8751040687119613</v>
      </c>
      <c r="G52">
        <f t="shared" si="2"/>
        <v>0</v>
      </c>
      <c r="H52">
        <f t="shared" si="13"/>
        <v>0</v>
      </c>
      <c r="I52">
        <f t="shared" si="3"/>
        <v>6.3790170489039755E-12</v>
      </c>
      <c r="K52" t="s">
        <v>58</v>
      </c>
      <c r="L52">
        <f t="shared" si="22"/>
        <v>1.8751040687119602</v>
      </c>
      <c r="M52">
        <f t="shared" si="22"/>
        <v>3.9968028886505635E-15</v>
      </c>
      <c r="N52">
        <f t="shared" si="15"/>
        <v>3</v>
      </c>
      <c r="O52">
        <f t="shared" si="4"/>
        <v>-8.9669098341294529</v>
      </c>
      <c r="P52">
        <f t="shared" si="5"/>
        <v>1.8751040687119607</v>
      </c>
      <c r="Q52">
        <f t="shared" si="6"/>
        <v>2.1094237467877974E-15</v>
      </c>
      <c r="R52">
        <f t="shared" si="16"/>
        <v>8.4309509245495637E-30</v>
      </c>
      <c r="S52">
        <f t="shared" si="7"/>
        <v>6.3786617972537366E-12</v>
      </c>
      <c r="U52" t="s">
        <v>58</v>
      </c>
      <c r="V52">
        <f t="shared" si="18"/>
        <v>1.8751040687119611</v>
      </c>
      <c r="W52">
        <f t="shared" si="8"/>
        <v>0</v>
      </c>
      <c r="X52">
        <f t="shared" si="19"/>
        <v>-4.1381339847109846</v>
      </c>
      <c r="Y52">
        <f t="shared" si="20"/>
        <v>6.3788986316872292E-12</v>
      </c>
    </row>
    <row r="53" spans="1:25" x14ac:dyDescent="0.45">
      <c r="A53" t="s">
        <v>59</v>
      </c>
      <c r="B53">
        <f t="shared" si="21"/>
        <v>1.8751040687119613</v>
      </c>
      <c r="C53">
        <f t="shared" si="21"/>
        <v>0</v>
      </c>
      <c r="D53">
        <f t="shared" si="12"/>
        <v>1.8751040687119627</v>
      </c>
      <c r="E53">
        <f t="shared" si="0"/>
        <v>-6.2172489379008766E-15</v>
      </c>
      <c r="F53">
        <f t="shared" si="1"/>
        <v>1.875104068711962</v>
      </c>
      <c r="G53">
        <f t="shared" si="2"/>
        <v>-3.5527136788005009E-15</v>
      </c>
      <c r="H53">
        <f t="shared" si="13"/>
        <v>0</v>
      </c>
      <c r="I53">
        <f t="shared" si="3"/>
        <v>6.3793723005542145E-12</v>
      </c>
      <c r="K53" t="s">
        <v>59</v>
      </c>
      <c r="L53">
        <f t="shared" si="22"/>
        <v>1.8751040687119607</v>
      </c>
      <c r="M53">
        <f t="shared" si="22"/>
        <v>2.1094237467877974E-15</v>
      </c>
      <c r="N53">
        <f t="shared" si="15"/>
        <v>3</v>
      </c>
      <c r="O53">
        <f t="shared" si="4"/>
        <v>-8.9669098341294529</v>
      </c>
      <c r="P53">
        <f t="shared" si="5"/>
        <v>1.8751040687119611</v>
      </c>
      <c r="Q53">
        <f t="shared" si="6"/>
        <v>0</v>
      </c>
      <c r="R53">
        <f t="shared" si="16"/>
        <v>0</v>
      </c>
      <c r="S53">
        <f t="shared" si="7"/>
        <v>6.3788986316872292E-12</v>
      </c>
      <c r="U53" t="s">
        <v>59</v>
      </c>
      <c r="V53">
        <f t="shared" si="18"/>
        <v>1.8751040687119611</v>
      </c>
      <c r="W53">
        <f t="shared" si="8"/>
        <v>0</v>
      </c>
      <c r="X53">
        <f t="shared" si="19"/>
        <v>-4.1381339847109846</v>
      </c>
      <c r="Y53">
        <f t="shared" si="20"/>
        <v>6.3788986316872292E-12</v>
      </c>
    </row>
    <row r="54" spans="1:25" x14ac:dyDescent="0.45">
      <c r="A54" t="s">
        <v>60</v>
      </c>
      <c r="B54">
        <f t="shared" si="21"/>
        <v>1.875104068711962</v>
      </c>
      <c r="C54">
        <f t="shared" si="21"/>
        <v>-3.5527136788005009E-15</v>
      </c>
      <c r="D54">
        <f t="shared" si="12"/>
        <v>1.8751040687119627</v>
      </c>
      <c r="E54">
        <f t="shared" si="0"/>
        <v>-6.2172489379008766E-15</v>
      </c>
      <c r="F54">
        <f t="shared" si="1"/>
        <v>1.8751040687119622</v>
      </c>
      <c r="G54">
        <f t="shared" si="2"/>
        <v>-4.4408920985006262E-15</v>
      </c>
      <c r="H54">
        <f t="shared" si="13"/>
        <v>1.5777218104420236E-29</v>
      </c>
      <c r="I54">
        <f t="shared" si="3"/>
        <v>6.3794907177709608E-12</v>
      </c>
      <c r="K54" t="s">
        <v>60</v>
      </c>
      <c r="L54">
        <f t="shared" si="22"/>
        <v>1.8751040687119611</v>
      </c>
      <c r="M54">
        <f t="shared" si="22"/>
        <v>0</v>
      </c>
      <c r="N54">
        <f t="shared" si="15"/>
        <v>3</v>
      </c>
      <c r="O54">
        <f t="shared" si="4"/>
        <v>-8.9669098341294529</v>
      </c>
      <c r="P54">
        <f t="shared" si="5"/>
        <v>1.8751040687119611</v>
      </c>
      <c r="Q54">
        <f t="shared" si="6"/>
        <v>0</v>
      </c>
      <c r="R54">
        <f t="shared" si="16"/>
        <v>0</v>
      </c>
      <c r="S54">
        <f t="shared" si="7"/>
        <v>6.3788986316872292E-12</v>
      </c>
      <c r="U54" t="s">
        <v>60</v>
      </c>
      <c r="V54">
        <f t="shared" si="18"/>
        <v>1.8751040687119611</v>
      </c>
      <c r="W54">
        <f t="shared" si="8"/>
        <v>0</v>
      </c>
      <c r="X54">
        <f t="shared" si="19"/>
        <v>-4.1381339847109846</v>
      </c>
      <c r="Y54">
        <f t="shared" si="20"/>
        <v>6.3788986316872292E-12</v>
      </c>
    </row>
    <row r="55" spans="1:25" x14ac:dyDescent="0.45">
      <c r="A55" t="s">
        <v>61</v>
      </c>
      <c r="B55">
        <f t="shared" si="21"/>
        <v>1.8751040687119622</v>
      </c>
      <c r="C55">
        <f t="shared" si="21"/>
        <v>-4.4408920985006262E-15</v>
      </c>
      <c r="D55">
        <f t="shared" si="12"/>
        <v>1.8751040687119627</v>
      </c>
      <c r="E55">
        <f t="shared" si="0"/>
        <v>-6.2172489379008766E-15</v>
      </c>
      <c r="F55">
        <f t="shared" si="1"/>
        <v>1.8751040687119624</v>
      </c>
      <c r="G55">
        <f t="shared" si="2"/>
        <v>-5.3290705182007514E-15</v>
      </c>
      <c r="H55">
        <f t="shared" si="13"/>
        <v>2.3665827156630354E-29</v>
      </c>
      <c r="I55">
        <f t="shared" si="3"/>
        <v>6.3796091349877071E-12</v>
      </c>
      <c r="K55" t="s">
        <v>61</v>
      </c>
      <c r="L55">
        <f t="shared" si="22"/>
        <v>1.8751040687119611</v>
      </c>
      <c r="M55">
        <f t="shared" si="22"/>
        <v>0</v>
      </c>
      <c r="N55">
        <f t="shared" si="15"/>
        <v>3</v>
      </c>
      <c r="O55">
        <f t="shared" si="4"/>
        <v>-8.9669098341294529</v>
      </c>
      <c r="P55">
        <f t="shared" si="5"/>
        <v>1.8751040687119611</v>
      </c>
      <c r="Q55">
        <f t="shared" si="6"/>
        <v>0</v>
      </c>
      <c r="R55">
        <f t="shared" si="16"/>
        <v>0</v>
      </c>
      <c r="S55">
        <f t="shared" si="7"/>
        <v>6.3788986316872292E-12</v>
      </c>
      <c r="U55" t="s">
        <v>61</v>
      </c>
      <c r="V55">
        <f t="shared" si="18"/>
        <v>1.8751040687119611</v>
      </c>
      <c r="W55">
        <f t="shared" si="8"/>
        <v>0</v>
      </c>
      <c r="X55">
        <f t="shared" si="19"/>
        <v>-4.1381339847109846</v>
      </c>
      <c r="Y55">
        <f t="shared" si="20"/>
        <v>6.3788986316872292E-12</v>
      </c>
    </row>
    <row r="56" spans="1:25" x14ac:dyDescent="0.45">
      <c r="A56" t="s">
        <v>62</v>
      </c>
      <c r="B56">
        <f t="shared" si="21"/>
        <v>1.8751040687119624</v>
      </c>
      <c r="C56">
        <f t="shared" si="21"/>
        <v>-5.3290705182007514E-15</v>
      </c>
      <c r="D56">
        <f t="shared" si="12"/>
        <v>1.8751040687119627</v>
      </c>
      <c r="E56">
        <f t="shared" si="0"/>
        <v>-6.2172489379008766E-15</v>
      </c>
      <c r="F56">
        <f t="shared" si="1"/>
        <v>1.8751040687119627</v>
      </c>
      <c r="G56">
        <f t="shared" si="2"/>
        <v>-6.2172489379008766E-15</v>
      </c>
      <c r="H56">
        <f t="shared" si="13"/>
        <v>3.3132158019282496E-29</v>
      </c>
      <c r="I56">
        <f t="shared" si="3"/>
        <v>6.3797275522044534E-12</v>
      </c>
      <c r="K56" t="s">
        <v>62</v>
      </c>
      <c r="L56">
        <f t="shared" si="22"/>
        <v>1.8751040687119611</v>
      </c>
      <c r="M56">
        <f t="shared" si="22"/>
        <v>0</v>
      </c>
      <c r="N56">
        <f t="shared" si="15"/>
        <v>3</v>
      </c>
      <c r="O56">
        <f t="shared" si="4"/>
        <v>-8.9669098341294529</v>
      </c>
      <c r="P56">
        <f t="shared" si="5"/>
        <v>1.8751040687119611</v>
      </c>
      <c r="Q56">
        <f t="shared" si="6"/>
        <v>0</v>
      </c>
      <c r="R56">
        <f t="shared" si="16"/>
        <v>0</v>
      </c>
      <c r="S56">
        <f t="shared" si="7"/>
        <v>6.3788986316872292E-12</v>
      </c>
      <c r="U56" t="s">
        <v>62</v>
      </c>
      <c r="V56">
        <f t="shared" si="18"/>
        <v>1.8751040687119611</v>
      </c>
      <c r="W56">
        <f t="shared" si="8"/>
        <v>0</v>
      </c>
      <c r="X56">
        <f t="shared" si="19"/>
        <v>-4.1381339847109846</v>
      </c>
      <c r="Y56">
        <f t="shared" si="20"/>
        <v>6.3788986316872292E-12</v>
      </c>
    </row>
    <row r="57" spans="1:25" x14ac:dyDescent="0.45">
      <c r="A57" t="s">
        <v>63</v>
      </c>
      <c r="B57">
        <f t="shared" si="21"/>
        <v>1.8751040687119627</v>
      </c>
      <c r="C57">
        <f t="shared" si="21"/>
        <v>-6.2172489379008766E-15</v>
      </c>
      <c r="D57">
        <f t="shared" si="12"/>
        <v>1.8751040687119627</v>
      </c>
      <c r="E57">
        <f t="shared" si="0"/>
        <v>-6.2172489379008766E-15</v>
      </c>
      <c r="F57">
        <f t="shared" si="1"/>
        <v>1.8751040687119627</v>
      </c>
      <c r="G57">
        <f t="shared" si="2"/>
        <v>-6.2172489379008766E-15</v>
      </c>
      <c r="H57">
        <f t="shared" si="13"/>
        <v>3.8654184355829578E-29</v>
      </c>
      <c r="I57">
        <f t="shared" si="3"/>
        <v>6.3797275522044534E-12</v>
      </c>
      <c r="K57" t="s">
        <v>63</v>
      </c>
      <c r="L57">
        <f t="shared" si="22"/>
        <v>1.8751040687119611</v>
      </c>
      <c r="M57">
        <f t="shared" si="22"/>
        <v>0</v>
      </c>
      <c r="N57">
        <f t="shared" si="15"/>
        <v>3</v>
      </c>
      <c r="O57">
        <f t="shared" si="4"/>
        <v>-8.9669098341294529</v>
      </c>
      <c r="P57">
        <f t="shared" si="5"/>
        <v>1.8751040687119611</v>
      </c>
      <c r="Q57">
        <f t="shared" si="6"/>
        <v>0</v>
      </c>
      <c r="R57">
        <f t="shared" si="16"/>
        <v>0</v>
      </c>
      <c r="S57">
        <f t="shared" si="7"/>
        <v>6.3788986316872292E-12</v>
      </c>
      <c r="U57" t="s">
        <v>63</v>
      </c>
      <c r="V57">
        <f t="shared" si="18"/>
        <v>1.8751040687119611</v>
      </c>
      <c r="W57">
        <f t="shared" si="8"/>
        <v>0</v>
      </c>
      <c r="X57">
        <f t="shared" si="19"/>
        <v>-4.1381339847109846</v>
      </c>
      <c r="Y57">
        <f t="shared" si="20"/>
        <v>6.3788986316872292E-12</v>
      </c>
    </row>
    <row r="58" spans="1:25" x14ac:dyDescent="0.45">
      <c r="A58" t="s">
        <v>64</v>
      </c>
      <c r="B58">
        <f t="shared" si="21"/>
        <v>1.8751040687119627</v>
      </c>
      <c r="C58">
        <f t="shared" si="21"/>
        <v>-6.2172489379008766E-15</v>
      </c>
      <c r="D58">
        <f t="shared" si="12"/>
        <v>1.8751040687119627</v>
      </c>
      <c r="E58">
        <f t="shared" si="0"/>
        <v>-6.2172489379008766E-15</v>
      </c>
      <c r="F58">
        <f t="shared" si="1"/>
        <v>1.8751040687119627</v>
      </c>
      <c r="G58">
        <f t="shared" si="2"/>
        <v>-6.2172489379008766E-15</v>
      </c>
      <c r="H58">
        <f t="shared" si="13"/>
        <v>3.8654184355829578E-29</v>
      </c>
      <c r="I58">
        <f t="shared" si="3"/>
        <v>6.3797275522044534E-12</v>
      </c>
      <c r="K58" t="s">
        <v>64</v>
      </c>
      <c r="L58">
        <f t="shared" si="22"/>
        <v>1.8751040687119611</v>
      </c>
      <c r="M58">
        <f t="shared" si="22"/>
        <v>0</v>
      </c>
      <c r="N58">
        <f t="shared" si="15"/>
        <v>3</v>
      </c>
      <c r="O58">
        <f t="shared" si="4"/>
        <v>-8.9669098341294529</v>
      </c>
      <c r="P58">
        <f t="shared" si="5"/>
        <v>1.8751040687119611</v>
      </c>
      <c r="Q58">
        <f t="shared" si="6"/>
        <v>0</v>
      </c>
      <c r="R58">
        <f t="shared" si="16"/>
        <v>0</v>
      </c>
      <c r="S58">
        <f t="shared" si="7"/>
        <v>6.3788986316872292E-12</v>
      </c>
      <c r="U58" t="s">
        <v>64</v>
      </c>
      <c r="V58">
        <f t="shared" si="18"/>
        <v>1.8751040687119611</v>
      </c>
      <c r="W58">
        <f t="shared" si="8"/>
        <v>0</v>
      </c>
      <c r="X58">
        <f t="shared" si="19"/>
        <v>-4.1381339847109846</v>
      </c>
      <c r="Y58">
        <f t="shared" si="20"/>
        <v>6.3788986316872292E-12</v>
      </c>
    </row>
    <row r="59" spans="1:25" x14ac:dyDescent="0.45">
      <c r="A59" t="s">
        <v>65</v>
      </c>
      <c r="B59">
        <f t="shared" si="21"/>
        <v>1.8751040687119627</v>
      </c>
      <c r="C59">
        <f t="shared" si="21"/>
        <v>-6.2172489379008766E-15</v>
      </c>
      <c r="D59">
        <f t="shared" si="12"/>
        <v>1.8751040687119627</v>
      </c>
      <c r="E59">
        <f t="shared" si="0"/>
        <v>-6.2172489379008766E-15</v>
      </c>
      <c r="F59">
        <f t="shared" si="1"/>
        <v>1.8751040687119627</v>
      </c>
      <c r="G59">
        <f t="shared" si="2"/>
        <v>-6.2172489379008766E-15</v>
      </c>
      <c r="H59">
        <f t="shared" si="13"/>
        <v>3.8654184355829578E-29</v>
      </c>
      <c r="I59">
        <f t="shared" si="3"/>
        <v>6.3797275522044534E-12</v>
      </c>
      <c r="K59" t="s">
        <v>65</v>
      </c>
      <c r="L59">
        <f t="shared" si="22"/>
        <v>1.8751040687119611</v>
      </c>
      <c r="M59">
        <f t="shared" si="22"/>
        <v>0</v>
      </c>
      <c r="N59">
        <f t="shared" si="15"/>
        <v>3</v>
      </c>
      <c r="O59">
        <f t="shared" si="4"/>
        <v>-8.9669098341294529</v>
      </c>
      <c r="P59">
        <f t="shared" si="5"/>
        <v>1.8751040687119611</v>
      </c>
      <c r="Q59">
        <f t="shared" si="6"/>
        <v>0</v>
      </c>
      <c r="R59">
        <f t="shared" si="16"/>
        <v>0</v>
      </c>
      <c r="S59">
        <f t="shared" si="7"/>
        <v>6.3788986316872292E-12</v>
      </c>
      <c r="U59" t="s">
        <v>65</v>
      </c>
      <c r="V59">
        <f t="shared" si="18"/>
        <v>1.8751040687119611</v>
      </c>
      <c r="W59">
        <f t="shared" si="8"/>
        <v>0</v>
      </c>
      <c r="X59">
        <f t="shared" si="19"/>
        <v>-4.1381339847109846</v>
      </c>
      <c r="Y59">
        <f t="shared" si="20"/>
        <v>6.3788986316872292E-12</v>
      </c>
    </row>
    <row r="60" spans="1:25" x14ac:dyDescent="0.45">
      <c r="A60" t="s">
        <v>66</v>
      </c>
      <c r="B60">
        <f t="shared" si="21"/>
        <v>1.8751040687119627</v>
      </c>
      <c r="C60">
        <f t="shared" si="21"/>
        <v>-6.2172489379008766E-15</v>
      </c>
      <c r="D60">
        <f t="shared" si="12"/>
        <v>1.8751040687119627</v>
      </c>
      <c r="E60">
        <f t="shared" si="0"/>
        <v>-6.2172489379008766E-15</v>
      </c>
      <c r="F60">
        <f t="shared" si="1"/>
        <v>1.8751040687119627</v>
      </c>
      <c r="G60">
        <f t="shared" si="2"/>
        <v>-6.2172489379008766E-15</v>
      </c>
      <c r="H60">
        <f t="shared" si="13"/>
        <v>3.8654184355829578E-29</v>
      </c>
      <c r="I60">
        <f t="shared" si="3"/>
        <v>6.3797275522044534E-12</v>
      </c>
      <c r="K60" t="s">
        <v>66</v>
      </c>
      <c r="L60">
        <f t="shared" si="22"/>
        <v>1.8751040687119611</v>
      </c>
      <c r="M60">
        <f t="shared" si="22"/>
        <v>0</v>
      </c>
      <c r="N60">
        <f t="shared" si="15"/>
        <v>3</v>
      </c>
      <c r="O60">
        <f t="shared" si="4"/>
        <v>-8.9669098341294529</v>
      </c>
      <c r="P60">
        <f t="shared" si="5"/>
        <v>1.8751040687119611</v>
      </c>
      <c r="Q60">
        <f t="shared" si="6"/>
        <v>0</v>
      </c>
      <c r="R60">
        <f t="shared" si="16"/>
        <v>0</v>
      </c>
      <c r="S60">
        <f t="shared" si="7"/>
        <v>6.3788986316872292E-12</v>
      </c>
      <c r="U60" t="s">
        <v>66</v>
      </c>
      <c r="V60">
        <f t="shared" si="18"/>
        <v>1.8751040687119611</v>
      </c>
      <c r="W60">
        <f t="shared" si="8"/>
        <v>0</v>
      </c>
      <c r="X60">
        <f t="shared" si="19"/>
        <v>-4.1381339847109846</v>
      </c>
      <c r="Y60">
        <f t="shared" si="20"/>
        <v>6.3788986316872292E-12</v>
      </c>
    </row>
    <row r="61" spans="1:25" x14ac:dyDescent="0.45">
      <c r="A61" t="s">
        <v>67</v>
      </c>
      <c r="B61">
        <f t="shared" si="21"/>
        <v>1.8751040687119627</v>
      </c>
      <c r="C61">
        <f t="shared" si="21"/>
        <v>-6.2172489379008766E-15</v>
      </c>
      <c r="D61">
        <f t="shared" si="12"/>
        <v>1.8751040687119627</v>
      </c>
      <c r="E61">
        <f t="shared" si="0"/>
        <v>-6.2172489379008766E-15</v>
      </c>
      <c r="F61">
        <f t="shared" si="1"/>
        <v>1.8751040687119627</v>
      </c>
      <c r="G61">
        <f t="shared" si="2"/>
        <v>-6.2172489379008766E-15</v>
      </c>
      <c r="H61">
        <f t="shared" si="13"/>
        <v>3.8654184355829578E-29</v>
      </c>
      <c r="I61">
        <f t="shared" si="3"/>
        <v>6.3797275522044534E-12</v>
      </c>
      <c r="K61" t="s">
        <v>67</v>
      </c>
      <c r="L61">
        <f t="shared" si="22"/>
        <v>1.8751040687119611</v>
      </c>
      <c r="M61">
        <f t="shared" si="22"/>
        <v>0</v>
      </c>
      <c r="N61">
        <f t="shared" si="15"/>
        <v>3</v>
      </c>
      <c r="O61">
        <f t="shared" si="4"/>
        <v>-8.9669098341294529</v>
      </c>
      <c r="P61">
        <f t="shared" si="5"/>
        <v>1.8751040687119611</v>
      </c>
      <c r="Q61">
        <f t="shared" si="6"/>
        <v>0</v>
      </c>
      <c r="R61">
        <f t="shared" si="16"/>
        <v>0</v>
      </c>
      <c r="S61">
        <f t="shared" si="7"/>
        <v>6.3788986316872292E-12</v>
      </c>
      <c r="U61" t="s">
        <v>67</v>
      </c>
      <c r="V61">
        <f t="shared" si="18"/>
        <v>1.8751040687119611</v>
      </c>
      <c r="W61">
        <f t="shared" si="8"/>
        <v>0</v>
      </c>
      <c r="X61">
        <f t="shared" si="19"/>
        <v>-4.1381339847109846</v>
      </c>
      <c r="Y61">
        <f t="shared" si="20"/>
        <v>6.3788986316872292E-12</v>
      </c>
    </row>
    <row r="62" spans="1:25" x14ac:dyDescent="0.45">
      <c r="A62" t="s">
        <v>68</v>
      </c>
      <c r="B62">
        <f t="shared" si="21"/>
        <v>1.8751040687119627</v>
      </c>
      <c r="C62">
        <f t="shared" si="21"/>
        <v>-6.2172489379008766E-15</v>
      </c>
      <c r="D62">
        <f t="shared" si="12"/>
        <v>1.8751040687119627</v>
      </c>
      <c r="E62">
        <f t="shared" si="0"/>
        <v>-6.2172489379008766E-15</v>
      </c>
      <c r="F62">
        <f t="shared" si="1"/>
        <v>1.8751040687119627</v>
      </c>
      <c r="G62">
        <f t="shared" si="2"/>
        <v>-6.2172489379008766E-15</v>
      </c>
      <c r="H62">
        <f t="shared" si="13"/>
        <v>3.8654184355829578E-29</v>
      </c>
      <c r="I62">
        <f t="shared" si="3"/>
        <v>6.3797275522044534E-12</v>
      </c>
      <c r="K62" t="s">
        <v>68</v>
      </c>
      <c r="L62">
        <f t="shared" si="22"/>
        <v>1.8751040687119611</v>
      </c>
      <c r="M62">
        <f t="shared" si="22"/>
        <v>0</v>
      </c>
      <c r="N62">
        <f t="shared" si="15"/>
        <v>3</v>
      </c>
      <c r="O62">
        <f t="shared" si="4"/>
        <v>-8.9669098341294529</v>
      </c>
      <c r="P62">
        <f t="shared" si="5"/>
        <v>1.8751040687119611</v>
      </c>
      <c r="Q62">
        <f t="shared" si="6"/>
        <v>0</v>
      </c>
      <c r="R62">
        <f t="shared" si="16"/>
        <v>0</v>
      </c>
      <c r="S62">
        <f t="shared" si="7"/>
        <v>6.3788986316872292E-12</v>
      </c>
      <c r="U62" t="s">
        <v>68</v>
      </c>
      <c r="V62">
        <f t="shared" si="18"/>
        <v>1.8751040687119611</v>
      </c>
      <c r="W62">
        <f t="shared" si="8"/>
        <v>0</v>
      </c>
      <c r="X62">
        <f t="shared" si="19"/>
        <v>-4.1381339847109846</v>
      </c>
      <c r="Y62">
        <f t="shared" si="20"/>
        <v>6.3788986316872292E-12</v>
      </c>
    </row>
    <row r="63" spans="1:25" x14ac:dyDescent="0.45">
      <c r="A63" t="s">
        <v>69</v>
      </c>
      <c r="B63">
        <f t="shared" si="21"/>
        <v>1.8751040687119627</v>
      </c>
      <c r="C63">
        <f t="shared" si="21"/>
        <v>-6.2172489379008766E-15</v>
      </c>
      <c r="D63">
        <f t="shared" si="12"/>
        <v>1.8751040687119627</v>
      </c>
      <c r="E63">
        <f t="shared" si="0"/>
        <v>-6.2172489379008766E-15</v>
      </c>
      <c r="F63">
        <f t="shared" si="1"/>
        <v>1.8751040687119627</v>
      </c>
      <c r="G63">
        <f t="shared" si="2"/>
        <v>-6.2172489379008766E-15</v>
      </c>
      <c r="H63">
        <f t="shared" si="13"/>
        <v>3.8654184355829578E-29</v>
      </c>
      <c r="I63">
        <f t="shared" si="3"/>
        <v>6.3797275522044534E-12</v>
      </c>
      <c r="K63" t="s">
        <v>69</v>
      </c>
      <c r="L63">
        <f t="shared" si="22"/>
        <v>1.8751040687119611</v>
      </c>
      <c r="M63">
        <f t="shared" si="22"/>
        <v>0</v>
      </c>
      <c r="N63">
        <f t="shared" si="15"/>
        <v>3</v>
      </c>
      <c r="O63">
        <f t="shared" si="4"/>
        <v>-8.9669098341294529</v>
      </c>
      <c r="P63">
        <f t="shared" si="5"/>
        <v>1.8751040687119611</v>
      </c>
      <c r="Q63">
        <f t="shared" si="6"/>
        <v>0</v>
      </c>
      <c r="R63">
        <f t="shared" si="16"/>
        <v>0</v>
      </c>
      <c r="S63">
        <f t="shared" si="7"/>
        <v>6.3788986316872292E-12</v>
      </c>
      <c r="U63" t="s">
        <v>69</v>
      </c>
      <c r="V63">
        <f t="shared" si="18"/>
        <v>1.8751040687119611</v>
      </c>
      <c r="W63">
        <f t="shared" si="8"/>
        <v>0</v>
      </c>
      <c r="X63">
        <f t="shared" si="19"/>
        <v>-4.1381339847109846</v>
      </c>
      <c r="Y63">
        <f t="shared" si="20"/>
        <v>6.3788986316872292E-12</v>
      </c>
    </row>
    <row r="64" spans="1:25" x14ac:dyDescent="0.45">
      <c r="A64" t="s">
        <v>70</v>
      </c>
      <c r="B64">
        <f t="shared" si="21"/>
        <v>1.8751040687119627</v>
      </c>
      <c r="C64">
        <f t="shared" si="21"/>
        <v>-6.2172489379008766E-15</v>
      </c>
      <c r="D64">
        <f t="shared" si="12"/>
        <v>1.8751040687119627</v>
      </c>
      <c r="E64">
        <f t="shared" si="0"/>
        <v>-6.2172489379008766E-15</v>
      </c>
      <c r="F64">
        <f t="shared" si="1"/>
        <v>1.8751040687119627</v>
      </c>
      <c r="G64">
        <f t="shared" si="2"/>
        <v>-6.2172489379008766E-15</v>
      </c>
      <c r="H64">
        <f t="shared" si="13"/>
        <v>3.8654184355829578E-29</v>
      </c>
      <c r="I64">
        <f t="shared" si="3"/>
        <v>6.3797275522044534E-12</v>
      </c>
      <c r="K64" t="s">
        <v>70</v>
      </c>
      <c r="L64">
        <f t="shared" si="22"/>
        <v>1.8751040687119611</v>
      </c>
      <c r="M64">
        <f t="shared" si="22"/>
        <v>0</v>
      </c>
      <c r="N64">
        <f t="shared" si="15"/>
        <v>3</v>
      </c>
      <c r="O64">
        <f t="shared" si="4"/>
        <v>-8.9669098341294529</v>
      </c>
      <c r="P64">
        <f t="shared" si="5"/>
        <v>1.8751040687119611</v>
      </c>
      <c r="Q64">
        <f t="shared" si="6"/>
        <v>0</v>
      </c>
      <c r="R64">
        <f t="shared" si="16"/>
        <v>0</v>
      </c>
      <c r="S64">
        <f t="shared" si="7"/>
        <v>6.3788986316872292E-12</v>
      </c>
      <c r="U64" t="s">
        <v>70</v>
      </c>
      <c r="V64">
        <f t="shared" si="18"/>
        <v>1.8751040687119611</v>
      </c>
      <c r="W64">
        <f t="shared" si="8"/>
        <v>0</v>
      </c>
      <c r="X64">
        <f t="shared" si="19"/>
        <v>-4.1381339847109846</v>
      </c>
      <c r="Y64">
        <f t="shared" si="20"/>
        <v>6.3788986316872292E-12</v>
      </c>
    </row>
    <row r="65" spans="1:25" x14ac:dyDescent="0.45">
      <c r="A65" t="s">
        <v>71</v>
      </c>
      <c r="B65">
        <f t="shared" si="21"/>
        <v>1.8751040687119627</v>
      </c>
      <c r="C65">
        <f t="shared" si="21"/>
        <v>-6.2172489379008766E-15</v>
      </c>
      <c r="D65">
        <f t="shared" si="12"/>
        <v>1.8751040687119627</v>
      </c>
      <c r="E65">
        <f t="shared" si="0"/>
        <v>-6.2172489379008766E-15</v>
      </c>
      <c r="F65">
        <f t="shared" si="1"/>
        <v>1.8751040687119627</v>
      </c>
      <c r="G65">
        <f t="shared" si="2"/>
        <v>-6.2172489379008766E-15</v>
      </c>
      <c r="H65">
        <f t="shared" si="13"/>
        <v>3.8654184355829578E-29</v>
      </c>
      <c r="I65">
        <f t="shared" si="3"/>
        <v>6.3797275522044534E-12</v>
      </c>
      <c r="K65" t="s">
        <v>71</v>
      </c>
      <c r="L65">
        <f t="shared" si="22"/>
        <v>1.8751040687119611</v>
      </c>
      <c r="M65">
        <f t="shared" si="22"/>
        <v>0</v>
      </c>
      <c r="N65">
        <f t="shared" si="15"/>
        <v>3</v>
      </c>
      <c r="O65">
        <f t="shared" si="4"/>
        <v>-8.9669098341294529</v>
      </c>
      <c r="P65">
        <f t="shared" si="5"/>
        <v>1.8751040687119611</v>
      </c>
      <c r="Q65">
        <f t="shared" si="6"/>
        <v>0</v>
      </c>
      <c r="R65">
        <f t="shared" si="16"/>
        <v>0</v>
      </c>
      <c r="S65">
        <f t="shared" si="7"/>
        <v>6.3788986316872292E-12</v>
      </c>
      <c r="U65" t="s">
        <v>71</v>
      </c>
      <c r="V65">
        <f t="shared" si="18"/>
        <v>1.8751040687119611</v>
      </c>
      <c r="W65">
        <f t="shared" si="8"/>
        <v>0</v>
      </c>
      <c r="X65">
        <f t="shared" si="19"/>
        <v>-4.1381339847109846</v>
      </c>
      <c r="Y65">
        <f t="shared" si="20"/>
        <v>6.3788986316872292E-12</v>
      </c>
    </row>
    <row r="66" spans="1:25" x14ac:dyDescent="0.45">
      <c r="A66" t="s">
        <v>72</v>
      </c>
      <c r="B66">
        <f t="shared" si="21"/>
        <v>1.8751040687119627</v>
      </c>
      <c r="C66">
        <f t="shared" si="21"/>
        <v>-6.2172489379008766E-15</v>
      </c>
      <c r="D66">
        <f t="shared" si="12"/>
        <v>1.8751040687119627</v>
      </c>
      <c r="E66">
        <f t="shared" si="0"/>
        <v>-6.2172489379008766E-15</v>
      </c>
      <c r="F66">
        <f t="shared" si="1"/>
        <v>1.8751040687119627</v>
      </c>
      <c r="G66">
        <f t="shared" si="2"/>
        <v>-6.2172489379008766E-15</v>
      </c>
      <c r="H66">
        <f t="shared" si="13"/>
        <v>3.8654184355829578E-29</v>
      </c>
      <c r="I66">
        <f t="shared" si="3"/>
        <v>6.3797275522044534E-12</v>
      </c>
      <c r="K66" t="s">
        <v>72</v>
      </c>
      <c r="L66">
        <f t="shared" si="22"/>
        <v>1.8751040687119611</v>
      </c>
      <c r="M66">
        <f t="shared" si="22"/>
        <v>0</v>
      </c>
      <c r="N66">
        <f t="shared" si="15"/>
        <v>3</v>
      </c>
      <c r="O66">
        <f t="shared" si="4"/>
        <v>-8.9669098341294529</v>
      </c>
      <c r="P66">
        <f t="shared" si="5"/>
        <v>1.8751040687119611</v>
      </c>
      <c r="Q66">
        <f t="shared" si="6"/>
        <v>0</v>
      </c>
      <c r="R66">
        <f t="shared" si="16"/>
        <v>0</v>
      </c>
      <c r="S66">
        <f t="shared" si="7"/>
        <v>6.3788986316872292E-12</v>
      </c>
      <c r="U66" t="s">
        <v>72</v>
      </c>
      <c r="V66">
        <f t="shared" si="18"/>
        <v>1.8751040687119611</v>
      </c>
      <c r="W66">
        <f t="shared" si="8"/>
        <v>0</v>
      </c>
      <c r="X66">
        <f t="shared" si="19"/>
        <v>-4.1381339847109846</v>
      </c>
      <c r="Y66">
        <f t="shared" si="20"/>
        <v>6.3788986316872292E-12</v>
      </c>
    </row>
    <row r="67" spans="1:25" x14ac:dyDescent="0.45">
      <c r="A67" t="s">
        <v>73</v>
      </c>
      <c r="B67">
        <f t="shared" si="21"/>
        <v>1.8751040687119627</v>
      </c>
      <c r="C67">
        <f t="shared" si="21"/>
        <v>-6.2172489379008766E-15</v>
      </c>
      <c r="D67">
        <f t="shared" si="12"/>
        <v>1.8751040687119627</v>
      </c>
      <c r="E67">
        <f t="shared" ref="E67:E74" si="23">COSH(D67)*COS(D67)+1</f>
        <v>-6.2172489379008766E-15</v>
      </c>
      <c r="F67">
        <f t="shared" ref="F67:F74" si="24">(B67+D67)/2</f>
        <v>1.8751040687119627</v>
      </c>
      <c r="G67">
        <f t="shared" ref="G67:G74" si="25">COSH(F67)*COS(F67)+1</f>
        <v>-6.2172489379008766E-15</v>
      </c>
      <c r="H67">
        <f t="shared" si="13"/>
        <v>3.8654184355829578E-29</v>
      </c>
      <c r="I67">
        <f t="shared" ref="I67:I74" si="26">ABS(F67-1.8751040687)/1.8751040687</f>
        <v>6.3797275522044534E-12</v>
      </c>
      <c r="K67" t="s">
        <v>73</v>
      </c>
      <c r="L67">
        <f t="shared" si="22"/>
        <v>1.8751040687119611</v>
      </c>
      <c r="M67">
        <f t="shared" si="22"/>
        <v>0</v>
      </c>
      <c r="N67">
        <f t="shared" si="15"/>
        <v>3</v>
      </c>
      <c r="O67">
        <f t="shared" ref="O67:O74" si="27">COSH(N67)*COS(N67)+1</f>
        <v>-8.9669098341294529</v>
      </c>
      <c r="P67">
        <f t="shared" ref="P67:P74" si="28">(L67*O67-N67*M67)/(O67-M67)</f>
        <v>1.8751040687119611</v>
      </c>
      <c r="Q67">
        <f t="shared" ref="Q67:Q74" si="29">COSH(P67)*COS(P67)+1</f>
        <v>0</v>
      </c>
      <c r="R67">
        <f t="shared" si="16"/>
        <v>0</v>
      </c>
      <c r="S67">
        <f t="shared" ref="S67:S74" si="30">ABS(P67-1.8751040687)/1.8751040687</f>
        <v>6.3788986316872292E-12</v>
      </c>
      <c r="U67" t="s">
        <v>73</v>
      </c>
      <c r="V67">
        <f t="shared" si="18"/>
        <v>1.8751040687119611</v>
      </c>
      <c r="W67">
        <f t="shared" ref="W67:W74" si="31">COSH(V67)*COS(V67)+1</f>
        <v>0</v>
      </c>
      <c r="X67">
        <f t="shared" si="19"/>
        <v>-4.1381339847109846</v>
      </c>
      <c r="Y67">
        <f t="shared" si="20"/>
        <v>6.3788986316872292E-12</v>
      </c>
    </row>
    <row r="68" spans="1:25" x14ac:dyDescent="0.45">
      <c r="A68" t="s">
        <v>74</v>
      </c>
      <c r="B68">
        <f t="shared" si="21"/>
        <v>1.8751040687119627</v>
      </c>
      <c r="C68">
        <f t="shared" si="21"/>
        <v>-6.2172489379008766E-15</v>
      </c>
      <c r="D68">
        <f t="shared" ref="D68:D74" si="32">IF(H67&lt;0,B67,D67)</f>
        <v>1.8751040687119627</v>
      </c>
      <c r="E68">
        <f t="shared" si="23"/>
        <v>-6.2172489379008766E-15</v>
      </c>
      <c r="F68">
        <f t="shared" si="24"/>
        <v>1.8751040687119627</v>
      </c>
      <c r="G68">
        <f t="shared" si="25"/>
        <v>-6.2172489379008766E-15</v>
      </c>
      <c r="H68">
        <f t="shared" ref="H68:H74" si="33">C68*G68</f>
        <v>3.8654184355829578E-29</v>
      </c>
      <c r="I68">
        <f t="shared" si="26"/>
        <v>6.3797275522044534E-12</v>
      </c>
      <c r="K68" t="s">
        <v>74</v>
      </c>
      <c r="L68">
        <f t="shared" si="22"/>
        <v>1.8751040687119611</v>
      </c>
      <c r="M68">
        <f t="shared" si="22"/>
        <v>0</v>
      </c>
      <c r="N68">
        <f t="shared" ref="N68:N74" si="34">IF(R67&lt;0,L67,N67)</f>
        <v>3</v>
      </c>
      <c r="O68">
        <f t="shared" si="27"/>
        <v>-8.9669098341294529</v>
      </c>
      <c r="P68">
        <f t="shared" si="28"/>
        <v>1.8751040687119611</v>
      </c>
      <c r="Q68">
        <f t="shared" si="29"/>
        <v>0</v>
      </c>
      <c r="R68">
        <f t="shared" ref="R68:R74" si="35">M68*Q68</f>
        <v>0</v>
      </c>
      <c r="S68">
        <f t="shared" si="30"/>
        <v>6.3788986316872292E-12</v>
      </c>
      <c r="U68" t="s">
        <v>74</v>
      </c>
      <c r="V68">
        <f t="shared" si="18"/>
        <v>1.8751040687119611</v>
      </c>
      <c r="W68">
        <f t="shared" si="31"/>
        <v>0</v>
      </c>
      <c r="X68">
        <f t="shared" si="19"/>
        <v>-4.1381339847109846</v>
      </c>
      <c r="Y68">
        <f t="shared" si="20"/>
        <v>6.3788986316872292E-12</v>
      </c>
    </row>
    <row r="69" spans="1:25" x14ac:dyDescent="0.45">
      <c r="A69" t="s">
        <v>75</v>
      </c>
      <c r="B69">
        <f t="shared" si="21"/>
        <v>1.8751040687119627</v>
      </c>
      <c r="C69">
        <f t="shared" si="21"/>
        <v>-6.2172489379008766E-15</v>
      </c>
      <c r="D69">
        <f t="shared" si="32"/>
        <v>1.8751040687119627</v>
      </c>
      <c r="E69">
        <f t="shared" si="23"/>
        <v>-6.2172489379008766E-15</v>
      </c>
      <c r="F69">
        <f t="shared" si="24"/>
        <v>1.8751040687119627</v>
      </c>
      <c r="G69">
        <f t="shared" si="25"/>
        <v>-6.2172489379008766E-15</v>
      </c>
      <c r="H69">
        <f t="shared" si="33"/>
        <v>3.8654184355829578E-29</v>
      </c>
      <c r="I69">
        <f t="shared" si="26"/>
        <v>6.3797275522044534E-12</v>
      </c>
      <c r="K69" t="s">
        <v>75</v>
      </c>
      <c r="L69">
        <f t="shared" si="22"/>
        <v>1.8751040687119611</v>
      </c>
      <c r="M69">
        <f t="shared" si="22"/>
        <v>0</v>
      </c>
      <c r="N69">
        <f t="shared" si="34"/>
        <v>3</v>
      </c>
      <c r="O69">
        <f t="shared" si="27"/>
        <v>-8.9669098341294529</v>
      </c>
      <c r="P69">
        <f t="shared" si="28"/>
        <v>1.8751040687119611</v>
      </c>
      <c r="Q69">
        <f t="shared" si="29"/>
        <v>0</v>
      </c>
      <c r="R69">
        <f t="shared" si="35"/>
        <v>0</v>
      </c>
      <c r="S69">
        <f t="shared" si="30"/>
        <v>6.3788986316872292E-12</v>
      </c>
      <c r="U69" t="s">
        <v>75</v>
      </c>
      <c r="V69">
        <f t="shared" si="18"/>
        <v>1.8751040687119611</v>
      </c>
      <c r="W69">
        <f t="shared" si="31"/>
        <v>0</v>
      </c>
      <c r="X69">
        <f t="shared" si="19"/>
        <v>-4.1381339847109846</v>
      </c>
      <c r="Y69">
        <f t="shared" si="20"/>
        <v>6.3788986316872292E-12</v>
      </c>
    </row>
    <row r="70" spans="1:25" x14ac:dyDescent="0.45">
      <c r="A70" t="s">
        <v>76</v>
      </c>
      <c r="B70">
        <f t="shared" si="21"/>
        <v>1.8751040687119627</v>
      </c>
      <c r="C70">
        <f t="shared" si="21"/>
        <v>-6.2172489379008766E-15</v>
      </c>
      <c r="D70">
        <f t="shared" si="32"/>
        <v>1.8751040687119627</v>
      </c>
      <c r="E70">
        <f t="shared" si="23"/>
        <v>-6.2172489379008766E-15</v>
      </c>
      <c r="F70">
        <f t="shared" si="24"/>
        <v>1.8751040687119627</v>
      </c>
      <c r="G70">
        <f t="shared" si="25"/>
        <v>-6.2172489379008766E-15</v>
      </c>
      <c r="H70">
        <f t="shared" si="33"/>
        <v>3.8654184355829578E-29</v>
      </c>
      <c r="I70">
        <f t="shared" si="26"/>
        <v>6.3797275522044534E-12</v>
      </c>
      <c r="K70" t="s">
        <v>76</v>
      </c>
      <c r="L70">
        <f t="shared" si="22"/>
        <v>1.8751040687119611</v>
      </c>
      <c r="M70">
        <f t="shared" si="22"/>
        <v>0</v>
      </c>
      <c r="N70">
        <f t="shared" si="34"/>
        <v>3</v>
      </c>
      <c r="O70">
        <f t="shared" si="27"/>
        <v>-8.9669098341294529</v>
      </c>
      <c r="P70">
        <f t="shared" si="28"/>
        <v>1.8751040687119611</v>
      </c>
      <c r="Q70">
        <f t="shared" si="29"/>
        <v>0</v>
      </c>
      <c r="R70">
        <f t="shared" si="35"/>
        <v>0</v>
      </c>
      <c r="S70">
        <f t="shared" si="30"/>
        <v>6.3788986316872292E-12</v>
      </c>
      <c r="U70" t="s">
        <v>76</v>
      </c>
      <c r="V70">
        <f t="shared" si="18"/>
        <v>1.8751040687119611</v>
      </c>
      <c r="W70">
        <f t="shared" si="31"/>
        <v>0</v>
      </c>
      <c r="X70">
        <f t="shared" si="19"/>
        <v>-4.1381339847109846</v>
      </c>
      <c r="Y70">
        <f t="shared" si="20"/>
        <v>6.3788986316872292E-12</v>
      </c>
    </row>
    <row r="71" spans="1:25" x14ac:dyDescent="0.45">
      <c r="A71" t="s">
        <v>77</v>
      </c>
      <c r="B71">
        <f t="shared" si="21"/>
        <v>1.8751040687119627</v>
      </c>
      <c r="C71">
        <f t="shared" si="21"/>
        <v>-6.2172489379008766E-15</v>
      </c>
      <c r="D71">
        <f t="shared" si="32"/>
        <v>1.8751040687119627</v>
      </c>
      <c r="E71">
        <f t="shared" si="23"/>
        <v>-6.2172489379008766E-15</v>
      </c>
      <c r="F71">
        <f t="shared" si="24"/>
        <v>1.8751040687119627</v>
      </c>
      <c r="G71">
        <f t="shared" si="25"/>
        <v>-6.2172489379008766E-15</v>
      </c>
      <c r="H71">
        <f t="shared" si="33"/>
        <v>3.8654184355829578E-29</v>
      </c>
      <c r="I71">
        <f t="shared" si="26"/>
        <v>6.3797275522044534E-12</v>
      </c>
      <c r="K71" t="s">
        <v>77</v>
      </c>
      <c r="L71">
        <f t="shared" si="22"/>
        <v>1.8751040687119611</v>
      </c>
      <c r="M71">
        <f t="shared" si="22"/>
        <v>0</v>
      </c>
      <c r="N71">
        <f t="shared" si="34"/>
        <v>3</v>
      </c>
      <c r="O71">
        <f t="shared" si="27"/>
        <v>-8.9669098341294529</v>
      </c>
      <c r="P71">
        <f t="shared" si="28"/>
        <v>1.8751040687119611</v>
      </c>
      <c r="Q71">
        <f t="shared" si="29"/>
        <v>0</v>
      </c>
      <c r="R71">
        <f t="shared" si="35"/>
        <v>0</v>
      </c>
      <c r="S71">
        <f t="shared" si="30"/>
        <v>6.3788986316872292E-12</v>
      </c>
      <c r="U71" t="s">
        <v>77</v>
      </c>
      <c r="V71">
        <f t="shared" si="18"/>
        <v>1.8751040687119611</v>
      </c>
      <c r="W71">
        <f t="shared" si="31"/>
        <v>0</v>
      </c>
      <c r="X71">
        <f t="shared" si="19"/>
        <v>-4.1381339847109846</v>
      </c>
      <c r="Y71">
        <f t="shared" si="20"/>
        <v>6.3788986316872292E-12</v>
      </c>
    </row>
    <row r="72" spans="1:25" x14ac:dyDescent="0.45">
      <c r="A72" t="s">
        <v>78</v>
      </c>
      <c r="B72">
        <f t="shared" si="21"/>
        <v>1.8751040687119627</v>
      </c>
      <c r="C72">
        <f t="shared" si="21"/>
        <v>-6.2172489379008766E-15</v>
      </c>
      <c r="D72">
        <f t="shared" si="32"/>
        <v>1.8751040687119627</v>
      </c>
      <c r="E72">
        <f t="shared" si="23"/>
        <v>-6.2172489379008766E-15</v>
      </c>
      <c r="F72">
        <f t="shared" si="24"/>
        <v>1.8751040687119627</v>
      </c>
      <c r="G72">
        <f t="shared" si="25"/>
        <v>-6.2172489379008766E-15</v>
      </c>
      <c r="H72">
        <f t="shared" si="33"/>
        <v>3.8654184355829578E-29</v>
      </c>
      <c r="I72">
        <f t="shared" si="26"/>
        <v>6.3797275522044534E-12</v>
      </c>
      <c r="K72" t="s">
        <v>78</v>
      </c>
      <c r="L72">
        <f t="shared" si="22"/>
        <v>1.8751040687119611</v>
      </c>
      <c r="M72">
        <f t="shared" si="22"/>
        <v>0</v>
      </c>
      <c r="N72">
        <f t="shared" si="34"/>
        <v>3</v>
      </c>
      <c r="O72">
        <f t="shared" si="27"/>
        <v>-8.9669098341294529</v>
      </c>
      <c r="P72">
        <f t="shared" si="28"/>
        <v>1.8751040687119611</v>
      </c>
      <c r="Q72">
        <f t="shared" si="29"/>
        <v>0</v>
      </c>
      <c r="R72">
        <f t="shared" si="35"/>
        <v>0</v>
      </c>
      <c r="S72">
        <f t="shared" si="30"/>
        <v>6.3788986316872292E-12</v>
      </c>
      <c r="U72" t="s">
        <v>78</v>
      </c>
      <c r="V72">
        <f t="shared" si="18"/>
        <v>1.8751040687119611</v>
      </c>
      <c r="W72">
        <f t="shared" si="31"/>
        <v>0</v>
      </c>
      <c r="X72">
        <f t="shared" si="19"/>
        <v>-4.1381339847109846</v>
      </c>
      <c r="Y72">
        <f t="shared" si="20"/>
        <v>6.3788986316872292E-12</v>
      </c>
    </row>
    <row r="73" spans="1:25" x14ac:dyDescent="0.45">
      <c r="A73" t="s">
        <v>79</v>
      </c>
      <c r="B73">
        <f t="shared" si="21"/>
        <v>1.8751040687119627</v>
      </c>
      <c r="C73">
        <f t="shared" si="21"/>
        <v>-6.2172489379008766E-15</v>
      </c>
      <c r="D73">
        <f t="shared" si="32"/>
        <v>1.8751040687119627</v>
      </c>
      <c r="E73">
        <f t="shared" si="23"/>
        <v>-6.2172489379008766E-15</v>
      </c>
      <c r="F73">
        <f t="shared" si="24"/>
        <v>1.8751040687119627</v>
      </c>
      <c r="G73">
        <f t="shared" si="25"/>
        <v>-6.2172489379008766E-15</v>
      </c>
      <c r="H73">
        <f t="shared" si="33"/>
        <v>3.8654184355829578E-29</v>
      </c>
      <c r="I73">
        <f t="shared" si="26"/>
        <v>6.3797275522044534E-12</v>
      </c>
      <c r="K73" t="s">
        <v>79</v>
      </c>
      <c r="L73">
        <f t="shared" si="22"/>
        <v>1.8751040687119611</v>
      </c>
      <c r="M73">
        <f t="shared" si="22"/>
        <v>0</v>
      </c>
      <c r="N73">
        <f t="shared" si="34"/>
        <v>3</v>
      </c>
      <c r="O73">
        <f t="shared" si="27"/>
        <v>-8.9669098341294529</v>
      </c>
      <c r="P73">
        <f t="shared" si="28"/>
        <v>1.8751040687119611</v>
      </c>
      <c r="Q73">
        <f t="shared" si="29"/>
        <v>0</v>
      </c>
      <c r="R73">
        <f t="shared" si="35"/>
        <v>0</v>
      </c>
      <c r="S73">
        <f t="shared" si="30"/>
        <v>6.3788986316872292E-12</v>
      </c>
      <c r="U73" t="s">
        <v>79</v>
      </c>
      <c r="V73">
        <f t="shared" si="18"/>
        <v>1.8751040687119611</v>
      </c>
      <c r="W73">
        <f t="shared" si="31"/>
        <v>0</v>
      </c>
      <c r="X73">
        <f t="shared" si="19"/>
        <v>-4.1381339847109846</v>
      </c>
      <c r="Y73">
        <f t="shared" si="20"/>
        <v>6.3788986316872292E-12</v>
      </c>
    </row>
    <row r="74" spans="1:25" x14ac:dyDescent="0.45">
      <c r="A74" t="s">
        <v>80</v>
      </c>
      <c r="B74">
        <f t="shared" si="21"/>
        <v>1.8751040687119627</v>
      </c>
      <c r="C74">
        <f t="shared" si="21"/>
        <v>-6.2172489379008766E-15</v>
      </c>
      <c r="D74">
        <f t="shared" si="32"/>
        <v>1.8751040687119627</v>
      </c>
      <c r="E74">
        <f t="shared" si="23"/>
        <v>-6.2172489379008766E-15</v>
      </c>
      <c r="F74">
        <f t="shared" si="24"/>
        <v>1.8751040687119627</v>
      </c>
      <c r="G74">
        <f t="shared" si="25"/>
        <v>-6.2172489379008766E-15</v>
      </c>
      <c r="H74">
        <f t="shared" si="33"/>
        <v>3.8654184355829578E-29</v>
      </c>
      <c r="I74">
        <f t="shared" si="26"/>
        <v>6.3797275522044534E-12</v>
      </c>
      <c r="K74" t="s">
        <v>80</v>
      </c>
      <c r="L74">
        <f t="shared" si="22"/>
        <v>1.8751040687119611</v>
      </c>
      <c r="M74">
        <f t="shared" si="22"/>
        <v>0</v>
      </c>
      <c r="N74">
        <f t="shared" si="34"/>
        <v>3</v>
      </c>
      <c r="O74">
        <f t="shared" si="27"/>
        <v>-8.9669098341294529</v>
      </c>
      <c r="P74">
        <f t="shared" si="28"/>
        <v>1.8751040687119611</v>
      </c>
      <c r="Q74">
        <f t="shared" si="29"/>
        <v>0</v>
      </c>
      <c r="R74">
        <f t="shared" si="35"/>
        <v>0</v>
      </c>
      <c r="S74">
        <f t="shared" si="30"/>
        <v>6.3788986316872292E-12</v>
      </c>
      <c r="U74" t="s">
        <v>80</v>
      </c>
      <c r="V74">
        <f t="shared" si="18"/>
        <v>1.8751040687119611</v>
      </c>
      <c r="W74">
        <f t="shared" si="31"/>
        <v>0</v>
      </c>
      <c r="X74">
        <f t="shared" si="19"/>
        <v>-4.1381339847109846</v>
      </c>
      <c r="Y74">
        <f t="shared" si="20"/>
        <v>6.3788986316872292E-12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762A-8723-4D06-B0F0-F7775BB85479}">
  <dimension ref="A1"/>
  <sheetViews>
    <sheetView topLeftCell="I1" workbookViewId="0">
      <selection activeCell="W7" sqref="W7:W8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P67二分法(例題5.2)</vt:lpstr>
      <vt:lpstr>P67二分法(例題5.2) (1.5-2)</vt:lpstr>
      <vt:lpstr>演習5.1</vt:lpstr>
      <vt:lpstr>挟み撃ち法(例題5.4)</vt:lpstr>
      <vt:lpstr>挟み撃ち法(例題5.4)(1.5-2.0)</vt:lpstr>
      <vt:lpstr>演習5.1 (3)</vt:lpstr>
      <vt:lpstr>④</vt:lpstr>
      <vt:lpstr>④ (2)</vt:lpstr>
      <vt:lpstr>Sheet6</vt:lpstr>
      <vt:lpstr>ニュートンラプソン法</vt:lpstr>
      <vt:lpstr>ニュートンラプソン法(初期値変更)</vt:lpstr>
      <vt:lpstr>ニュートンラプソン法(片持ちはり </vt:lpstr>
      <vt:lpstr>ニュートンラプソン法(演習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古城 隆人_長野</dc:creator>
  <cp:lastModifiedBy>古城 隆人_長野</cp:lastModifiedBy>
  <dcterms:created xsi:type="dcterms:W3CDTF">2025-10-03T04:19:09Z</dcterms:created>
  <dcterms:modified xsi:type="dcterms:W3CDTF">2025-10-24T05:21:34Z</dcterms:modified>
</cp:coreProperties>
</file>