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A326DAB0-900F-4995-AB3E-ABCAA6BC6550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 006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'RDO 006'!$B$1:$AP$303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3" i="12"/>
  <c r="J274" i="12"/>
  <c r="J277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6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0" i="12" l="1"/>
  <c r="J279" i="12"/>
  <c r="J278" i="12"/>
  <c r="AN35" i="12" l="1"/>
  <c r="J26" i="12" l="1"/>
  <c r="AQ274" i="12" l="1"/>
  <c r="AQ276" i="12"/>
  <c r="AQ277" i="12"/>
  <c r="AQ278" i="12"/>
  <c r="AQ279" i="12"/>
  <c r="AQ280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L281" i="12"/>
  <c r="AM26" i="12"/>
  <c r="R26" i="12"/>
  <c r="AA26" i="12"/>
  <c r="L14" i="12"/>
  <c r="J281" i="12" l="1"/>
  <c r="N281" i="12" s="1"/>
  <c r="N14" i="12"/>
  <c r="L26" i="12"/>
  <c r="AG26" i="12" l="1"/>
  <c r="AI26" i="12"/>
  <c r="N26" i="12"/>
  <c r="T14" i="12"/>
  <c r="AQ273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7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<sst xmlns="http://schemas.openxmlformats.org/spreadsheetml/2006/main" count="4914" uniqueCount="2560">
  <si>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</si>
  <si>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</si>
  <si>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</si>
  <si>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</si>
  <si>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</si>
  <si>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</si>
  <si>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</si>
  <si>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</si>
  <si>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</si>
  <si>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</si>
  <si>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</si>
  <si>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</si>
  <si>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</si>
  <si>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</si>
  <si>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</si>
  <si>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</si>
  <si>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</si>
  <si>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</si>
  <si>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</si>
  <si>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</si>
  <si>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</si>
  <si>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</si>
  <si>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</si>
  <si>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</si>
  <si>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</si>
  <si>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</si>
  <si>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</si>
  <si>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</si>
  <si>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</si>
  <si>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</si>
  <si>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</si>
  <si>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</si>
  <si>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</si>
  <si>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</si>
  <si>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</si>
  <si>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</si>
  <si>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</si>
  <si>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</si>
  <si>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</si>
  <si>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</si>
  <si>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</si>
  <si>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</si>
  <si>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</si>
  <si>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</si>
  <si>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</si>
  <si>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</si>
  <si>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</si>
  <si>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</si>
  <si>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</si>
  <si>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</si>
  <si>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</si>
  <si>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</si>
  <si>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</si>
  <si>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</si>
  <si>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</si>
  <si>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</si>
  <si>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</si>
  <si>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</si>
  <si>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</si>
  <si>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</si>
  <si>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</si>
  <si>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</si>
  <si>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</si>
  <si>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</si>
  <si>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</si>
  <si>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</si>
  <si>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</si>
  <si>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</si>
  <si>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</si>
  <si>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</si>
  <si>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</si>
  <si>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</si>
  <si>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</si>
  <si>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</si>
  <si>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</si>
  <si>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</si>
  <si>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</si>
  <si>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</si>
  <si>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</si>
  <si>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</si>
  <si>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</si>
  <si>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</si>
  <si>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</si>
  <si>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</si>
  <si>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</si>
  <si>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</si>
  <si>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</si>
  <si>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</si>
  <si>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</si>
  <si>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</si>
  <si>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</si>
  <si>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</si>
  <si>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</si>
  <si>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</si>
  <si>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</si>
  <si>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</si>
  <si>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</si>
  <si>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</si>
  <si>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</si>
  <si>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</si>
  <si>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</si>
  <si>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</si>
  <si>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</si>
  <si>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</si>
  <si>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</si>
  <si>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</si>
  <si>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</si>
  <si>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</si>
  <si>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</si>
  <si>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</si>
  <si>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</si>
  <si>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</si>
  <si>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</si>
  <si>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</si>
  <si>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</si>
  <si>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</si>
  <si>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</si>
  <si>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</si>
  <si>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</si>
  <si>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</si>
  <si>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</si>
  <si>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</si>
  <si>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</si>
  <si>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</si>
  <si>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</si>
  <si>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</si>
  <si>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</si>
  <si>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</si>
  <si>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</si>
  <si>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</si>
  <si>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</si>
  <si>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</si>
  <si>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</si>
  <si>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</si>
  <si>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</si>
  <si>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</si>
  <si>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</si>
  <si>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</si>
  <si>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</si>
  <si>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</si>
  <si>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</si>
  <si>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</si>
  <si>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</si>
  <si>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</si>
  <si>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</si>
  <si>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</si>
  <si>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</si>
  <si>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</si>
  <si>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</si>
  <si>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</si>
  <si>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</si>
  <si>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</si>
  <si>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</si>
  <si>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</si>
  <si>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</si>
  <si>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</si>
  <si>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</si>
  <si>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</si>
  <si>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</si>
  <si>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</si>
  <si>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</si>
  <si>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</si>
  <si>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</si>
  <si>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</si>
  <si>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</si>
  <si>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</si>
  <si>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</si>
  <si>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</si>
  <si>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</si>
  <si>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</si>
  <si>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</si>
  <si>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</si>
  <si>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</si>
  <si>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</si>
  <si>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</si>
  <si>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</si>
  <si>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</si>
  <si>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</si>
  <si>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</si>
  <si>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</si>
  <si>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</si>
  <si>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</si>
  <si>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</si>
  <si>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</si>
  <si>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</si>
  <si>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</si>
  <si>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</si>
  <si>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</si>
  <si>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</si>
  <si>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</si>
  <si>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</si>
  <si>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</si>
  <si>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</si>
  <si>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</si>
  <si>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</si>
  <si>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</si>
  <si>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</si>
  <si>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</si>
  <si>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</si>
  <si>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</si>
  <si>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</si>
  <si>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</si>
  <si>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</si>
  <si>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</si>
  <si>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</si>
  <si>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</si>
  <si>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</si>
  <si>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</si>
  <si>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</si>
  <si>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</si>
  <si>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</si>
  <si>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</si>
  <si>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</si>
  <si>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</si>
  <si>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</si>
  <si>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</si>
  <si>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</si>
  <si>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</si>
  <si>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</si>
  <si>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</si>
  <si>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</si>
  <si>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</si>
  <si>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</si>
  <si>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</si>
  <si>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</si>
  <si>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</si>
  <si>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</si>
  <si>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</si>
  <si>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</si>
  <si>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</si>
  <si>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</si>
  <si>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</si>
  <si>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</si>
  <si>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</si>
  <si>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</si>
  <si>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</si>
  <si>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</si>
  <si>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</si>
  <si>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</si>
  <si>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</si>
  <si>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</si>
  <si>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</si>
  <si>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</si>
  <si>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</si>
  <si>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</si>
  <si>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</si>
  <si>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</si>
  <si>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</si>
  <si>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</si>
  <si>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</si>
  <si>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</si>
  <si>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</si>
  <si>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</si>
  <si>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</si>
  <si>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</si>
  <si>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</si>
  <si>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</si>
  <si>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</si>
  <si>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</si>
  <si>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</si>
  <si>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</si>
  <si>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</si>
  <si>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</si>
  <si>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</si>
  <si>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</si>
  <si>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</si>
  <si>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</si>
  <si>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</si>
  <si>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</si>
  <si>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</si>
  <si>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</si>
  <si>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</si>
  <si>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</si>
  <si>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</si>
  <si>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</si>
  <si>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</si>
  <si>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</si>
  <si>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</si>
  <si>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</si>
  <si>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</si>
  <si>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</si>
  <si>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</si>
  <si>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</si>
  <si>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</si>
  <si>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</si>
  <si>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</si>
  <si>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</si>
  <si>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</si>
  <si>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</si>
  <si>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</si>
  <si>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</si>
  <si>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</si>
  <si>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</si>
  <si>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</si>
  <si>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</si>
  <si>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</si>
  <si>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</si>
  <si>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</si>
  <si>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</si>
  <si>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</si>
  <si>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</si>
  <si>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</si>
  <si>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</si>
  <si>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</si>
  <si>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</si>
  <si>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</si>
  <si>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</si>
  <si>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</si>
  <si>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</si>
  <si>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</si>
  <si>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</si>
  <si>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</si>
  <si>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</si>
  <si>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</si>
  <si>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</si>
  <si>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</si>
  <si>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</si>
  <si>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</si>
  <si>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</si>
  <si>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</si>
  <si>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</si>
  <si>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</si>
  <si>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</si>
  <si>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</si>
  <si>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</si>
  <si>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</si>
  <si>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</si>
  <si>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</si>
  <si>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</si>
  <si>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</si>
  <si>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</si>
  <si>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</si>
  <si>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</si>
  <si>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</si>
  <si>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</si>
  <si>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</si>
  <si>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</si>
  <si>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</si>
  <si>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</si>
  <si>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</si>
  <si>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</si>
  <si>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</si>
  <si>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</si>
  <si>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</si>
  <si>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</si>
  <si>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</si>
  <si>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</si>
  <si>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</si>
  <si>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</si>
  <si>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</si>
  <si>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</si>
  <si>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</si>
  <si>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</si>
  <si>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</si>
  <si>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</si>
  <si>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</si>
  <si>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</si>
  <si>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</si>
  <si>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</si>
  <si>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</si>
  <si>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</si>
  <si>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</si>
  <si>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</si>
  <si>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</si>
  <si>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</si>
  <si>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</si>
  <si>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</si>
  <si>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</si>
  <si>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</si>
  <si>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</si>
  <si>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</si>
  <si>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</si>
  <si>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</si>
  <si>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</si>
  <si>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</si>
  <si>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</si>
  <si>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</si>
  <si>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</si>
  <si>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</si>
  <si>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</si>
  <si>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</si>
  <si>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</si>
  <si>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</si>
  <si>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</si>
  <si>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</si>
  <si>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</si>
  <si>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</si>
  <si>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</si>
  <si>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</si>
  <si>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</si>
  <si>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</si>
  <si>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</si>
  <si>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</si>
  <si>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</si>
  <si>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</si>
  <si>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</si>
  <si>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</si>
  <si>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</si>
  <si>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</si>
  <si>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</si>
  <si>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</si>
  <si>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</si>
  <si>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</si>
  <si>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</si>
  <si>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</si>
  <si>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</si>
  <si>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</si>
  <si>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</si>
  <si>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</si>
  <si>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</si>
  <si>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</si>
  <si>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</si>
  <si>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</si>
  <si>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</si>
  <si>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</si>
  <si>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</si>
  <si>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</si>
  <si>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</si>
  <si>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</si>
  <si>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</si>
  <si>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</si>
  <si>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</si>
  <si>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</si>
  <si>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</si>
  <si>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</si>
  <si>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</si>
  <si>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</si>
  <si>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</si>
  <si>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</si>
  <si>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</si>
  <si>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</si>
  <si>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</si>
  <si>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</si>
  <si>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</si>
  <si>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</si>
  <si>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</si>
  <si>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</si>
  <si>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</si>
  <si>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</si>
  <si>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</si>
  <si>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</si>
  <si>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</si>
  <si>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</si>
  <si>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</si>
  <si>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</si>
  <si>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</si>
  <si>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</si>
  <si>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</si>
  <si>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</si>
  <si>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</si>
  <si>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</si>
  <si>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</si>
  <si>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</si>
  <si>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</si>
  <si>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</si>
  <si>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</si>
  <si>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</si>
  <si>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</si>
  <si>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</si>
  <si>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</si>
  <si>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</si>
  <si>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</si>
  <si>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</si>
  <si>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</si>
  <si>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</si>
  <si>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</si>
  <si>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</si>
  <si>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</si>
  <si>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</si>
  <si>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</si>
  <si>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</si>
  <si>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</si>
  <si>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</si>
  <si>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</si>
  <si>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</si>
  <si>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</si>
  <si>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</si>
  <si>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</si>
  <si>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</si>
  <si>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</si>
  <si>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</si>
  <si>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</si>
  <si>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</si>
  <si>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</si>
  <si>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</si>
  <si>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</si>
  <si>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</si>
  <si>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</si>
  <si>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</si>
  <si>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</si>
  <si>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</si>
  <si>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</si>
  <si>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</si>
  <si>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</si>
  <si>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</si>
  <si>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</si>
  <si>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</si>
  <si>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</si>
  <si>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</si>
  <si>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</si>
  <si>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</si>
  <si>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</si>
  <si>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</si>
  <si>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</si>
  <si>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</si>
  <si>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</si>
  <si>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</si>
  <si>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</si>
  <si>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</si>
  <si>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</si>
  <si>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</si>
  <si>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</si>
  <si>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</si>
  <si>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</si>
  <si>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</si>
  <si>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</si>
  <si>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</si>
  <si>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</si>
  <si>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</si>
  <si>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</si>
  <si>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</si>
  <si>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</si>
  <si>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</si>
  <si>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</si>
  <si>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</si>
  <si>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</si>
  <si>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</si>
  <si>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</si>
  <si>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</si>
  <si>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</si>
  <si>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</si>
  <si>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</si>
  <si>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</si>
  <si>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</si>
  <si>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</si>
  <si>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</si>
  <si>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</si>
  <si>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</si>
  <si>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</si>
  <si>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</si>
  <si>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</si>
  <si>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</si>
  <si>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</si>
  <si>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</si>
  <si>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</si>
  <si>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</si>
  <si>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</si>
  <si>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</si>
  <si>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</si>
  <si>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</si>
  <si>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</si>
  <si>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</si>
  <si>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</si>
  <si>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</si>
  <si>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</si>
  <si>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</si>
  <si>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</si>
  <si>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</si>
  <si>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</si>
  <si>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</si>
  <si>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</si>
  <si>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</si>
  <si>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</si>
  <si>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</si>
  <si>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</si>
  <si>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</si>
  <si>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</si>
  <si>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</si>
  <si>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</si>
  <si>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</si>
  <si>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</si>
  <si>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</si>
  <si>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</si>
  <si>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</si>
  <si>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</si>
  <si>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</si>
  <si>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</si>
  <si>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</si>
  <si>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</si>
  <si>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</si>
  <si>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</si>
  <si>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</si>
  <si>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</si>
  <si>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</si>
  <si>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</si>
  <si>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</si>
  <si>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</si>
  <si>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</si>
  <si>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</si>
  <si>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</si>
  <si>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</si>
  <si>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</si>
  <si>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</si>
  <si>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</si>
  <si>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</si>
  <si>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</si>
  <si>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</si>
  <si>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</si>
  <si>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</si>
  <si>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</si>
  <si>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</si>
  <si>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</si>
  <si>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</si>
  <si>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</si>
  <si>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</si>
  <si>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</si>
  <si>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</si>
  <si>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</si>
  <si>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</si>
  <si>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</si>
  <si>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</si>
  <si>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</si>
  <si>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</si>
  <si>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</si>
  <si>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</si>
  <si>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</si>
  <si>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</si>
  <si>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</si>
  <si>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</si>
  <si>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</si>
  <si>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</si>
  <si>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</si>
  <si>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</si>
  <si>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</si>
  <si>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</si>
  <si>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</si>
  <si>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</si>
  <si>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</si>
  <si>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</si>
  <si>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</si>
  <si>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</si>
  <si>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</si>
  <si>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</si>
  <si>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</si>
  <si>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</si>
  <si>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</si>
  <si>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</si>
  <si>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</si>
  <si>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</si>
  <si>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</si>
  <si>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</si>
  <si>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</si>
  <si>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</si>
  <si>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</si>
  <si>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</si>
  <si>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</si>
  <si>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</si>
  <si>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</si>
  <si>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</si>
  <si>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</si>
  <si>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</si>
  <si>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</si>
  <si>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</si>
  <si>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</si>
  <si>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</si>
  <si>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</si>
  <si>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</si>
  <si>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</si>
  <si>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</si>
  <si>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</si>
  <si>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</si>
  <si>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</si>
  <si>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</si>
  <si>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</si>
  <si>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</si>
  <si>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</si>
  <si>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</si>
  <si>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</si>
  <si>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</si>
  <si>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</si>
  <si>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</si>
  <si>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</si>
  <si>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</si>
  <si>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</si>
  <si>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</si>
  <si>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</si>
  <si>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</si>
  <si>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</si>
  <si>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</si>
  <si>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</si>
  <si>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</si>
  <si>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</si>
  <si>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</si>
  <si>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</si>
  <si>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</si>
  <si>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</si>
  <si>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</si>
  <si>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</si>
  <si>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</si>
  <si>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</si>
  <si>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</si>
  <si>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</si>
  <si>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</si>
  <si>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</si>
  <si>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</si>
  <si>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</si>
  <si>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</si>
  <si>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</si>
  <si>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</si>
  <si>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</si>
  <si>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</si>
  <si>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</si>
  <si>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</si>
  <si>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</si>
  <si>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</si>
  <si>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</si>
  <si>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</si>
  <si>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</si>
  <si>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</si>
  <si>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</si>
  <si>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</si>
  <si>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</si>
  <si>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</si>
  <si>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</si>
  <si>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</si>
  <si>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</si>
  <si>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</si>
  <si>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</si>
  <si>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</si>
  <si>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</si>
  <si>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</si>
  <si>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</si>
  <si>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</si>
  <si>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</si>
  <si>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</si>
  <si>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</si>
  <si>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</si>
  <si>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</si>
  <si>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</si>
  <si>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</si>
  <si>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</si>
  <si>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</si>
  <si>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</si>
  <si>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</si>
  <si>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</si>
  <si>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</si>
  <si>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</si>
  <si>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</si>
  <si>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</si>
  <si>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</si>
  <si>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</si>
  <si>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</si>
  <si>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</si>
  <si>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</si>
  <si>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</si>
  <si>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</si>
  <si>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</si>
  <si>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</si>
  <si>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</si>
  <si>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</si>
  <si>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</si>
  <si>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</si>
  <si>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</si>
  <si>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</si>
  <si>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</si>
  <si>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</si>
  <si>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</si>
  <si>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</si>
  <si>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</si>
  <si>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</si>
  <si>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</si>
  <si>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</si>
  <si>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</si>
  <si>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</si>
  <si>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</si>
  <si>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</si>
  <si>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</si>
  <si>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</si>
  <si>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</si>
  <si>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</si>
  <si>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</si>
  <si>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</si>
  <si>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</si>
  <si>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</si>
  <si>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</si>
  <si>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</si>
  <si>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</si>
  <si>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</si>
  <si>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</si>
  <si>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</si>
  <si>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</si>
  <si>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</si>
  <si>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</si>
  <si>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</si>
  <si>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</si>
  <si>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</si>
  <si>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</si>
  <si>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</si>
  <si>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</si>
  <si>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</si>
  <si>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</si>
  <si>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</si>
  <si>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</si>
  <si>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</si>
  <si>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</si>
  <si>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</si>
  <si>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</si>
  <si>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</si>
  <si>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</si>
  <si>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</si>
  <si>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</si>
  <si>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</si>
  <si>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</si>
  <si>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</si>
  <si>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</si>
  <si>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</si>
  <si>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</si>
  <si>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</si>
  <si>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</si>
  <si>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</si>
  <si>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</si>
  <si>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</si>
  <si>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</si>
  <si>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</si>
  <si>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</si>
  <si>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</si>
  <si>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</si>
  <si>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</si>
  <si>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</si>
  <si>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</si>
  <si>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</si>
  <si>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</si>
  <si>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</si>
  <si>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</si>
  <si>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</si>
  <si>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</si>
  <si>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</si>
  <si>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</si>
  <si>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</si>
  <si>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</si>
  <si>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</si>
  <si>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</si>
  <si>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</si>
  <si>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</si>
  <si>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</si>
  <si>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</si>
  <si>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</si>
  <si>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</si>
  <si>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</si>
  <si>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</si>
  <si>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</si>
  <si>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</si>
  <si>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</si>
  <si>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</si>
  <si>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</si>
  <si>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</si>
  <si>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</si>
  <si>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</si>
  <si>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</si>
  <si>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</si>
  <si>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</si>
  <si>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</si>
  <si>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</si>
  <si>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</si>
  <si>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</si>
  <si>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</si>
  <si>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</si>
  <si>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</si>
  <si>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</si>
  <si>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</si>
  <si>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</si>
  <si>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</si>
  <si>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</si>
  <si>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</si>
  <si>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</si>
  <si>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</si>
  <si>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</si>
  <si>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</si>
  <si>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</si>
  <si>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</si>
  <si>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</si>
  <si>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</si>
  <si>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</si>
  <si>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</si>
  <si>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</si>
  <si>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</si>
  <si>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</si>
  <si>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</si>
  <si>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</si>
  <si>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</si>
  <si>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</si>
  <si>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</si>
  <si>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</si>
  <si>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</si>
  <si>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</si>
  <si>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</si>
  <si>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</si>
  <si>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</si>
  <si>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</si>
  <si>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</si>
  <si>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</si>
  <si>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</si>
  <si>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</si>
  <si>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</si>
  <si>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</si>
  <si>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</si>
  <si>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</si>
  <si>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</si>
  <si>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</si>
  <si>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</si>
  <si>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</si>
  <si>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</si>
  <si>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</si>
  <si>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</si>
  <si>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</si>
  <si>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</si>
  <si>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</si>
  <si>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</si>
  <si>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</si>
  <si>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</si>
  <si>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</si>
  <si>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</si>
  <si>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</si>
  <si>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</si>
  <si>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</si>
  <si>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</si>
  <si>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</si>
  <si>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</si>
  <si>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</si>
  <si>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</si>
  <si>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</si>
  <si>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</si>
  <si>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</si>
  <si>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</si>
  <si>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</si>
  <si>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</si>
  <si>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</si>
  <si>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</si>
  <si>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</si>
  <si>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</si>
  <si>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</si>
  <si>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</si>
  <si>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</si>
  <si>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</si>
  <si>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</si>
  <si>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</si>
  <si>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</si>
  <si>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</si>
  <si>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</si>
  <si>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</si>
  <si>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</si>
  <si>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</si>
  <si>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</si>
  <si>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</si>
  <si>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</si>
  <si>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</si>
  <si>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</si>
  <si>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</si>
  <si>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</si>
  <si>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</si>
  <si>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</si>
  <si>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</si>
  <si>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</si>
  <si>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</si>
  <si>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</si>
  <si>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</si>
  <si>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</si>
  <si>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</si>
  <si>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</si>
  <si>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</si>
  <si>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</si>
  <si>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</si>
  <si>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</si>
  <si>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</si>
  <si>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</si>
  <si>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</si>
  <si>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</si>
  <si>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</si>
  <si>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</si>
  <si>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</si>
  <si>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</si>
  <si>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</si>
  <si>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</si>
  <si>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</si>
  <si>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</si>
  <si>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</si>
  <si>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</si>
  <si>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</si>
  <si>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</si>
  <si>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</si>
  <si>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</si>
  <si>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</si>
  <si>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</si>
  <si>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</si>
  <si>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</si>
  <si>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</si>
  <si>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</si>
  <si>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</si>
  <si>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</si>
  <si>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</si>
  <si>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</si>
  <si>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</si>
  <si>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</si>
  <si>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</si>
  <si>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</si>
  <si>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</si>
  <si>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</si>
  <si>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</si>
  <si>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</si>
  <si>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</si>
  <si>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</si>
  <si>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</si>
  <si>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</si>
  <si>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</si>
  <si>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</si>
  <si>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</si>
  <si>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</si>
  <si>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</si>
  <si>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</si>
  <si>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</si>
  <si>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</si>
  <si>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</si>
  <si>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</si>
  <si>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</si>
  <si>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</si>
  <si>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</si>
  <si>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</si>
  <si>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</si>
  <si>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</si>
  <si>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</si>
  <si>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</si>
  <si>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</si>
  <si>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</si>
  <si>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</si>
  <si>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</si>
  <si>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</si>
  <si>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</si>
  <si>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</si>
  <si>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</si>
  <si>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</si>
  <si>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</si>
  <si>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</si>
  <si>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</si>
  <si>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</si>
  <si>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</si>
  <si>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</si>
  <si>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</si>
  <si>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</si>
  <si>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</si>
  <si>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</si>
  <si>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</si>
  <si>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</si>
  <si>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</si>
  <si>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</si>
  <si>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</si>
  <si>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</si>
  <si>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</si>
  <si>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</si>
  <si>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</si>
  <si>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</si>
  <si>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</si>
  <si>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</si>
  <si>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</si>
  <si>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</si>
  <si>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</si>
  <si>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</si>
  <si>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</si>
  <si>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</si>
  <si>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</si>
  <si>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</si>
  <si>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</si>
  <si>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</si>
  <si>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</si>
  <si>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</si>
  <si>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</si>
  <si>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</si>
  <si>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</si>
  <si>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</si>
  <si>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</si>
  <si>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</si>
  <si>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</si>
  <si>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</si>
  <si>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</si>
  <si>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</si>
  <si>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</si>
  <si>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</si>
  <si>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</si>
  <si>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</si>
  <si>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</si>
  <si>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</si>
  <si>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</si>
  <si>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</si>
  <si>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</si>
  <si>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</si>
  <si>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</si>
  <si>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</si>
  <si>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</si>
  <si>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</si>
  <si>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</si>
  <si>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</si>
  <si>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</si>
  <si>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</si>
  <si>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</si>
  <si>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</si>
  <si>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</si>
  <si>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</si>
  <si>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</si>
  <si>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</si>
  <si>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</si>
  <si>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</si>
  <si>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</si>
  <si>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</si>
  <si>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</si>
  <si>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</si>
  <si>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</si>
  <si>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</si>
  <si>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</si>
  <si>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</si>
  <si>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</si>
  <si>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</si>
  <si>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</si>
  <si>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</si>
  <si>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</si>
  <si>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</si>
  <si>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</si>
  <si>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</si>
  <si>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</si>
  <si>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</si>
  <si>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</si>
  <si>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</si>
  <si>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</si>
  <si>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</si>
  <si>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</si>
  <si>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</si>
  <si>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</si>
  <si>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</si>
  <si>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</si>
  <si>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</si>
  <si>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</si>
  <si>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</si>
  <si>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</si>
  <si>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</si>
  <si>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</si>
  <si>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</si>
  <si>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</si>
  <si>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</si>
  <si>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</si>
  <si>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</si>
  <si>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</si>
  <si>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</si>
  <si>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</si>
  <si>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</si>
  <si>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</si>
  <si>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</si>
  <si>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</si>
  <si>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</si>
  <si>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</si>
  <si>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</si>
  <si>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</si>
  <si>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</si>
  <si>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</si>
  <si>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</si>
  <si>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</si>
  <si>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</si>
  <si>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</si>
  <si>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</si>
  <si>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</si>
  <si>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</si>
  <si>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</si>
  <si>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</si>
  <si>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</si>
  <si>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</si>
  <si>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</si>
  <si>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</si>
  <si>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</si>
  <si>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</si>
  <si>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</si>
  <si>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</si>
  <si>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</si>
  <si>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</si>
  <si>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</si>
  <si>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</si>
  <si>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</si>
  <si>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</si>
  <si>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</si>
  <si>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</si>
  <si>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</si>
  <si>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</si>
  <si>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</si>
  <si>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</si>
  <si>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</si>
  <si>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</si>
  <si>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</si>
  <si>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</si>
  <si>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</si>
  <si>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</si>
  <si>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</si>
  <si>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</si>
  <si>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</si>
  <si>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</si>
  <si>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</si>
  <si>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</si>
  <si>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</si>
  <si>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</si>
  <si>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</si>
  <si>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</si>
  <si>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</si>
  <si>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</si>
  <si>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</si>
  <si>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</si>
  <si>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</si>
  <si>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</si>
  <si>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</si>
  <si>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</si>
  <si>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</si>
  <si>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</si>
  <si>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</si>
  <si>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</si>
  <si>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</si>
  <si>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</si>
  <si>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</si>
  <si>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</si>
  <si>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</si>
  <si>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</si>
  <si>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</si>
  <si>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</si>
  <si>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</si>
  <si>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</si>
  <si>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</si>
  <si>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</si>
  <si>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</si>
  <si>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</si>
  <si>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</si>
  <si>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</si>
  <si>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</si>
  <si>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</si>
  <si>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</si>
  <si>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</si>
  <si>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</si>
  <si>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</si>
  <si>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</si>
  <si>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</si>
  <si>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</si>
  <si>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</si>
  <si>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</si>
  <si>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</si>
  <si>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</si>
  <si>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</si>
  <si>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</si>
  <si>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</si>
  <si>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</si>
  <si>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</si>
  <si>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</si>
  <si>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</si>
  <si>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</si>
  <si>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</si>
  <si>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</si>
  <si>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</si>
  <si>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</si>
  <si>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</si>
  <si>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</si>
  <si>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</si>
  <si>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</si>
  <si>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</si>
  <si>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</si>
  <si>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</si>
  <si>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</si>
  <si>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</si>
  <si>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</si>
  <si>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</si>
  <si>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</si>
  <si>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</si>
  <si>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</si>
  <si>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</si>
  <si>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</si>
  <si>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</si>
  <si>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</si>
  <si>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</si>
  <si>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</si>
  <si>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</si>
  <si>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</si>
  <si>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</si>
  <si>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</si>
  <si>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</si>
  <si>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</si>
  <si>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</si>
  <si>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</si>
  <si>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</si>
  <si>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</si>
  <si>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</si>
  <si>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</si>
  <si>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</si>
  <si>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</si>
  <si>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</si>
  <si>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</si>
  <si>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</si>
  <si>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</si>
  <si>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</si>
  <si>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</si>
  <si>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</si>
  <si>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</si>
  <si>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</si>
  <si>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</si>
  <si>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</si>
  <si>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</si>
  <si>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</si>
  <si>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</si>
  <si>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</si>
  <si>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</si>
  <si>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</si>
  <si>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</si>
  <si>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</si>
  <si>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</si>
  <si>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</si>
  <si>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</si>
  <si>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</si>
  <si>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</si>
  <si>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</si>
  <si>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</si>
  <si>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</si>
  <si>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</si>
  <si>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</si>
  <si>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</si>
  <si>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</si>
  <si>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</si>
  <si>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</si>
  <si>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</si>
  <si>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</si>
  <si>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</si>
  <si>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</si>
  <si>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</si>
  <si>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</si>
  <si>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</si>
  <si>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</si>
  <si>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</si>
  <si>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</si>
  <si>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</si>
  <si>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</si>
  <si>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</si>
  <si>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</si>
  <si>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</si>
  <si>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</si>
  <si>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</si>
  <si>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</si>
  <si>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</si>
  <si>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</si>
  <si>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</si>
  <si>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</si>
  <si>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</si>
  <si>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</si>
  <si>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</si>
  <si>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</si>
  <si>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</si>
  <si>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</si>
  <si>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</si>
  <si>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</si>
  <si>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</si>
  <si>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</si>
  <si>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</si>
  <si>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</si>
  <si>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</si>
  <si>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</si>
  <si>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</si>
  <si>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</si>
  <si>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</si>
  <si>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</si>
  <si>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</si>
  <si>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</si>
  <si>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</si>
  <si>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</si>
  <si>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</si>
  <si>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</si>
  <si>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</si>
  <si>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</si>
  <si>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</si>
  <si>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</si>
  <si>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</si>
  <si>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</si>
  <si>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</si>
  <si>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</si>
  <si>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</si>
  <si>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</si>
  <si>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</si>
  <si>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</si>
  <si>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</si>
  <si>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</si>
  <si>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</si>
  <si>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</si>
  <si>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</si>
  <si>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</si>
  <si>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</si>
  <si>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</si>
  <si>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</si>
  <si>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</si>
  <si>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</si>
  <si>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</si>
  <si>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</si>
  <si>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</si>
  <si>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</si>
  <si>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</si>
  <si>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</si>
  <si>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</si>
  <si>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</si>
  <si>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</si>
  <si>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</si>
  <si>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</si>
  <si>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</si>
  <si>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</si>
  <si>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</si>
  <si>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</si>
  <si>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</si>
  <si>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</si>
  <si>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</si>
  <si>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</si>
  <si>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</si>
  <si>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</si>
  <si>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</si>
  <si>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</si>
  <si>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</si>
  <si>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</si>
  <si>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</si>
  <si>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</si>
  <si>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</si>
  <si>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</si>
  <si>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</si>
  <si>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</si>
  <si>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</si>
  <si>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</si>
  <si>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</si>
  <si>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</si>
  <si>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</si>
  <si>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</si>
  <si>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</si>
  <si>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</si>
  <si>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</si>
  <si>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</si>
  <si>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</si>
  <si>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</si>
  <si>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</si>
  <si>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</si>
  <si>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</si>
  <si>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</si>
  <si>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</si>
  <si>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</si>
  <si>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</si>
  <si>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</si>
  <si>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</si>
  <si>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</si>
  <si>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</si>
  <si>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</si>
  <si>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</si>
  <si>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</si>
  <si>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</si>
  <si>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</si>
  <si>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</si>
  <si>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</si>
  <si>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</si>
  <si>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</si>
  <si>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</si>
  <si>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</si>
  <si>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</si>
  <si>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</si>
  <si>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</si>
  <si>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</si>
  <si>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</si>
  <si>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</si>
  <si>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</si>
  <si>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</si>
  <si>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</si>
  <si>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</si>
  <si>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</si>
  <si>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</si>
  <si>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</si>
  <si>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</si>
  <si>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</si>
  <si>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</si>
  <si>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</si>
  <si>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</si>
  <si>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</si>
  <si>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</si>
  <si>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</si>
  <si>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</si>
  <si>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</si>
  <si>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</si>
  <si>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</si>
  <si>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</si>
  <si>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</si>
  <si>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</si>
  <si>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</si>
  <si>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</si>
  <si>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</si>
  <si>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</si>
  <si>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</si>
  <si>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</si>
  <si>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</si>
  <si>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</si>
  <si>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</si>
  <si>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</si>
  <si>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</si>
  <si>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</si>
  <si>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</si>
  <si>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</si>
  <si>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</si>
  <si>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</si>
  <si>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</si>
  <si>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</si>
  <si>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</si>
  <si>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</si>
  <si>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</si>
  <si>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</si>
  <si>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</si>
  <si>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</si>
  <si>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</si>
  <si>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</si>
  <si>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</si>
  <si>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</si>
  <si>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</si>
  <si>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</si>
  <si>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</si>
  <si>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</si>
  <si>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</si>
  <si>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</si>
  <si>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</si>
  <si>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</si>
  <si>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</si>
  <si>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</si>
  <si>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</si>
  <si>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</si>
  <si>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</si>
  <si>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</si>
  <si>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</si>
  <si>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</si>
  <si>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</si>
  <si>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</si>
  <si>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</si>
  <si>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</si>
  <si>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</si>
  <si>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</si>
  <si>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</si>
  <si>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</si>
  <si>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</si>
  <si>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</si>
  <si>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</si>
  <si>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</si>
  <si>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</si>
  <si>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</si>
  <si>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</si>
  <si>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</si>
  <si>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</si>
  <si>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</si>
  <si>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</si>
  <si>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</si>
  <si>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</si>
  <si>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</si>
  <si>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</si>
  <si>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</si>
  <si>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</si>
  <si>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</si>
  <si>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</si>
  <si>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</si>
  <si>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</si>
  <si>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</si>
  <si>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</si>
  <si>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</si>
  <si>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</si>
  <si>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</si>
  <si>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</si>
  <si>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</si>
  <si>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</si>
  <si>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</si>
  <si>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</si>
  <si>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</si>
  <si>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</si>
  <si>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</si>
  <si>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</si>
  <si>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</si>
  <si>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</si>
  <si>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</si>
  <si>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</si>
  <si>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</si>
  <si>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</si>
  <si>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</si>
  <si>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</si>
  <si>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</si>
  <si>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</si>
  <si>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</si>
  <si>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</si>
  <si>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</si>
  <si>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</si>
  <si>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</si>
  <si>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</si>
  <si>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</si>
  <si>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</si>
  <si>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</si>
  <si>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</si>
  <si>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</si>
  <si>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</si>
  <si>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</si>
  <si>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</si>
  <si>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</si>
  <si>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</si>
  <si>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</si>
  <si>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</si>
  <si>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</si>
  <si>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</si>
  <si>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</si>
  <si>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</si>
  <si>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</si>
  <si>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</si>
  <si>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</si>
  <si>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</si>
  <si>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</si>
  <si>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</si>
  <si>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</si>
  <si>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</si>
  <si>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</si>
  <si>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</si>
  <si>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</si>
  <si>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</si>
  <si>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</si>
  <si>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</si>
  <si>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</si>
  <si>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</si>
  <si>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</si>
  <si>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</si>
  <si>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</si>
  <si>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</si>
  <si>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</si>
  <si>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</si>
  <si>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</si>
  <si>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</si>
  <si>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</si>
  <si>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</si>
  <si>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</si>
  <si>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</si>
  <si>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</si>
  <si>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</si>
  <si>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</si>
  <si>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</si>
  <si>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</si>
  <si>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</si>
  <si>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</si>
  <si>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</si>
  <si>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</si>
  <si>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</si>
  <si>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</si>
  <si>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</si>
  <si>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</si>
  <si>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</si>
  <si>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</si>
  <si>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</si>
  <si>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</si>
  <si>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</si>
  <si>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</si>
  <si>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</si>
  <si>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</si>
  <si>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</si>
  <si>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</si>
  <si>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</si>
  <si>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</si>
  <si>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</si>
  <si>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</si>
  <si>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</si>
  <si>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</si>
  <si>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</si>
  <si>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</si>
  <si>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</si>
  <si>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</si>
  <si>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</si>
  <si>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</si>
  <si>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</si>
  <si>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</si>
  <si>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</si>
  <si>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</si>
  <si>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</si>
  <si>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</si>
  <si>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</si>
  <si>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</si>
  <si>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</si>
  <si>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</si>
  <si>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</si>
  <si>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</si>
  <si>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</si>
  <si>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</si>
  <si>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</si>
  <si>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</si>
  <si>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</si>
  <si>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</si>
  <si>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</si>
  <si>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</si>
  <si>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</si>
  <si>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</si>
  <si>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</si>
  <si>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</si>
  <si>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</si>
  <si>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</si>
  <si>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</si>
  <si>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</si>
  <si>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</si>
  <si>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</si>
  <si>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</si>
  <si>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</si>
  <si>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</si>
  <si>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</si>
  <si>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</si>
  <si>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</si>
  <si>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</si>
  <si>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</si>
  <si>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</si>
  <si>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</si>
  <si>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</si>
  <si>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</si>
  <si>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</si>
  <si>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</si>
  <si>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</si>
  <si>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</si>
  <si>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</si>
  <si>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</si>
  <si>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</si>
  <si>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</si>
  <si>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</si>
  <si>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</si>
  <si>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</si>
  <si>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</si>
  <si>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</si>
  <si>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</si>
  <si>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</si>
  <si>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</si>
  <si>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</si>
  <si>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</si>
  <si>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</si>
  <si>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</si>
  <si>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</si>
  <si>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</si>
  <si>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</si>
  <si>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</si>
  <si>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</si>
  <si>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</si>
  <si>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</si>
  <si>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</si>
  <si>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</si>
  <si>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</si>
  <si>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</si>
  <si>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</si>
  <si>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</si>
  <si>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</si>
  <si>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</si>
  <si>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</si>
  <si>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</si>
  <si>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</si>
  <si>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</si>
  <si>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</si>
  <si>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</si>
  <si>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</si>
  <si>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</si>
  <si>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</si>
  <si>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</si>
  <si>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</si>
  <si>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</si>
  <si>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</si>
  <si>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</si>
  <si>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</si>
  <si>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</si>
  <si>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</si>
  <si>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</si>
  <si>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</si>
  <si>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</si>
  <si>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</si>
  <si>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</si>
  <si>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</si>
  <si>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</si>
  <si>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</si>
  <si>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</si>
  <si>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</si>
  <si>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</si>
  <si>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</si>
  <si>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</si>
  <si>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</si>
  <si>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</si>
  <si>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</si>
  <si>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</si>
  <si>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</si>
  <si>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</si>
  <si>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</si>
  <si>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</si>
  <si>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</si>
  <si>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</si>
  <si>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</si>
  <si>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</si>
  <si>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</si>
  <si>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</si>
  <si>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</si>
  <si>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</si>
  <si>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</si>
  <si>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</si>
  <si>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</si>
  <si>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</si>
  <si>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</si>
  <si>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</si>
  <si>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</si>
  <si>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</si>
  <si>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</si>
  <si>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</si>
  <si>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</si>
  <si>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</si>
  <si>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</si>
  <si>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</si>
  <si>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</si>
  <si>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</si>
  <si>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</si>
  <si>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</si>
  <si>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</si>
  <si>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</si>
  <si>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</si>
  <si>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</si>
  <si>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</si>
  <si>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</si>
  <si>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</si>
  <si>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</si>
  <si>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</si>
  <si>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</si>
  <si>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</si>
  <si>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</si>
  <si>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</si>
  <si>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</si>
  <si>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</si>
  <si>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</si>
  <si>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</si>
  <si>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</si>
  <si>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</si>
  <si>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</si>
  <si>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</si>
  <si>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</si>
  <si>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</si>
  <si>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</si>
  <si>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</si>
  <si>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</si>
  <si>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</si>
  <si>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</si>
  <si>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</si>
  <si>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</si>
  <si>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</si>
  <si>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</si>
  <si>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</si>
  <si>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</si>
  <si>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</si>
  <si>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</si>
  <si>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</si>
  <si>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</si>
  <si>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</si>
  <si>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</si>
  <si>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</si>
  <si>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</si>
  <si>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</si>
  <si>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</si>
  <si>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</si>
  <si>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</si>
  <si>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</si>
  <si>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</si>
  <si>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</si>
  <si>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</si>
  <si>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</si>
  <si>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</si>
  <si>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</si>
  <si>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</si>
  <si>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</si>
  <si>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</si>
  <si>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</si>
  <si>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</si>
  <si>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</si>
  <si>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</si>
  <si>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</si>
  <si>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</si>
  <si>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</si>
  <si>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</si>
  <si>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</si>
  <si>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</si>
  <si>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</si>
  <si>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</si>
  <si>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</si>
  <si>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</si>
  <si>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</si>
  <si>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</si>
  <si>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</si>
  <si>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</si>
  <si>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</si>
  <si>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</si>
  <si>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</si>
  <si>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</si>
  <si>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</si>
  <si>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</si>
  <si>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</si>
  <si>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</si>
  <si>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</si>
  <si>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</si>
  <si>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</si>
  <si>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</si>
  <si>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</si>
  <si>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</si>
  <si>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</si>
  <si>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</si>
  <si>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</si>
  <si>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</si>
  <si>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</si>
  <si>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</si>
  <si>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</si>
  <si>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</si>
  <si>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</si>
  <si>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</si>
  <si>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</si>
  <si>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</si>
  <si>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</si>
  <si>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</si>
  <si>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</si>
  <si>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</si>
  <si>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</si>
  <si>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</si>
  <si>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</si>
  <si>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</si>
  <si>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</si>
  <si>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</si>
  <si>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</si>
  <si>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</si>
  <si>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</si>
  <si>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</si>
  <si>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</si>
  <si>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</si>
  <si>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</si>
  <si>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</si>
  <si>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</si>
  <si>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</si>
  <si>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</si>
  <si>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</si>
  <si>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</si>
  <si>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</si>
  <si>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</si>
  <si>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</si>
  <si>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</si>
  <si>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</si>
  <si>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</si>
  <si>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</si>
  <si>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</si>
  <si>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</si>
  <si>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</si>
  <si>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</si>
  <si>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</si>
  <si>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</si>
  <si>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</si>
  <si>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</si>
  <si>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</si>
  <si>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</si>
  <si>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</si>
  <si>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</si>
  <si>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</si>
  <si>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</si>
  <si>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</si>
  <si>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</si>
  <si>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</si>
  <si>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</si>
  <si>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</si>
  <si>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</si>
  <si>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</si>
  <si>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</si>
  <si>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</si>
  <si>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</si>
  <si>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</si>
  <si>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</si>
  <si>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</si>
  <si>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</si>
  <si>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</si>
  <si>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</si>
  <si>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</si>
  <si>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</si>
  <si>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</si>
  <si>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</si>
  <si>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</si>
  <si>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</si>
  <si>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</si>
  <si>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</si>
  <si>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</si>
  <si>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</si>
  <si>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</si>
  <si>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</si>
  <si>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</si>
  <si>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</si>
  <si>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</si>
  <si>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</si>
  <si>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</si>
  <si>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</si>
  <si>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</si>
  <si>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</si>
  <si>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</si>
  <si>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</si>
  <si>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</si>
  <si>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</si>
  <si>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</si>
  <si>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</si>
  <si>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</si>
  <si>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</si>
  <si>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</si>
  <si>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</si>
  <si>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</si>
  <si>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</si>
  <si>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</si>
  <si>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</si>
  <si>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</si>
  <si>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</si>
  <si>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</si>
  <si>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</si>
  <si>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</si>
  <si>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</si>
  <si>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</si>
  <si>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</si>
  <si>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</si>
  <si>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</si>
  <si>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</si>
  <si>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</si>
  <si>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</si>
  <si>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</si>
  <si>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</si>
  <si>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</si>
  <si>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</si>
  <si>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</si>
  <si>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</si>
  <si>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</si>
  <si>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</si>
  <si>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</si>
  <si>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</si>
  <si>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</si>
  <si>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</si>
  <si>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</si>
  <si>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</si>
  <si>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</si>
  <si>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</si>
  <si>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</si>
  <si>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</si>
  <si>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</si>
  <si>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</si>
  <si>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</si>
  <si>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</si>
  <si>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</si>
  <si>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</si>
  <si>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</si>
  <si>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</si>
  <si>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</si>
  <si>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</si>
  <si>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</si>
  <si>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</si>
  <si>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</si>
  <si>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</si>
  <si>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</si>
  <si>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</si>
  <si>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</si>
  <si>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</si>
  <si>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</si>
  <si>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</si>
  <si>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</si>
  <si>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</si>
  <si>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</si>
  <si>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</si>
  <si>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</si>
  <si>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</si>
  <si>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</si>
  <si>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</si>
  <si>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</si>
  <si>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</si>
  <si>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</si>
  <si>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</si>
  <si>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</si>
  <si>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</si>
  <si>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</si>
  <si>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</si>
  <si>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</si>
  <si>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</si>
  <si>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</si>
  <si>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</si>
  <si>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</si>
  <si>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</si>
  <si>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</si>
  <si>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</si>
  <si>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</si>
  <si>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</si>
  <si>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</si>
  <si>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</si>
  <si>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</si>
  <si>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</si>
  <si>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</si>
  <si>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</si>
  <si>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</si>
  <si>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</si>
  <si>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</si>
  <si>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</si>
  <si>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</si>
  <si>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</si>
  <si>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</si>
  <si>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</si>
  <si>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</si>
  <si>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</si>
  <si>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</si>
  <si>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</si>
  <si>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</si>
  <si>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</si>
  <si>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</si>
  <si>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</si>
  <si>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</si>
  <si>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</si>
  <si>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</si>
  <si>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</si>
  <si>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</si>
  <si>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</si>
  <si>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</si>
  <si>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</si>
  <si>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</si>
  <si>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</si>
  <si>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</si>
  <si>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</si>
  <si>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</si>
  <si>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</si>
  <si>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</si>
  <si>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</si>
  <si>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</si>
  <si>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</si>
  <si>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</si>
  <si>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</si>
  <si>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</si>
  <si>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</si>
  <si>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</si>
  <si>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</si>
  <si>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</si>
  <si>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</si>
  <si>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</si>
  <si>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</si>
  <si>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</si>
  <si>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</si>
  <si>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</si>
  <si>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</si>
  <si>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</si>
  <si>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</si>
  <si>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</si>
  <si>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</si>
  <si>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</si>
  <si>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</si>
  <si>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</si>
  <si>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</si>
  <si>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</si>
  <si>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</si>
  <si>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</si>
  <si>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</si>
  <si>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</si>
  <si>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</si>
  <si>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</si>
  <si>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</si>
  <si>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</si>
  <si>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</si>
  <si>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</si>
  <si>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</si>
  <si>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</si>
  <si>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</si>
  <si>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</si>
  <si>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</si>
  <si>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</si>
  <si>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</si>
  <si>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</si>
  <si>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</si>
  <si>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</si>
  <si>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</si>
  <si>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</si>
  <si>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</si>
  <si>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</si>
  <si>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</si>
  <si>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</si>
  <si>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</si>
  <si>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</si>
  <si>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</si>
  <si>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</si>
  <si>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</si>
  <si>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</si>
  <si>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</si>
  <si>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</si>
  <si>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</si>
  <si>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</si>
  <si>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</si>
  <si>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</si>
  <si>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</si>
  <si>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</si>
  <si>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</si>
  <si>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</si>
  <si>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</si>
  <si>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</si>
  <si>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</si>
  <si>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</si>
  <si>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</si>
  <si>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</si>
  <si>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</si>
  <si>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</si>
  <si>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</si>
  <si>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</si>
  <si>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</si>
  <si>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</si>
  <si>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</si>
  <si>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</si>
  <si>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</si>
  <si>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</si>
  <si>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</si>
  <si>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</si>
  <si>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</si>
  <si>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</si>
  <si>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</si>
  <si>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</si>
  <si>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</si>
  <si>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</si>
  <si>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</si>
  <si>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</si>
  <si>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</si>
  <si>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</si>
  <si>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</si>
  <si>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</si>
  <si>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</si>
  <si>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</si>
  <si>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</si>
  <si>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</si>
  <si>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</si>
  <si>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</si>
  <si>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</si>
  <si>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</si>
  <si>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</si>
  <si>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</si>
  <si>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</si>
  <si>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</si>
  <si>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</si>
  <si>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</si>
  <si>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</si>
  <si>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</si>
  <si>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</si>
  <si>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</si>
  <si>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</si>
  <si>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</si>
  <si>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</si>
  <si>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</si>
  <si>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</si>
  <si>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</si>
  <si>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</si>
  <si>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</si>
  <si>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</si>
  <si>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</si>
  <si>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</si>
  <si>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</si>
  <si>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</si>
  <si>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</si>
  <si>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</si>
  <si>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</si>
  <si>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</si>
  <si>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</si>
  <si>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</si>
  <si>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</si>
  <si>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</si>
  <si>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</si>
  <si>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</si>
  <si>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</si>
  <si>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</si>
  <si>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</si>
  <si>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</si>
  <si>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</si>
  <si>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</si>
  <si>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</si>
  <si>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</si>
  <si>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</si>
  <si>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</si>
  <si>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</si>
  <si>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</si>
  <si>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</si>
  <si>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</si>
  <si>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</si>
  <si>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</si>
  <si>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</si>
  <si>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</si>
  <si>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</si>
  <si>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</si>
  <si>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</si>
  <si>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</si>
  <si>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</si>
  <si>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</si>
  <si>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</si>
  <si>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</si>
  <si>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</si>
  <si>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</si>
  <si>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</si>
  <si>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</si>
  <si>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</si>
  <si>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</si>
  <si>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</si>
  <si>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</si>
  <si>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</si>
  <si>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</si>
  <si>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</si>
  <si>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</si>
  <si>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</si>
  <si>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</si>
  <si>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</si>
  <si>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</si>
  <si>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</si>
  <si>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</si>
  <si>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</si>
  <si>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</si>
  <si>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</si>
  <si>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</si>
  <si>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</si>
  <si>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</si>
  <si>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</si>
  <si>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</si>
  <si>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</si>
  <si>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</si>
  <si>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</si>
  <si>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</si>
  <si>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</si>
  <si>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</si>
  <si>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</si>
  <si>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</si>
  <si>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</si>
  <si>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</si>
  <si>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</si>
  <si>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</si>
  <si>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</si>
  <si>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</si>
  <si>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</si>
  <si>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</si>
  <si>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</si>
  <si>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</si>
  <si>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</si>
  <si>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</si>
  <si>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</si>
  <si>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</si>
  <si>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</si>
  <si>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</si>
  <si>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</si>
  <si>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</si>
  <si>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</si>
  <si>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</si>
  <si>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</si>
  <si>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</si>
  <si>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</si>
  <si>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</si>
  <si>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</si>
  <si>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</si>
  <si>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</si>
  <si>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</si>
  <si>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</si>
  <si>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</si>
  <si>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</si>
  <si>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</si>
  <si>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</si>
  <si>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</si>
  <si>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</si>
  <si>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</si>
  <si>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</si>
  <si>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</si>
  <si>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</si>
  <si>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</si>
  <si>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</si>
  <si>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</si>
  <si>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</si>
  <si>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</si>
  <si>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</si>
  <si>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</si>
  <si>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</si>
  <si>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</si>
  <si>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</si>
  <si>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</si>
  <si>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</si>
  <si>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</si>
  <si>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</si>
  <si>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</si>
  <si>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</si>
  <si>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</si>
  <si>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</si>
  <si>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</si>
  <si>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</si>
  <si>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</si>
  <si>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</si>
  <si>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</si>
  <si>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</si>
  <si>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</si>
  <si>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</si>
  <si>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</si>
  <si>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</si>
  <si>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</si>
  <si>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</si>
  <si>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</si>
  <si>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</si>
  <si>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</si>
  <si>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</si>
  <si>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</si>
  <si>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</si>
  <si>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</si>
  <si>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</si>
  <si>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</si>
  <si>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</si>
  <si>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</si>
  <si>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</si>
  <si>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</si>
  <si>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</si>
  <si>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</si>
  <si>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</si>
  <si>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</si>
  <si>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</si>
  <si>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</si>
  <si>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</si>
  <si>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</si>
  <si>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</si>
  <si>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</si>
  <si>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</si>
  <si>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</si>
  <si>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</si>
  <si>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</si>
  <si>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</si>
  <si>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</si>
  <si>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</si>
  <si>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</si>
  <si>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</si>
  <si>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</si>
  <si>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</si>
  <si>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</si>
  <si>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</si>
  <si>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</si>
  <si>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</si>
  <si>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</si>
  <si>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</si>
  <si>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</si>
  <si>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</si>
  <si>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</si>
  <si>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</si>
  <si>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</si>
  <si>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</si>
  <si>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</si>
  <si>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</si>
  <si>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</si>
  <si>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</si>
  <si>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</si>
  <si>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</si>
  <si>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</si>
  <si>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</si>
  <si>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</si>
  <si>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</si>
  <si>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</si>
  <si>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</si>
  <si>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</si>
  <si>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</si>
  <si>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</si>
  <si>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</si>
  <si>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</si>
  <si>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</si>
  <si>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</si>
  <si>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</si>
  <si>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</si>
  <si>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</si>
  <si>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</si>
  <si>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</si>
  <si>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</si>
  <si>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</si>
  <si>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</si>
  <si>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</si>
  <si>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</si>
  <si>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</si>
  <si>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</si>
  <si>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</si>
  <si>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</si>
  <si>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</si>
  <si>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</si>
  <si>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</si>
  <si>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</si>
  <si>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</si>
  <si>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</si>
  <si>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</si>
  <si>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</si>
  <si>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</si>
  <si>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</si>
  <si>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</si>
  <si>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</si>
  <si>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</si>
  <si>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</si>
  <si>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</si>
  <si>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</si>
  <si>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</si>
  <si>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</si>
  <si>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</si>
  <si>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</si>
  <si>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</si>
  <si>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</si>
  <si>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</si>
  <si>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</si>
  <si>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</si>
  <si>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</si>
  <si>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</si>
  <si>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</si>
  <si>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</si>
  <si>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</si>
  <si>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</si>
  <si>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</si>
  <si>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</si>
  <si>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</si>
  <si>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</si>
  <si>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</si>
  <si>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</si>
  <si>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</si>
  <si>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</si>
  <si>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</si>
  <si>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</si>
  <si>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</si>
  <si>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</si>
  <si>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</si>
  <si>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</si>
  <si>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</si>
  <si>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</si>
  <si>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</si>
  <si>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</si>
  <si>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</si>
  <si>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</si>
  <si>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</si>
  <si>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</si>
  <si>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</si>
  <si>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</si>
  <si>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</si>
  <si>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</si>
  <si>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</si>
  <si>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</si>
  <si>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</si>
  <si>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</si>
  <si>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</si>
  <si>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</si>
  <si>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</si>
  <si>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</si>
  <si>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</si>
  <si>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</si>
  <si>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</si>
  <si>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</si>
  <si>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</si>
  <si>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</si>
  <si>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</si>
  <si>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</si>
  <si>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</si>
  <si>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</si>
  <si>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</si>
  <si>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</si>
  <si>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</si>
  <si>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</si>
  <si>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</si>
  <si>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</si>
  <si>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</si>
  <si>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</si>
  <si>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</si>
  <si>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</si>
  <si>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</si>
  <si>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</si>
  <si>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</si>
  <si>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</si>
  <si>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</si>
  <si>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</si>
  <si>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</si>
  <si>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</si>
  <si>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</si>
  <si>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</si>
  <si>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</si>
  <si>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</si>
  <si>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</si>
  <si>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Histograma de Equipos 18/07/2026</t>
  </si>
  <si>
    <t>Vaciado de concreto para bancoducto</t>
  </si>
  <si>
    <t>Desencofrado de bancoductos</t>
  </si>
  <si>
    <t>Alamacenamiento de bancoductos</t>
  </si>
  <si>
    <r>
      <t xml:space="preserve">REPORTE DIARIO DE ACTIVIDADES DE SSOMA
📅 Fecha: 18/07/2026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Ser Incondicional respecto de la Seguridad.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</si>
  <si>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Personal se encuentra realizando habilitación de materiales para encofrado en cantera.
- 04 Personas para habilitado de encofrado (Desencofrado y limpienza de material para encofrado) 
- 04 Personas para vaciado de concreto para bancoductos.
- 02 Operadores para habilitado de agregados para el concreto.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</si>
</sst>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8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130401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47627</xdr:colOff>
      <xdr:row>63</xdr:row>
      <xdr:rowOff>53578</xdr:rowOff>
    </xdr:from>
    <xdr:to>
      <xdr:col>20</xdr:col>
      <xdr:colOff>184548</xdr:colOff>
      <xdr:row>75</xdr:row>
      <xdr:rowOff>31076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BC8974-AD0B-0D3C-E92E-C3BF17A6A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2485"/>
        <a:stretch>
          <a:fillRect/>
        </a:stretch>
      </xdr:blipFill>
      <xdr:spPr>
        <a:xfrm>
          <a:off x="625080" y="11013281"/>
          <a:ext cx="3452812" cy="1543946"/>
        </a:xfrm>
        <a:prstGeom prst="rect">
          <a:avLst/>
        </a:prstGeom>
      </xdr:spPr>
    </xdr:pic>
    <xdr:clientData/>
  </xdr:twoCellAnchor>
  <xdr:twoCellAnchor editAs="oneCell">
    <xdr:from>
      <xdr:col>22</xdr:col>
      <xdr:colOff>41673</xdr:colOff>
      <xdr:row>63</xdr:row>
      <xdr:rowOff>35717</xdr:rowOff>
    </xdr:from>
    <xdr:to>
      <xdr:col>40</xdr:col>
      <xdr:colOff>144517</xdr:colOff>
      <xdr:row>75</xdr:row>
      <xdr:rowOff>17083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DFDC09-F860-2ABF-DE4F-9F619C2B26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89" b="3608"/>
        <a:stretch>
          <a:fillRect/>
        </a:stretch>
      </xdr:blipFill>
      <xdr:spPr bwMode="auto">
        <a:xfrm>
          <a:off x="4357483" y="11859855"/>
          <a:ext cx="3045741" cy="154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29766</xdr:colOff>
      <xdr:row>79</xdr:row>
      <xdr:rowOff>41670</xdr:rowOff>
    </xdr:from>
    <xdr:to>
      <xdr:col>40</xdr:col>
      <xdr:colOff>137948</xdr:colOff>
      <xdr:row>91</xdr:row>
      <xdr:rowOff>89294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ACA1DED-5A5B-78CF-8B4A-C6B8627249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433" t="21167" r="4433" b="29211"/>
        <a:stretch>
          <a:fillRect/>
        </a:stretch>
      </xdr:blipFill>
      <xdr:spPr bwMode="auto">
        <a:xfrm>
          <a:off x="4345576" y="13862773"/>
          <a:ext cx="3051079" cy="154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32846</xdr:colOff>
      <xdr:row>79</xdr:row>
      <xdr:rowOff>32843</xdr:rowOff>
    </xdr:from>
    <xdr:to>
      <xdr:col>20</xdr:col>
      <xdr:colOff>184079</xdr:colOff>
      <xdr:row>91</xdr:row>
      <xdr:rowOff>85395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BA3F08-8B90-BFC0-3F1F-8F866A0ED3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5104" t="14769" b="46986"/>
        <a:stretch>
          <a:fillRect/>
        </a:stretch>
      </xdr:blipFill>
      <xdr:spPr bwMode="auto">
        <a:xfrm>
          <a:off x="617484" y="12973705"/>
          <a:ext cx="3521112" cy="1550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3"/>
  <sheetViews>
    <sheetView showGridLines="0" tabSelected="1" view="pageBreakPreview" topLeftCell="A59" zoomScale="115" zoomScaleNormal="145" zoomScaleSheetLayoutView="115" zoomScalePageLayoutView="115" workbookViewId="0">
      <selection activeCell="B61" sqref="B61:AP61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2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81"/>
      <c r="C1" s="482"/>
      <c r="D1" s="482"/>
      <c r="E1" s="482"/>
      <c r="F1" s="482"/>
      <c r="G1" s="482"/>
      <c r="H1" s="482"/>
      <c r="I1" s="485" t="s">
        <v>0</v>
      </c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2"/>
      <c r="AK1" s="482"/>
      <c r="AL1" s="482"/>
      <c r="AM1" s="482"/>
      <c r="AN1" s="482"/>
      <c r="AO1" s="482"/>
      <c r="AP1" s="487"/>
    </row>
    <row r="2" spans="2:45" ht="9.9499999999999993" customHeight="1" x14ac:dyDescent="0.25">
      <c r="B2" s="483"/>
      <c r="C2" s="484"/>
      <c r="D2" s="484"/>
      <c r="E2" s="484"/>
      <c r="F2" s="484"/>
      <c r="G2" s="484"/>
      <c r="H2" s="484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4"/>
      <c r="AK2" s="484"/>
      <c r="AL2" s="484"/>
      <c r="AM2" s="484"/>
      <c r="AN2" s="484"/>
      <c r="AO2" s="484"/>
      <c r="AP2" s="488"/>
    </row>
    <row r="3" spans="2:45" ht="9.9499999999999993" customHeight="1" x14ac:dyDescent="0.25">
      <c r="B3" s="483"/>
      <c r="C3" s="484"/>
      <c r="D3" s="484"/>
      <c r="E3" s="484"/>
      <c r="F3" s="484"/>
      <c r="G3" s="484"/>
      <c r="H3" s="484"/>
      <c r="I3" s="489" t="s">
        <v>1</v>
      </c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4"/>
      <c r="AK3" s="484"/>
      <c r="AL3" s="484"/>
      <c r="AM3" s="484"/>
      <c r="AN3" s="484"/>
      <c r="AO3" s="484"/>
      <c r="AP3" s="488"/>
    </row>
    <row r="4" spans="2:45" ht="9.9499999999999993" customHeight="1" x14ac:dyDescent="0.25">
      <c r="B4" s="360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437"/>
    </row>
    <row r="5" spans="2:45" ht="9.9499999999999993" customHeight="1" x14ac:dyDescent="0.25">
      <c r="B5" s="471" t="s">
        <v>2</v>
      </c>
      <c r="C5" s="462"/>
      <c r="D5" s="462"/>
      <c r="E5" s="462"/>
      <c r="F5" s="55" t="s">
        <v>3</v>
      </c>
      <c r="G5" s="474"/>
      <c r="H5" s="474"/>
      <c r="I5" s="474"/>
      <c r="J5" s="474"/>
      <c r="K5" s="474"/>
      <c r="L5" s="474"/>
      <c r="M5" s="462" t="s">
        <v>4</v>
      </c>
      <c r="N5" s="462"/>
      <c r="O5" s="462"/>
      <c r="P5" s="462"/>
      <c r="Q5" s="55" t="s">
        <v>3</v>
      </c>
      <c r="R5" s="490">
        <v>46221</v>
      </c>
      <c r="S5" s="462"/>
      <c r="T5" s="462"/>
      <c r="U5" s="462"/>
      <c r="V5" s="462"/>
      <c r="W5" s="462"/>
      <c r="X5" s="491" t="s">
        <v>2476</v>
      </c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2"/>
      <c r="AK5" s="493" t="s">
        <v>5</v>
      </c>
      <c r="AL5" s="493"/>
      <c r="AM5" s="493"/>
      <c r="AN5" s="493"/>
      <c r="AO5" s="493"/>
      <c r="AP5" s="494"/>
    </row>
    <row r="6" spans="2:45" ht="9.9499999999999993" customHeight="1" x14ac:dyDescent="0.25">
      <c r="B6" s="471" t="s">
        <v>6</v>
      </c>
      <c r="C6" s="462"/>
      <c r="D6" s="462"/>
      <c r="E6" s="462"/>
      <c r="F6" s="55" t="s">
        <v>3</v>
      </c>
      <c r="G6" s="474" t="s">
        <v>2475</v>
      </c>
      <c r="H6" s="474"/>
      <c r="I6" s="474"/>
      <c r="J6" s="474"/>
      <c r="K6" s="474"/>
      <c r="L6" s="474"/>
      <c r="M6" s="462" t="s">
        <v>7</v>
      </c>
      <c r="N6" s="462"/>
      <c r="O6" s="462"/>
      <c r="P6" s="462"/>
      <c r="Q6" s="55" t="s">
        <v>3</v>
      </c>
      <c r="R6" s="463">
        <v>7</v>
      </c>
      <c r="S6" s="463"/>
      <c r="T6" s="463"/>
      <c r="U6" s="463"/>
      <c r="V6" s="463"/>
      <c r="W6" s="463"/>
      <c r="X6" s="460"/>
      <c r="Y6" s="460"/>
      <c r="Z6" s="460"/>
      <c r="AA6" s="460"/>
      <c r="AB6" s="460"/>
      <c r="AC6" s="460"/>
      <c r="AD6" s="460"/>
      <c r="AE6" s="460"/>
      <c r="AF6" s="460"/>
      <c r="AG6" s="460"/>
      <c r="AH6" s="460"/>
      <c r="AI6" s="460"/>
      <c r="AJ6" s="468"/>
      <c r="AK6" s="9" t="s">
        <v>8</v>
      </c>
      <c r="AL6" s="9"/>
      <c r="AM6" s="469" t="s">
        <v>9</v>
      </c>
      <c r="AN6" s="469"/>
      <c r="AO6" s="469"/>
      <c r="AP6" s="470"/>
    </row>
    <row r="7" spans="2:45" ht="9.9499999999999993" customHeight="1" x14ac:dyDescent="0.25">
      <c r="B7" s="471" t="s">
        <v>10</v>
      </c>
      <c r="C7" s="462"/>
      <c r="D7" s="462"/>
      <c r="E7" s="462"/>
      <c r="F7" s="55" t="s">
        <v>3</v>
      </c>
      <c r="G7" s="474" t="s">
        <v>11</v>
      </c>
      <c r="H7" s="474"/>
      <c r="I7" s="474"/>
      <c r="J7" s="474"/>
      <c r="K7" s="474"/>
      <c r="L7" s="474"/>
      <c r="M7" s="462" t="s">
        <v>12</v>
      </c>
      <c r="N7" s="462"/>
      <c r="O7" s="462"/>
      <c r="P7" s="462"/>
      <c r="Q7" s="55" t="s">
        <v>3</v>
      </c>
      <c r="R7" s="463" t="s">
        <v>13</v>
      </c>
      <c r="S7" s="463"/>
      <c r="T7" s="463"/>
      <c r="U7" s="463"/>
      <c r="V7" s="463"/>
      <c r="W7" s="463"/>
      <c r="X7" s="460"/>
      <c r="Y7" s="460"/>
      <c r="Z7" s="460"/>
      <c r="AA7" s="460"/>
      <c r="AB7" s="460"/>
      <c r="AC7" s="460"/>
      <c r="AD7" s="460"/>
      <c r="AE7" s="460"/>
      <c r="AF7" s="460"/>
      <c r="AG7" s="460"/>
      <c r="AH7" s="460"/>
      <c r="AI7" s="460"/>
      <c r="AJ7" s="468"/>
      <c r="AK7" s="9" t="s">
        <v>14</v>
      </c>
      <c r="AL7" s="9"/>
      <c r="AM7" s="469" t="s">
        <v>15</v>
      </c>
      <c r="AN7" s="469"/>
      <c r="AO7" s="469"/>
      <c r="AP7" s="470"/>
    </row>
    <row r="8" spans="2:45" ht="9.9499999999999993" customHeight="1" x14ac:dyDescent="0.25">
      <c r="B8" s="471" t="s">
        <v>16</v>
      </c>
      <c r="C8" s="462"/>
      <c r="D8" s="462"/>
      <c r="E8" s="462"/>
      <c r="F8" s="55" t="s">
        <v>3</v>
      </c>
      <c r="G8" s="473">
        <v>46214</v>
      </c>
      <c r="H8" s="474"/>
      <c r="I8" s="474"/>
      <c r="J8" s="474"/>
      <c r="K8" s="474"/>
      <c r="L8" s="474"/>
      <c r="M8" s="462" t="s">
        <v>17</v>
      </c>
      <c r="N8" s="462"/>
      <c r="O8" s="462"/>
      <c r="P8" s="462"/>
      <c r="Q8" s="55" t="s">
        <v>3</v>
      </c>
      <c r="R8" s="463" t="s">
        <v>2512</v>
      </c>
      <c r="S8" s="463"/>
      <c r="T8" s="463"/>
      <c r="U8" s="463"/>
      <c r="V8" s="463"/>
      <c r="W8" s="463"/>
      <c r="X8" s="460"/>
      <c r="Y8" s="460"/>
      <c r="Z8" s="460"/>
      <c r="AA8" s="460"/>
      <c r="AB8" s="460"/>
      <c r="AC8" s="460"/>
      <c r="AD8" s="460"/>
      <c r="AE8" s="460"/>
      <c r="AF8" s="460"/>
      <c r="AG8" s="460"/>
      <c r="AH8" s="460"/>
      <c r="AI8" s="460"/>
      <c r="AJ8" s="468"/>
      <c r="AK8" s="9" t="s">
        <v>18</v>
      </c>
      <c r="AL8" s="9"/>
      <c r="AM8" s="469" t="s">
        <v>19</v>
      </c>
      <c r="AN8" s="469"/>
      <c r="AO8" s="469"/>
      <c r="AP8" s="470"/>
    </row>
    <row r="9" spans="2:45" ht="9.9499999999999993" customHeight="1" x14ac:dyDescent="0.25">
      <c r="B9" s="459"/>
      <c r="C9" s="460"/>
      <c r="D9" s="460"/>
      <c r="E9" s="460"/>
      <c r="F9" s="460"/>
      <c r="G9" s="460"/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60"/>
      <c r="AJ9" s="468"/>
      <c r="AK9" s="9" t="s">
        <v>20</v>
      </c>
      <c r="AL9" s="9"/>
      <c r="AM9" s="472" t="s">
        <v>21</v>
      </c>
      <c r="AN9" s="469"/>
      <c r="AO9" s="469"/>
      <c r="AP9" s="470"/>
    </row>
    <row r="10" spans="2:45" ht="3.6" customHeight="1" x14ac:dyDescent="0.25">
      <c r="B10" s="459"/>
      <c r="C10" s="460"/>
      <c r="D10" s="460"/>
      <c r="E10" s="460"/>
      <c r="F10" s="460"/>
      <c r="G10" s="460"/>
      <c r="H10" s="460"/>
      <c r="I10" s="460"/>
      <c r="J10" s="460"/>
      <c r="K10" s="460"/>
      <c r="L10" s="460"/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  <c r="AA10" s="460"/>
      <c r="AB10" s="460"/>
      <c r="AC10" s="460"/>
      <c r="AD10" s="460"/>
      <c r="AE10" s="460"/>
      <c r="AF10" s="460"/>
      <c r="AG10" s="460"/>
      <c r="AH10" s="460"/>
      <c r="AI10" s="460"/>
      <c r="AJ10" s="460"/>
      <c r="AK10" s="460"/>
      <c r="AL10" s="460"/>
      <c r="AM10" s="460"/>
      <c r="AN10" s="460"/>
      <c r="AO10" s="460"/>
      <c r="AP10" s="461"/>
    </row>
    <row r="11" spans="2:45" ht="9.9499999999999993" customHeight="1" thickBot="1" x14ac:dyDescent="0.3">
      <c r="B11" s="313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2478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5" ht="9.9499999999999993" customHeight="1" x14ac:dyDescent="0.25">
      <c r="B12" s="475" t="s">
        <v>22</v>
      </c>
      <c r="C12" s="476"/>
      <c r="D12" s="476"/>
      <c r="E12" s="476"/>
      <c r="F12" s="476"/>
      <c r="G12" s="476"/>
      <c r="H12" s="476"/>
      <c r="I12" s="476"/>
      <c r="J12" s="476"/>
      <c r="K12" s="476"/>
      <c r="L12" s="476"/>
      <c r="M12" s="476"/>
      <c r="N12" s="476"/>
      <c r="O12" s="476"/>
      <c r="P12" s="477" t="s">
        <v>23</v>
      </c>
      <c r="Q12" s="396"/>
      <c r="R12" s="396"/>
      <c r="S12" s="396"/>
      <c r="T12" s="396"/>
      <c r="U12" s="397"/>
      <c r="V12" s="139"/>
      <c r="W12" s="475" t="s">
        <v>22</v>
      </c>
      <c r="X12" s="476"/>
      <c r="Y12" s="476"/>
      <c r="Z12" s="476"/>
      <c r="AA12" s="476"/>
      <c r="AB12" s="476"/>
      <c r="AC12" s="476"/>
      <c r="AD12" s="476"/>
      <c r="AE12" s="476"/>
      <c r="AF12" s="476"/>
      <c r="AG12" s="476"/>
      <c r="AH12" s="476"/>
      <c r="AI12" s="476"/>
      <c r="AJ12" s="476"/>
      <c r="AK12" s="477" t="s">
        <v>23</v>
      </c>
      <c r="AL12" s="396"/>
      <c r="AM12" s="396"/>
      <c r="AN12" s="396"/>
      <c r="AO12" s="396"/>
      <c r="AP12" s="397"/>
    </row>
    <row r="13" spans="2:45" ht="9.9499999999999993" customHeight="1" x14ac:dyDescent="0.25">
      <c r="B13" s="478" t="s">
        <v>24</v>
      </c>
      <c r="C13" s="467"/>
      <c r="D13" s="467"/>
      <c r="E13" s="467"/>
      <c r="F13" s="467" t="s">
        <v>25</v>
      </c>
      <c r="G13" s="467"/>
      <c r="H13" s="467" t="s">
        <v>26</v>
      </c>
      <c r="I13" s="467"/>
      <c r="J13" s="467" t="s">
        <v>27</v>
      </c>
      <c r="K13" s="467"/>
      <c r="L13" s="467" t="s">
        <v>28</v>
      </c>
      <c r="M13" s="467"/>
      <c r="N13" s="467" t="s">
        <v>29</v>
      </c>
      <c r="O13" s="467"/>
      <c r="P13" s="467" t="s">
        <v>27</v>
      </c>
      <c r="Q13" s="467"/>
      <c r="R13" s="467" t="s">
        <v>28</v>
      </c>
      <c r="S13" s="467"/>
      <c r="T13" s="467" t="s">
        <v>29</v>
      </c>
      <c r="U13" s="503"/>
      <c r="V13" s="252"/>
      <c r="W13" s="478" t="s">
        <v>24</v>
      </c>
      <c r="X13" s="467"/>
      <c r="Y13" s="467"/>
      <c r="Z13" s="467"/>
      <c r="AA13" s="467" t="s">
        <v>25</v>
      </c>
      <c r="AB13" s="467"/>
      <c r="AC13" s="467" t="s">
        <v>26</v>
      </c>
      <c r="AD13" s="467"/>
      <c r="AE13" s="467" t="s">
        <v>27</v>
      </c>
      <c r="AF13" s="467"/>
      <c r="AG13" s="467" t="s">
        <v>28</v>
      </c>
      <c r="AH13" s="467"/>
      <c r="AI13" s="467" t="s">
        <v>29</v>
      </c>
      <c r="AJ13" s="467"/>
      <c r="AK13" s="467" t="s">
        <v>27</v>
      </c>
      <c r="AL13" s="467"/>
      <c r="AM13" s="467" t="s">
        <v>28</v>
      </c>
      <c r="AN13" s="467"/>
      <c r="AO13" s="467" t="s">
        <v>29</v>
      </c>
      <c r="AP13" s="503"/>
    </row>
    <row r="14" spans="2:45" ht="9.9499999999999993" customHeight="1" x14ac:dyDescent="0.25">
      <c r="B14" s="464" t="s">
        <v>2522</v>
      </c>
      <c r="C14" s="465"/>
      <c r="D14" s="465"/>
      <c r="E14" s="466"/>
      <c r="F14" s="495">
        <v>1</v>
      </c>
      <c r="G14" s="495"/>
      <c r="H14" s="442">
        <v>10</v>
      </c>
      <c r="I14" s="442"/>
      <c r="J14" s="498">
        <v>0</v>
      </c>
      <c r="K14" s="499"/>
      <c r="L14" s="442">
        <f t="shared" ref="L14" si="0">F14*H14</f>
        <v>10</v>
      </c>
      <c r="M14" s="442"/>
      <c r="N14" s="442">
        <f>L14+J14</f>
        <v>10</v>
      </c>
      <c r="O14" s="442"/>
      <c r="P14" s="496">
        <v>0</v>
      </c>
      <c r="Q14" s="500"/>
      <c r="R14" s="441"/>
      <c r="S14" s="441"/>
      <c r="T14" s="442">
        <f>P14+R14</f>
        <v>0</v>
      </c>
      <c r="U14" s="443"/>
      <c r="V14" s="252"/>
      <c r="W14" s="464"/>
      <c r="X14" s="465"/>
      <c r="Y14" s="465"/>
      <c r="Z14" s="466"/>
      <c r="AA14" s="495"/>
      <c r="AB14" s="495"/>
      <c r="AC14" s="442">
        <v>10</v>
      </c>
      <c r="AD14" s="442"/>
      <c r="AE14" s="498">
        <v>0</v>
      </c>
      <c r="AF14" s="499"/>
      <c r="AG14" s="442">
        <f t="shared" ref="AG14" si="1">AA14*AC14</f>
        <v>0</v>
      </c>
      <c r="AH14" s="442"/>
      <c r="AI14" s="442">
        <f>AG14+AE14</f>
        <v>0</v>
      </c>
      <c r="AJ14" s="442"/>
      <c r="AK14" s="442">
        <v>0</v>
      </c>
      <c r="AL14" s="443"/>
      <c r="AM14" s="441"/>
      <c r="AN14" s="441"/>
      <c r="AO14" s="442">
        <f>AK14+AM14</f>
        <v>0</v>
      </c>
      <c r="AP14" s="443"/>
      <c r="AR14" s="533"/>
      <c r="AS14" s="534"/>
    </row>
    <row r="15" spans="2:45" ht="9.9499999999999993" customHeight="1" x14ac:dyDescent="0.25">
      <c r="B15" s="464" t="s">
        <v>2514</v>
      </c>
      <c r="C15" s="465"/>
      <c r="D15" s="465"/>
      <c r="E15" s="466"/>
      <c r="F15" s="479">
        <v>1</v>
      </c>
      <c r="G15" s="480"/>
      <c r="H15" s="442">
        <v>10</v>
      </c>
      <c r="I15" s="442"/>
      <c r="J15" s="498">
        <v>0</v>
      </c>
      <c r="K15" s="499"/>
      <c r="L15" s="496">
        <f t="shared" ref="L15:L16" si="2">F15*H15</f>
        <v>10</v>
      </c>
      <c r="M15" s="497"/>
      <c r="N15" s="496">
        <f t="shared" ref="N15:N19" si="3">L15+J15</f>
        <v>10</v>
      </c>
      <c r="O15" s="497"/>
      <c r="P15" s="496">
        <v>0</v>
      </c>
      <c r="Q15" s="500"/>
      <c r="R15" s="501"/>
      <c r="S15" s="502"/>
      <c r="T15" s="496">
        <f t="shared" ref="T15:T19" si="4">P15+R15</f>
        <v>0</v>
      </c>
      <c r="U15" s="500"/>
      <c r="V15" s="252"/>
      <c r="W15" s="464"/>
      <c r="X15" s="465"/>
      <c r="Y15" s="465"/>
      <c r="Z15" s="466"/>
      <c r="AA15" s="479"/>
      <c r="AB15" s="480"/>
      <c r="AC15" s="496">
        <v>10</v>
      </c>
      <c r="AD15" s="497"/>
      <c r="AE15" s="498">
        <v>0</v>
      </c>
      <c r="AF15" s="499"/>
      <c r="AG15" s="496">
        <f t="shared" ref="AG15" si="5">AA15*AC15</f>
        <v>0</v>
      </c>
      <c r="AH15" s="497"/>
      <c r="AI15" s="496">
        <f t="shared" ref="AI15" si="6">AG15+AE15</f>
        <v>0</v>
      </c>
      <c r="AJ15" s="497"/>
      <c r="AK15" s="496">
        <v>0</v>
      </c>
      <c r="AL15" s="500"/>
      <c r="AM15" s="501"/>
      <c r="AN15" s="502"/>
      <c r="AO15" s="496">
        <f t="shared" ref="AO15" si="7">AK15+AM15</f>
        <v>0</v>
      </c>
      <c r="AP15" s="500"/>
      <c r="AR15" s="533"/>
      <c r="AS15" s="533"/>
    </row>
    <row r="16" spans="2:45" ht="9.9499999999999993" customHeight="1" x14ac:dyDescent="0.25">
      <c r="B16" s="464" t="s">
        <v>2505</v>
      </c>
      <c r="C16" s="465"/>
      <c r="D16" s="465"/>
      <c r="E16" s="466"/>
      <c r="F16" s="479">
        <v>1</v>
      </c>
      <c r="G16" s="480"/>
      <c r="H16" s="496">
        <v>10</v>
      </c>
      <c r="I16" s="497"/>
      <c r="J16" s="498">
        <v>0</v>
      </c>
      <c r="K16" s="499"/>
      <c r="L16" s="496">
        <f t="shared" si="2"/>
        <v>10</v>
      </c>
      <c r="M16" s="497"/>
      <c r="N16" s="496">
        <f t="shared" si="3"/>
        <v>10</v>
      </c>
      <c r="O16" s="497"/>
      <c r="P16" s="496">
        <v>0</v>
      </c>
      <c r="Q16" s="500"/>
      <c r="R16" s="501"/>
      <c r="S16" s="502"/>
      <c r="T16" s="496">
        <f t="shared" si="4"/>
        <v>0</v>
      </c>
      <c r="U16" s="500"/>
      <c r="V16" s="252"/>
      <c r="W16" s="464"/>
      <c r="X16" s="465"/>
      <c r="Y16" s="465"/>
      <c r="Z16" s="466"/>
      <c r="AA16" s="479"/>
      <c r="AB16" s="480"/>
      <c r="AC16" s="496">
        <v>10</v>
      </c>
      <c r="AD16" s="497"/>
      <c r="AE16" s="498">
        <v>0</v>
      </c>
      <c r="AF16" s="499"/>
      <c r="AG16" s="496">
        <f t="shared" ref="AG16" si="8">AA16*AC16</f>
        <v>0</v>
      </c>
      <c r="AH16" s="497"/>
      <c r="AI16" s="496">
        <f t="shared" ref="AI16" si="9">AG16+AE16</f>
        <v>0</v>
      </c>
      <c r="AJ16" s="497"/>
      <c r="AK16" s="496">
        <v>0</v>
      </c>
      <c r="AL16" s="500"/>
      <c r="AM16" s="501"/>
      <c r="AN16" s="502"/>
      <c r="AO16" s="496">
        <f t="shared" ref="AO16" si="10">AK16+AM16</f>
        <v>0</v>
      </c>
      <c r="AP16" s="500"/>
      <c r="AR16" s="533"/>
      <c r="AS16" s="533"/>
    </row>
    <row r="17" spans="2:45" ht="9.9499999999999993" customHeight="1" x14ac:dyDescent="0.25">
      <c r="B17" s="464" t="s">
        <v>30</v>
      </c>
      <c r="C17" s="465"/>
      <c r="D17" s="465"/>
      <c r="E17" s="466"/>
      <c r="F17" s="479">
        <v>1</v>
      </c>
      <c r="G17" s="480"/>
      <c r="H17" s="442">
        <v>10</v>
      </c>
      <c r="I17" s="442"/>
      <c r="J17" s="498">
        <v>0</v>
      </c>
      <c r="K17" s="499"/>
      <c r="L17" s="496">
        <f>F17*H17</f>
        <v>10</v>
      </c>
      <c r="M17" s="497"/>
      <c r="N17" s="496">
        <f t="shared" si="3"/>
        <v>10</v>
      </c>
      <c r="O17" s="497"/>
      <c r="P17" s="496">
        <v>0</v>
      </c>
      <c r="Q17" s="500"/>
      <c r="R17" s="501"/>
      <c r="S17" s="502"/>
      <c r="T17" s="496">
        <f t="shared" si="4"/>
        <v>0</v>
      </c>
      <c r="U17" s="500"/>
      <c r="V17" s="252"/>
      <c r="W17" s="464"/>
      <c r="X17" s="465"/>
      <c r="Y17" s="465"/>
      <c r="Z17" s="466"/>
      <c r="AA17" s="479"/>
      <c r="AB17" s="480"/>
      <c r="AC17" s="442">
        <v>10</v>
      </c>
      <c r="AD17" s="442"/>
      <c r="AE17" s="498">
        <v>0</v>
      </c>
      <c r="AF17" s="499"/>
      <c r="AG17" s="496">
        <f>AA17*AC17</f>
        <v>0</v>
      </c>
      <c r="AH17" s="497"/>
      <c r="AI17" s="496">
        <f>AG17+AE17</f>
        <v>0</v>
      </c>
      <c r="AJ17" s="497"/>
      <c r="AK17" s="496">
        <v>0</v>
      </c>
      <c r="AL17" s="500"/>
      <c r="AM17" s="501"/>
      <c r="AN17" s="502"/>
      <c r="AO17" s="496">
        <f>AK17+AM17</f>
        <v>0</v>
      </c>
      <c r="AP17" s="500"/>
      <c r="AR17" s="533"/>
      <c r="AS17" s="533"/>
    </row>
    <row r="18" spans="2:45" ht="9.9499999999999993" customHeight="1" x14ac:dyDescent="0.25">
      <c r="B18" s="464" t="s">
        <v>2513</v>
      </c>
      <c r="C18" s="465"/>
      <c r="D18" s="465"/>
      <c r="E18" s="466"/>
      <c r="F18" s="479">
        <v>3</v>
      </c>
      <c r="G18" s="480"/>
      <c r="H18" s="496">
        <v>10</v>
      </c>
      <c r="I18" s="497"/>
      <c r="J18" s="498">
        <v>0</v>
      </c>
      <c r="K18" s="499"/>
      <c r="L18" s="496">
        <f t="shared" ref="L18" si="11">F18*H18</f>
        <v>30</v>
      </c>
      <c r="M18" s="497"/>
      <c r="N18" s="496">
        <f t="shared" si="3"/>
        <v>30</v>
      </c>
      <c r="O18" s="497"/>
      <c r="P18" s="496">
        <v>0</v>
      </c>
      <c r="Q18" s="500"/>
      <c r="R18" s="501"/>
      <c r="S18" s="502"/>
      <c r="T18" s="496">
        <f t="shared" si="4"/>
        <v>0</v>
      </c>
      <c r="U18" s="500"/>
      <c r="V18" s="252"/>
      <c r="W18" s="464"/>
      <c r="X18" s="465"/>
      <c r="Y18" s="465"/>
      <c r="Z18" s="466"/>
      <c r="AA18" s="479"/>
      <c r="AB18" s="480"/>
      <c r="AC18" s="496">
        <v>10</v>
      </c>
      <c r="AD18" s="497"/>
      <c r="AE18" s="498">
        <v>0</v>
      </c>
      <c r="AF18" s="499"/>
      <c r="AG18" s="496">
        <f t="shared" ref="AG18" si="12">AA18*AC18</f>
        <v>0</v>
      </c>
      <c r="AH18" s="497"/>
      <c r="AI18" s="496">
        <f t="shared" ref="AI18" si="13">AG18+AE18</f>
        <v>0</v>
      </c>
      <c r="AJ18" s="497"/>
      <c r="AK18" s="496">
        <v>0</v>
      </c>
      <c r="AL18" s="500"/>
      <c r="AM18" s="501"/>
      <c r="AN18" s="502"/>
      <c r="AO18" s="496">
        <f t="shared" ref="AO18" si="14">AK18+AM18</f>
        <v>0</v>
      </c>
      <c r="AP18" s="500"/>
      <c r="AR18" s="533"/>
      <c r="AS18" s="533"/>
    </row>
    <row r="19" spans="2:45" ht="9.9499999999999993" customHeight="1" x14ac:dyDescent="0.25">
      <c r="B19" s="464" t="s">
        <v>2517</v>
      </c>
      <c r="C19" s="465"/>
      <c r="D19" s="465"/>
      <c r="E19" s="466"/>
      <c r="F19" s="479">
        <v>1</v>
      </c>
      <c r="G19" s="480"/>
      <c r="H19" s="442">
        <v>10</v>
      </c>
      <c r="I19" s="442"/>
      <c r="J19" s="498">
        <v>0</v>
      </c>
      <c r="K19" s="499"/>
      <c r="L19" s="496">
        <f t="shared" ref="L19" si="15">F19*H19</f>
        <v>10</v>
      </c>
      <c r="M19" s="497"/>
      <c r="N19" s="496">
        <f t="shared" si="3"/>
        <v>10</v>
      </c>
      <c r="O19" s="497"/>
      <c r="P19" s="496">
        <v>0</v>
      </c>
      <c r="Q19" s="500"/>
      <c r="R19" s="501"/>
      <c r="S19" s="502"/>
      <c r="T19" s="496">
        <f t="shared" si="4"/>
        <v>0</v>
      </c>
      <c r="U19" s="500"/>
      <c r="V19" s="252"/>
      <c r="W19" s="464"/>
      <c r="X19" s="465"/>
      <c r="Y19" s="465"/>
      <c r="Z19" s="466"/>
      <c r="AA19" s="479"/>
      <c r="AB19" s="480"/>
      <c r="AC19" s="496">
        <v>10</v>
      </c>
      <c r="AD19" s="497"/>
      <c r="AE19" s="498">
        <v>0</v>
      </c>
      <c r="AF19" s="499"/>
      <c r="AG19" s="496">
        <f>AA19*AC19</f>
        <v>0</v>
      </c>
      <c r="AH19" s="497"/>
      <c r="AI19" s="496">
        <f>AG19+AE19</f>
        <v>0</v>
      </c>
      <c r="AJ19" s="497"/>
      <c r="AK19" s="496">
        <v>0</v>
      </c>
      <c r="AL19" s="500"/>
      <c r="AM19" s="501"/>
      <c r="AN19" s="502"/>
      <c r="AO19" s="496">
        <f>AK19+AM19</f>
        <v>0</v>
      </c>
      <c r="AP19" s="500"/>
      <c r="AR19" s="533"/>
      <c r="AS19" s="533"/>
    </row>
    <row r="20" spans="2:45" ht="9.9499999999999993" customHeight="1" x14ac:dyDescent="0.25">
      <c r="B20" s="303" t="s">
        <v>2515</v>
      </c>
      <c r="C20" s="304"/>
      <c r="D20" s="304"/>
      <c r="E20" s="305"/>
      <c r="F20" s="479">
        <v>1</v>
      </c>
      <c r="G20" s="480"/>
      <c r="H20" s="442">
        <v>10</v>
      </c>
      <c r="I20" s="442"/>
      <c r="J20" s="498">
        <v>0</v>
      </c>
      <c r="K20" s="499"/>
      <c r="L20" s="496">
        <f t="shared" ref="L20:L25" si="16">F20*H20</f>
        <v>10</v>
      </c>
      <c r="M20" s="497"/>
      <c r="N20" s="496">
        <f t="shared" ref="N20:N25" si="17">L20+J20</f>
        <v>10</v>
      </c>
      <c r="O20" s="497"/>
      <c r="P20" s="496">
        <v>0</v>
      </c>
      <c r="Q20" s="500"/>
      <c r="R20" s="306"/>
      <c r="S20" s="307"/>
      <c r="T20" s="496">
        <f t="shared" ref="T20:T25" si="18">P20+R20</f>
        <v>0</v>
      </c>
      <c r="U20" s="500"/>
      <c r="V20" s="252"/>
      <c r="W20" s="464"/>
      <c r="X20" s="465"/>
      <c r="Y20" s="465"/>
      <c r="Z20" s="466"/>
      <c r="AA20" s="479"/>
      <c r="AB20" s="480"/>
      <c r="AC20" s="442">
        <v>10</v>
      </c>
      <c r="AD20" s="442"/>
      <c r="AE20" s="498">
        <v>0</v>
      </c>
      <c r="AF20" s="499"/>
      <c r="AG20" s="496">
        <f t="shared" ref="AG20:AG25" si="19">AA20*AC20</f>
        <v>0</v>
      </c>
      <c r="AH20" s="497"/>
      <c r="AI20" s="496">
        <f t="shared" ref="AI20:AI25" si="20">AG20+AE20</f>
        <v>0</v>
      </c>
      <c r="AJ20" s="497"/>
      <c r="AK20" s="496">
        <v>0</v>
      </c>
      <c r="AL20" s="500"/>
      <c r="AM20" s="501"/>
      <c r="AN20" s="502"/>
      <c r="AO20" s="496">
        <f t="shared" ref="AO20:AO25" si="21">AK20+AM20</f>
        <v>0</v>
      </c>
      <c r="AP20" s="500"/>
      <c r="AR20" s="308"/>
      <c r="AS20" s="308"/>
    </row>
    <row r="21" spans="2:45" ht="9.9499999999999993" customHeight="1" x14ac:dyDescent="0.25">
      <c r="B21" s="303" t="s">
        <v>2516</v>
      </c>
      <c r="C21" s="304"/>
      <c r="D21" s="304"/>
      <c r="E21" s="305"/>
      <c r="F21" s="479">
        <v>1</v>
      </c>
      <c r="G21" s="480"/>
      <c r="H21" s="442">
        <v>10</v>
      </c>
      <c r="I21" s="442"/>
      <c r="J21" s="498">
        <v>0</v>
      </c>
      <c r="K21" s="499"/>
      <c r="L21" s="496">
        <f t="shared" si="16"/>
        <v>10</v>
      </c>
      <c r="M21" s="497"/>
      <c r="N21" s="496">
        <f t="shared" si="17"/>
        <v>10</v>
      </c>
      <c r="O21" s="497"/>
      <c r="P21" s="496">
        <v>0</v>
      </c>
      <c r="Q21" s="500"/>
      <c r="R21" s="306"/>
      <c r="S21" s="307"/>
      <c r="T21" s="496">
        <f t="shared" si="18"/>
        <v>0</v>
      </c>
      <c r="U21" s="500"/>
      <c r="V21" s="252"/>
      <c r="W21" s="464"/>
      <c r="X21" s="465"/>
      <c r="Y21" s="465"/>
      <c r="Z21" s="466"/>
      <c r="AA21" s="479"/>
      <c r="AB21" s="480"/>
      <c r="AC21" s="496">
        <v>10</v>
      </c>
      <c r="AD21" s="497"/>
      <c r="AE21" s="498">
        <v>0</v>
      </c>
      <c r="AF21" s="499"/>
      <c r="AG21" s="496">
        <f t="shared" si="19"/>
        <v>0</v>
      </c>
      <c r="AH21" s="497"/>
      <c r="AI21" s="496">
        <f t="shared" si="20"/>
        <v>0</v>
      </c>
      <c r="AJ21" s="497"/>
      <c r="AK21" s="496">
        <v>0</v>
      </c>
      <c r="AL21" s="500"/>
      <c r="AM21" s="501"/>
      <c r="AN21" s="502"/>
      <c r="AO21" s="496">
        <f t="shared" si="21"/>
        <v>0</v>
      </c>
      <c r="AP21" s="500"/>
      <c r="AR21" s="308"/>
      <c r="AS21" s="308"/>
    </row>
    <row r="22" spans="2:45" ht="9.9499999999999993" customHeight="1" x14ac:dyDescent="0.25">
      <c r="B22" s="303" t="s">
        <v>2521</v>
      </c>
      <c r="C22" s="304"/>
      <c r="D22" s="304"/>
      <c r="E22" s="305"/>
      <c r="F22" s="479">
        <v>1</v>
      </c>
      <c r="G22" s="480"/>
      <c r="H22" s="442">
        <v>10</v>
      </c>
      <c r="I22" s="442"/>
      <c r="J22" s="498">
        <v>0</v>
      </c>
      <c r="K22" s="499"/>
      <c r="L22" s="496">
        <f t="shared" ref="L22" si="22">F22*H22</f>
        <v>10</v>
      </c>
      <c r="M22" s="497"/>
      <c r="N22" s="496">
        <f t="shared" ref="N22" si="23">L22+J22</f>
        <v>10</v>
      </c>
      <c r="O22" s="497"/>
      <c r="P22" s="496">
        <v>1</v>
      </c>
      <c r="Q22" s="500"/>
      <c r="R22" s="306"/>
      <c r="S22" s="307"/>
      <c r="T22" s="496">
        <f t="shared" ref="T22" si="24">P22+R22</f>
        <v>1</v>
      </c>
      <c r="U22" s="500"/>
      <c r="V22" s="252"/>
      <c r="W22" s="464"/>
      <c r="X22" s="465"/>
      <c r="Y22" s="465"/>
      <c r="Z22" s="466"/>
      <c r="AA22" s="479"/>
      <c r="AB22" s="480"/>
      <c r="AC22" s="496">
        <v>10</v>
      </c>
      <c r="AD22" s="497"/>
      <c r="AE22" s="498">
        <v>0</v>
      </c>
      <c r="AF22" s="499"/>
      <c r="AG22" s="496">
        <f t="shared" si="19"/>
        <v>0</v>
      </c>
      <c r="AH22" s="497"/>
      <c r="AI22" s="496">
        <f t="shared" si="20"/>
        <v>0</v>
      </c>
      <c r="AJ22" s="497"/>
      <c r="AK22" s="496">
        <v>0</v>
      </c>
      <c r="AL22" s="500"/>
      <c r="AM22" s="501"/>
      <c r="AN22" s="502"/>
      <c r="AO22" s="496">
        <f t="shared" si="21"/>
        <v>0</v>
      </c>
      <c r="AP22" s="500"/>
      <c r="AR22" s="308"/>
      <c r="AS22" s="308"/>
    </row>
    <row r="23" spans="2:45" ht="9.9499999999999993" customHeight="1" x14ac:dyDescent="0.25">
      <c r="B23" s="303" t="s">
        <v>2518</v>
      </c>
      <c r="C23" s="304"/>
      <c r="D23" s="304"/>
      <c r="E23" s="305"/>
      <c r="F23" s="479">
        <v>1</v>
      </c>
      <c r="G23" s="480"/>
      <c r="H23" s="442">
        <v>10</v>
      </c>
      <c r="I23" s="442"/>
      <c r="J23" s="498">
        <v>0</v>
      </c>
      <c r="K23" s="499"/>
      <c r="L23" s="496">
        <f t="shared" si="16"/>
        <v>10</v>
      </c>
      <c r="M23" s="497"/>
      <c r="N23" s="496">
        <f t="shared" si="17"/>
        <v>10</v>
      </c>
      <c r="O23" s="497"/>
      <c r="P23" s="496">
        <v>0</v>
      </c>
      <c r="Q23" s="500"/>
      <c r="R23" s="306"/>
      <c r="S23" s="307"/>
      <c r="T23" s="496">
        <f t="shared" si="18"/>
        <v>0</v>
      </c>
      <c r="U23" s="500"/>
      <c r="V23" s="252"/>
      <c r="W23" s="464"/>
      <c r="X23" s="465"/>
      <c r="Y23" s="465"/>
      <c r="Z23" s="466"/>
      <c r="AA23" s="479"/>
      <c r="AB23" s="480"/>
      <c r="AC23" s="442">
        <v>10</v>
      </c>
      <c r="AD23" s="442"/>
      <c r="AE23" s="498">
        <v>0</v>
      </c>
      <c r="AF23" s="499"/>
      <c r="AG23" s="496">
        <f t="shared" si="19"/>
        <v>0</v>
      </c>
      <c r="AH23" s="497"/>
      <c r="AI23" s="496">
        <f t="shared" si="20"/>
        <v>0</v>
      </c>
      <c r="AJ23" s="497"/>
      <c r="AK23" s="496">
        <v>0</v>
      </c>
      <c r="AL23" s="500"/>
      <c r="AM23" s="501"/>
      <c r="AN23" s="502"/>
      <c r="AO23" s="496">
        <f t="shared" si="21"/>
        <v>0</v>
      </c>
      <c r="AP23" s="500"/>
      <c r="AR23" s="308"/>
      <c r="AS23" s="308"/>
    </row>
    <row r="24" spans="2:45" ht="9.9499999999999993" customHeight="1" x14ac:dyDescent="0.25">
      <c r="B24" s="303" t="s">
        <v>2519</v>
      </c>
      <c r="C24" s="304"/>
      <c r="D24" s="304"/>
      <c r="E24" s="305"/>
      <c r="F24" s="479">
        <v>1</v>
      </c>
      <c r="G24" s="480"/>
      <c r="H24" s="442">
        <v>10</v>
      </c>
      <c r="I24" s="442"/>
      <c r="J24" s="498">
        <v>0</v>
      </c>
      <c r="K24" s="499"/>
      <c r="L24" s="496">
        <f t="shared" si="16"/>
        <v>10</v>
      </c>
      <c r="M24" s="497"/>
      <c r="N24" s="496">
        <f t="shared" si="17"/>
        <v>10</v>
      </c>
      <c r="O24" s="497"/>
      <c r="P24" s="496">
        <v>0</v>
      </c>
      <c r="Q24" s="500"/>
      <c r="R24" s="306"/>
      <c r="S24" s="307"/>
      <c r="T24" s="496">
        <f t="shared" si="18"/>
        <v>0</v>
      </c>
      <c r="U24" s="500"/>
      <c r="V24" s="252"/>
      <c r="W24" s="464"/>
      <c r="X24" s="465"/>
      <c r="Y24" s="465"/>
      <c r="Z24" s="466"/>
      <c r="AA24" s="479"/>
      <c r="AB24" s="480"/>
      <c r="AC24" s="496">
        <v>10</v>
      </c>
      <c r="AD24" s="497"/>
      <c r="AE24" s="498">
        <v>0</v>
      </c>
      <c r="AF24" s="499"/>
      <c r="AG24" s="496">
        <f t="shared" si="19"/>
        <v>0</v>
      </c>
      <c r="AH24" s="497"/>
      <c r="AI24" s="496">
        <f t="shared" si="20"/>
        <v>0</v>
      </c>
      <c r="AJ24" s="497"/>
      <c r="AK24" s="496">
        <v>0</v>
      </c>
      <c r="AL24" s="500"/>
      <c r="AM24" s="501"/>
      <c r="AN24" s="502"/>
      <c r="AO24" s="496">
        <f t="shared" si="21"/>
        <v>0</v>
      </c>
      <c r="AP24" s="500"/>
      <c r="AR24" s="308"/>
      <c r="AS24" s="308"/>
    </row>
    <row r="25" spans="2:45" ht="9.9499999999999993" customHeight="1" x14ac:dyDescent="0.25">
      <c r="B25" s="303" t="s">
        <v>2520</v>
      </c>
      <c r="C25" s="304"/>
      <c r="D25" s="304"/>
      <c r="E25" s="305"/>
      <c r="F25" s="479">
        <v>1</v>
      </c>
      <c r="G25" s="480"/>
      <c r="H25" s="442">
        <v>10</v>
      </c>
      <c r="I25" s="442"/>
      <c r="J25" s="498">
        <v>0</v>
      </c>
      <c r="K25" s="499"/>
      <c r="L25" s="496">
        <f t="shared" si="16"/>
        <v>10</v>
      </c>
      <c r="M25" s="497"/>
      <c r="N25" s="496">
        <f t="shared" si="17"/>
        <v>10</v>
      </c>
      <c r="O25" s="497"/>
      <c r="P25" s="496">
        <v>0</v>
      </c>
      <c r="Q25" s="500"/>
      <c r="R25" s="306"/>
      <c r="S25" s="307"/>
      <c r="T25" s="496">
        <f t="shared" si="18"/>
        <v>0</v>
      </c>
      <c r="U25" s="500"/>
      <c r="V25" s="252"/>
      <c r="W25" s="464"/>
      <c r="X25" s="465"/>
      <c r="Y25" s="465"/>
      <c r="Z25" s="466"/>
      <c r="AA25" s="479"/>
      <c r="AB25" s="480"/>
      <c r="AC25" s="496">
        <v>10</v>
      </c>
      <c r="AD25" s="497"/>
      <c r="AE25" s="498">
        <v>0</v>
      </c>
      <c r="AF25" s="499"/>
      <c r="AG25" s="496">
        <f t="shared" si="19"/>
        <v>0</v>
      </c>
      <c r="AH25" s="497"/>
      <c r="AI25" s="496">
        <f t="shared" si="20"/>
        <v>0</v>
      </c>
      <c r="AJ25" s="497"/>
      <c r="AK25" s="496">
        <v>0</v>
      </c>
      <c r="AL25" s="500"/>
      <c r="AM25" s="501"/>
      <c r="AN25" s="502"/>
      <c r="AO25" s="496">
        <f t="shared" si="21"/>
        <v>0</v>
      </c>
      <c r="AP25" s="500"/>
      <c r="AR25" s="308"/>
      <c r="AS25" s="308"/>
    </row>
    <row r="26" spans="2:45" ht="9.9499999999999993" customHeight="1" thickBot="1" x14ac:dyDescent="0.3">
      <c r="B26" s="452" t="s">
        <v>31</v>
      </c>
      <c r="C26" s="453"/>
      <c r="D26" s="453"/>
      <c r="E26" s="453"/>
      <c r="F26" s="414">
        <f>SUM(F14:G25)</f>
        <v>14</v>
      </c>
      <c r="G26" s="414"/>
      <c r="H26" s="414"/>
      <c r="I26" s="414"/>
      <c r="J26" s="414">
        <f>SUM(J14:K25)</f>
        <v>0</v>
      </c>
      <c r="K26" s="414"/>
      <c r="L26" s="414">
        <f>SUM(L14:M25)</f>
        <v>140</v>
      </c>
      <c r="M26" s="414"/>
      <c r="N26" s="414">
        <f>SUM(N14:O25)</f>
        <v>140</v>
      </c>
      <c r="O26" s="414"/>
      <c r="P26" s="414">
        <f>SUM(P14:Q25)</f>
        <v>1</v>
      </c>
      <c r="Q26" s="414"/>
      <c r="R26" s="450">
        <f>SUM(R14:S25)</f>
        <v>0</v>
      </c>
      <c r="S26" s="450"/>
      <c r="T26" s="450">
        <f>SUM(T14:U25)</f>
        <v>1</v>
      </c>
      <c r="U26" s="451"/>
      <c r="V26" s="252"/>
      <c r="W26" s="452" t="s">
        <v>31</v>
      </c>
      <c r="X26" s="453"/>
      <c r="Y26" s="453"/>
      <c r="Z26" s="453"/>
      <c r="AA26" s="414">
        <f>SUM(AA14:AB25)</f>
        <v>0</v>
      </c>
      <c r="AB26" s="414"/>
      <c r="AC26" s="414"/>
      <c r="AD26" s="414"/>
      <c r="AE26" s="414">
        <f>SUM(AE14:AF25)</f>
        <v>0</v>
      </c>
      <c r="AF26" s="414"/>
      <c r="AG26" s="414">
        <f>SUM(AG14:AH25)</f>
        <v>0</v>
      </c>
      <c r="AH26" s="414"/>
      <c r="AI26" s="414">
        <f>SUM(AI14:AJ25)</f>
        <v>0</v>
      </c>
      <c r="AJ26" s="414"/>
      <c r="AK26" s="414">
        <f>SUM(AK14:AL25)</f>
        <v>0</v>
      </c>
      <c r="AL26" s="414"/>
      <c r="AM26" s="450">
        <f>SUM(AM14:AN25)</f>
        <v>0</v>
      </c>
      <c r="AN26" s="450"/>
      <c r="AO26" s="450">
        <f>SUM(AO14:AP25)</f>
        <v>0</v>
      </c>
      <c r="AP26" s="451"/>
    </row>
    <row r="27" spans="2:45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5" ht="9.9499999999999993" customHeight="1" x14ac:dyDescent="0.25">
      <c r="B28" s="459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V28" s="460"/>
      <c r="W28" s="460"/>
      <c r="X28" s="460"/>
      <c r="Y28" s="460"/>
      <c r="Z28" s="460"/>
      <c r="AA28" s="460"/>
      <c r="AB28" s="460"/>
      <c r="AC28" s="460"/>
      <c r="AD28" s="460"/>
      <c r="AE28" s="460"/>
      <c r="AF28" s="460"/>
      <c r="AG28" s="460"/>
      <c r="AH28" s="460"/>
      <c r="AI28" s="460"/>
      <c r="AJ28" s="460"/>
      <c r="AK28" s="460"/>
      <c r="AL28" s="460"/>
      <c r="AM28" s="460"/>
      <c r="AN28" s="460"/>
      <c r="AO28" s="460"/>
      <c r="AP28" s="461"/>
    </row>
    <row r="29" spans="2:45" ht="9.9499999999999993" customHeight="1" thickBot="1" x14ac:dyDescent="0.3">
      <c r="B29" s="444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  <c r="W29" s="445"/>
      <c r="X29" s="445"/>
      <c r="Y29" s="445"/>
      <c r="Z29" s="445"/>
      <c r="AA29" s="445"/>
      <c r="AB29" s="445"/>
      <c r="AC29" s="445"/>
      <c r="AD29" s="445"/>
      <c r="AE29" s="445"/>
      <c r="AF29" s="445"/>
      <c r="AG29" s="445"/>
      <c r="AH29" s="445"/>
      <c r="AI29" s="445"/>
      <c r="AJ29" s="445"/>
      <c r="AK29" s="445"/>
      <c r="AL29" s="445"/>
      <c r="AM29" s="445"/>
      <c r="AN29" s="445"/>
      <c r="AO29" s="445"/>
      <c r="AP29" s="446"/>
    </row>
    <row r="30" spans="2:45" ht="9.9499999999999993" customHeight="1" x14ac:dyDescent="0.25">
      <c r="B30" s="454" t="s">
        <v>32</v>
      </c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  <c r="Y30" s="455"/>
      <c r="Z30" s="455"/>
      <c r="AA30" s="455"/>
      <c r="AB30" s="456"/>
      <c r="AC30" s="456"/>
      <c r="AD30" s="456"/>
      <c r="AE30" s="456"/>
      <c r="AF30" s="456"/>
      <c r="AG30" s="456"/>
      <c r="AH30" s="455"/>
      <c r="AI30" s="455"/>
      <c r="AJ30" s="455"/>
      <c r="AK30" s="455"/>
      <c r="AL30" s="455"/>
      <c r="AM30" s="455"/>
      <c r="AN30" s="455"/>
      <c r="AO30" s="455"/>
      <c r="AP30" s="457"/>
    </row>
    <row r="31" spans="2:45" ht="9.9499999999999993" customHeight="1" x14ac:dyDescent="0.25">
      <c r="B31" s="415" t="s">
        <v>2477</v>
      </c>
      <c r="C31" s="416"/>
      <c r="D31" s="416"/>
      <c r="E31" s="416"/>
      <c r="F31" s="416"/>
      <c r="G31" s="416"/>
      <c r="H31" s="416"/>
      <c r="I31" s="416"/>
      <c r="J31" s="416"/>
      <c r="K31" s="416"/>
      <c r="L31" s="416"/>
      <c r="M31" s="416"/>
      <c r="N31" s="416"/>
      <c r="O31" s="416"/>
      <c r="P31" s="416"/>
      <c r="Q31" s="416"/>
      <c r="R31" s="416"/>
      <c r="S31" s="416"/>
      <c r="T31" s="416"/>
      <c r="U31" s="417"/>
      <c r="V31" s="504" t="s">
        <v>33</v>
      </c>
      <c r="W31" s="417"/>
      <c r="X31" s="504" t="s">
        <v>34</v>
      </c>
      <c r="Y31" s="416"/>
      <c r="Z31" s="458" t="s">
        <v>35</v>
      </c>
      <c r="AA31" s="458"/>
      <c r="AB31" s="458" t="s">
        <v>36</v>
      </c>
      <c r="AC31" s="458"/>
      <c r="AD31" s="458"/>
      <c r="AE31" s="458" t="s">
        <v>37</v>
      </c>
      <c r="AF31" s="458"/>
      <c r="AG31" s="458"/>
      <c r="AH31" s="416" t="s">
        <v>38</v>
      </c>
      <c r="AI31" s="416"/>
      <c r="AJ31" s="417"/>
      <c r="AK31" s="507" t="s">
        <v>39</v>
      </c>
      <c r="AL31" s="508"/>
      <c r="AM31" s="508"/>
      <c r="AN31" s="508"/>
      <c r="AO31" s="508"/>
      <c r="AP31" s="509"/>
    </row>
    <row r="32" spans="2:45" ht="9.9499999999999993" customHeight="1" x14ac:dyDescent="0.25">
      <c r="B32" s="418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20"/>
      <c r="V32" s="505"/>
      <c r="W32" s="420"/>
      <c r="X32" s="505"/>
      <c r="Y32" s="419"/>
      <c r="Z32" s="458"/>
      <c r="AA32" s="458"/>
      <c r="AB32" s="458"/>
      <c r="AC32" s="458"/>
      <c r="AD32" s="458"/>
      <c r="AE32" s="458"/>
      <c r="AF32" s="458"/>
      <c r="AG32" s="458"/>
      <c r="AH32" s="419"/>
      <c r="AI32" s="419"/>
      <c r="AJ32" s="420"/>
      <c r="AK32" s="447" t="s">
        <v>40</v>
      </c>
      <c r="AL32" s="448"/>
      <c r="AM32" s="506"/>
      <c r="AN32" s="447" t="s">
        <v>41</v>
      </c>
      <c r="AO32" s="448"/>
      <c r="AP32" s="449"/>
    </row>
    <row r="33" spans="2:42" ht="9.6" customHeight="1" x14ac:dyDescent="0.25">
      <c r="B33" s="548" t="s">
        <v>2480</v>
      </c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10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511"/>
      <c r="AN33" s="511"/>
      <c r="AO33" s="511"/>
      <c r="AP33" s="547"/>
    </row>
    <row r="34" spans="2:42" ht="9.9499999999999993" customHeight="1" outlineLevel="1" x14ac:dyDescent="0.25">
      <c r="B34" s="541" t="s">
        <v>2549</v>
      </c>
      <c r="C34" s="542"/>
      <c r="D34" s="542"/>
      <c r="E34" s="542"/>
      <c r="F34" s="542"/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542"/>
      <c r="T34" s="542"/>
      <c r="U34" s="543"/>
      <c r="V34" s="510" t="s">
        <v>33</v>
      </c>
      <c r="W34" s="512"/>
      <c r="X34" s="510">
        <v>400</v>
      </c>
      <c r="Y34" s="511"/>
      <c r="Z34" s="510">
        <v>20</v>
      </c>
      <c r="AA34" s="511"/>
      <c r="AB34" s="513">
        <v>20</v>
      </c>
      <c r="AC34" s="513"/>
      <c r="AD34" s="513"/>
      <c r="AE34" s="550">
        <v>60</v>
      </c>
      <c r="AF34" s="550"/>
      <c r="AG34" s="550"/>
      <c r="AH34" s="510">
        <f>X34-AE34-AB34</f>
        <v>320</v>
      </c>
      <c r="AI34" s="511"/>
      <c r="AJ34" s="512"/>
      <c r="AK34" s="514">
        <f>AB34/Z34</f>
        <v>1</v>
      </c>
      <c r="AL34" s="515"/>
      <c r="AM34" s="516"/>
      <c r="AN34" s="514">
        <f>IF(AE34&gt;X34,100%,IFERROR((AE34+AB34)/X34,"-"))</f>
        <v>0.2</v>
      </c>
      <c r="AO34" s="515"/>
      <c r="AP34" s="517"/>
    </row>
    <row r="35" spans="2:42" ht="9.9499999999999993" customHeight="1" outlineLevel="1" x14ac:dyDescent="0.25">
      <c r="B35" s="544"/>
      <c r="C35" s="545"/>
      <c r="D35" s="545"/>
      <c r="E35" s="545"/>
      <c r="F35" s="545"/>
      <c r="G35" s="545"/>
      <c r="H35" s="545"/>
      <c r="I35" s="545"/>
      <c r="J35" s="545"/>
      <c r="K35" s="545"/>
      <c r="L35" s="545"/>
      <c r="M35" s="545"/>
      <c r="N35" s="545"/>
      <c r="O35" s="545"/>
      <c r="P35" s="545"/>
      <c r="Q35" s="545"/>
      <c r="R35" s="545"/>
      <c r="S35" s="545"/>
      <c r="T35" s="545"/>
      <c r="U35" s="546"/>
      <c r="V35" s="510"/>
      <c r="W35" s="512"/>
      <c r="X35" s="510"/>
      <c r="Y35" s="511"/>
      <c r="Z35" s="510"/>
      <c r="AA35" s="511"/>
      <c r="AB35" s="513"/>
      <c r="AC35" s="513"/>
      <c r="AD35" s="513"/>
      <c r="AE35" s="510"/>
      <c r="AF35" s="511"/>
      <c r="AG35" s="512"/>
      <c r="AH35" s="510"/>
      <c r="AI35" s="511"/>
      <c r="AJ35" s="512"/>
      <c r="AK35" s="514"/>
      <c r="AL35" s="515"/>
      <c r="AM35" s="516"/>
      <c r="AN35" s="514" t="str">
        <f t="shared" ref="AN35" si="25">IF(AE35&gt;X35,100%,IFERROR((AE35+AB35)/X35,"-"))</f>
        <v>-</v>
      </c>
      <c r="AO35" s="515"/>
      <c r="AP35" s="517"/>
    </row>
    <row r="36" spans="2:42" ht="13.15" customHeight="1" x14ac:dyDescent="0.25">
      <c r="B36" s="380" t="s">
        <v>83</v>
      </c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2"/>
    </row>
    <row r="37" spans="2:42" ht="10.9" customHeight="1" x14ac:dyDescent="0.25">
      <c r="B37" s="383" t="s">
        <v>84</v>
      </c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5"/>
      <c r="W37" s="386" t="s">
        <v>2485</v>
      </c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7"/>
    </row>
    <row r="38" spans="2:42" ht="27" customHeight="1" x14ac:dyDescent="0.25">
      <c r="B38" s="390"/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2"/>
      <c r="W38" s="393"/>
      <c r="X38" s="391"/>
      <c r="Y38" s="391"/>
      <c r="Z38" s="391"/>
      <c r="AA38" s="391"/>
      <c r="AB38" s="391"/>
      <c r="AC38" s="391"/>
      <c r="AD38" s="391"/>
      <c r="AE38" s="391"/>
      <c r="AF38" s="391"/>
      <c r="AG38" s="391"/>
      <c r="AH38" s="391"/>
      <c r="AI38" s="391"/>
      <c r="AJ38" s="391"/>
      <c r="AK38" s="391"/>
      <c r="AL38" s="391"/>
      <c r="AM38" s="391"/>
      <c r="AN38" s="391"/>
      <c r="AO38" s="391"/>
      <c r="AP38" s="394"/>
    </row>
    <row r="39" spans="2:42" ht="9.9499999999999993" customHeight="1" x14ac:dyDescent="0.25">
      <c r="B39" s="380" t="s">
        <v>85</v>
      </c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2"/>
    </row>
    <row r="40" spans="2:42" ht="9.9499999999999993" customHeight="1" x14ac:dyDescent="0.25">
      <c r="B40" s="425" t="s">
        <v>2559</v>
      </c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426"/>
      <c r="AI40" s="426"/>
      <c r="AJ40" s="426"/>
      <c r="AK40" s="426"/>
      <c r="AL40" s="426"/>
      <c r="AM40" s="426"/>
      <c r="AN40" s="426"/>
      <c r="AO40" s="426"/>
      <c r="AP40" s="427"/>
    </row>
    <row r="41" spans="2:42" ht="9.9499999999999993" customHeight="1" x14ac:dyDescent="0.25">
      <c r="B41" s="428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30"/>
    </row>
    <row r="42" spans="2:42" ht="9.9499999999999993" customHeight="1" x14ac:dyDescent="0.25">
      <c r="B42" s="428"/>
      <c r="C42" s="429"/>
      <c r="D42" s="429"/>
      <c r="E42" s="429"/>
      <c r="F42" s="429"/>
      <c r="G42" s="429"/>
      <c r="H42" s="429"/>
      <c r="I42" s="429"/>
      <c r="J42" s="429"/>
      <c r="K42" s="429"/>
      <c r="L42" s="429"/>
      <c r="M42" s="429"/>
      <c r="N42" s="429"/>
      <c r="O42" s="429"/>
      <c r="P42" s="429"/>
      <c r="Q42" s="429"/>
      <c r="R42" s="429"/>
      <c r="S42" s="429"/>
      <c r="T42" s="429"/>
      <c r="U42" s="429"/>
      <c r="V42" s="429"/>
      <c r="W42" s="429"/>
      <c r="X42" s="429"/>
      <c r="Y42" s="429"/>
      <c r="Z42" s="429"/>
      <c r="AA42" s="429"/>
      <c r="AB42" s="429"/>
      <c r="AC42" s="429"/>
      <c r="AD42" s="429"/>
      <c r="AE42" s="429"/>
      <c r="AF42" s="429"/>
      <c r="AG42" s="429"/>
      <c r="AH42" s="429"/>
      <c r="AI42" s="429"/>
      <c r="AJ42" s="429"/>
      <c r="AK42" s="429"/>
      <c r="AL42" s="429"/>
      <c r="AM42" s="429"/>
      <c r="AN42" s="429"/>
      <c r="AO42" s="429"/>
      <c r="AP42" s="430"/>
    </row>
    <row r="43" spans="2:42" ht="9.9499999999999993" customHeight="1" x14ac:dyDescent="0.25">
      <c r="B43" s="428"/>
      <c r="C43" s="429"/>
      <c r="D43" s="429"/>
      <c r="E43" s="429"/>
      <c r="F43" s="429"/>
      <c r="G43" s="429"/>
      <c r="H43" s="429"/>
      <c r="I43" s="429"/>
      <c r="J43" s="429"/>
      <c r="K43" s="429"/>
      <c r="L43" s="429"/>
      <c r="M43" s="429"/>
      <c r="N43" s="429"/>
      <c r="O43" s="429"/>
      <c r="P43" s="429"/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  <c r="AL43" s="429"/>
      <c r="AM43" s="429"/>
      <c r="AN43" s="429"/>
      <c r="AO43" s="429"/>
      <c r="AP43" s="430"/>
    </row>
    <row r="44" spans="2:42" ht="9.9499999999999993" customHeight="1" x14ac:dyDescent="0.25">
      <c r="B44" s="428"/>
      <c r="C44" s="429"/>
      <c r="D44" s="429"/>
      <c r="E44" s="429"/>
      <c r="F44" s="429"/>
      <c r="G44" s="429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30"/>
    </row>
    <row r="45" spans="2:42" ht="9.9499999999999993" customHeight="1" thickBot="1" x14ac:dyDescent="0.3">
      <c r="B45" s="431"/>
      <c r="C45" s="432"/>
      <c r="D45" s="432"/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  <c r="AA45" s="432"/>
      <c r="AB45" s="432"/>
      <c r="AC45" s="432"/>
      <c r="AD45" s="432"/>
      <c r="AE45" s="432"/>
      <c r="AF45" s="432"/>
      <c r="AG45" s="432"/>
      <c r="AH45" s="432"/>
      <c r="AI45" s="432"/>
      <c r="AJ45" s="432"/>
      <c r="AK45" s="432"/>
      <c r="AL45" s="432"/>
      <c r="AM45" s="432"/>
      <c r="AN45" s="432"/>
      <c r="AO45" s="432"/>
      <c r="AP45" s="433"/>
    </row>
    <row r="46" spans="2:42" ht="9.9499999999999993" customHeight="1" x14ac:dyDescent="0.25">
      <c r="B46" s="395" t="s">
        <v>86</v>
      </c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396"/>
      <c r="AA46" s="396"/>
      <c r="AB46" s="396"/>
      <c r="AC46" s="396"/>
      <c r="AD46" s="396"/>
      <c r="AE46" s="396"/>
      <c r="AF46" s="396"/>
      <c r="AG46" s="396"/>
      <c r="AH46" s="396"/>
      <c r="AI46" s="396"/>
      <c r="AJ46" s="396"/>
      <c r="AK46" s="396"/>
      <c r="AL46" s="396"/>
      <c r="AM46" s="396"/>
      <c r="AN46" s="396"/>
      <c r="AO46" s="396"/>
      <c r="AP46" s="397"/>
    </row>
    <row r="47" spans="2:42" ht="9.9499999999999993" customHeight="1" x14ac:dyDescent="0.25">
      <c r="B47" s="401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402"/>
      <c r="V47" s="402"/>
      <c r="W47" s="402"/>
      <c r="X47" s="402"/>
      <c r="Y47" s="402"/>
      <c r="Z47" s="402"/>
      <c r="AA47" s="402"/>
      <c r="AB47" s="402"/>
      <c r="AC47" s="402"/>
      <c r="AD47" s="402"/>
      <c r="AE47" s="402"/>
      <c r="AF47" s="402"/>
      <c r="AG47" s="402"/>
      <c r="AH47" s="402"/>
      <c r="AI47" s="402"/>
      <c r="AJ47" s="402"/>
      <c r="AK47" s="402"/>
      <c r="AL47" s="402"/>
      <c r="AM47" s="402"/>
      <c r="AN47" s="402"/>
      <c r="AO47" s="402"/>
      <c r="AP47" s="403"/>
    </row>
    <row r="48" spans="2:42" ht="9.9499999999999993" customHeight="1" x14ac:dyDescent="0.25">
      <c r="B48" s="401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2"/>
      <c r="Q48" s="402"/>
      <c r="R48" s="402"/>
      <c r="S48" s="402"/>
      <c r="T48" s="402"/>
      <c r="U48" s="402"/>
      <c r="V48" s="402"/>
      <c r="W48" s="402"/>
      <c r="X48" s="402"/>
      <c r="Y48" s="402"/>
      <c r="Z48" s="402"/>
      <c r="AA48" s="402"/>
      <c r="AB48" s="402"/>
      <c r="AC48" s="402"/>
      <c r="AD48" s="402"/>
      <c r="AE48" s="402"/>
      <c r="AF48" s="402"/>
      <c r="AG48" s="402"/>
      <c r="AH48" s="402"/>
      <c r="AI48" s="402"/>
      <c r="AJ48" s="402"/>
      <c r="AK48" s="402"/>
      <c r="AL48" s="402"/>
      <c r="AM48" s="402"/>
      <c r="AN48" s="402"/>
      <c r="AO48" s="402"/>
      <c r="AP48" s="403"/>
    </row>
    <row r="49" spans="2:42" ht="9.9499999999999993" customHeight="1" x14ac:dyDescent="0.25">
      <c r="B49" s="401"/>
      <c r="C49" s="402"/>
      <c r="D49" s="402"/>
      <c r="E49" s="402"/>
      <c r="F49" s="402"/>
      <c r="G49" s="402"/>
      <c r="H49" s="402"/>
      <c r="I49" s="402"/>
      <c r="J49" s="402"/>
      <c r="K49" s="402"/>
      <c r="L49" s="402"/>
      <c r="M49" s="402"/>
      <c r="N49" s="402"/>
      <c r="O49" s="402"/>
      <c r="P49" s="402"/>
      <c r="Q49" s="402"/>
      <c r="R49" s="402"/>
      <c r="S49" s="402"/>
      <c r="T49" s="402"/>
      <c r="U49" s="402"/>
      <c r="V49" s="402"/>
      <c r="W49" s="402"/>
      <c r="X49" s="402"/>
      <c r="Y49" s="402"/>
      <c r="Z49" s="402"/>
      <c r="AA49" s="402"/>
      <c r="AB49" s="402"/>
      <c r="AC49" s="402"/>
      <c r="AD49" s="402"/>
      <c r="AE49" s="402"/>
      <c r="AF49" s="402"/>
      <c r="AG49" s="402"/>
      <c r="AH49" s="402"/>
      <c r="AI49" s="402"/>
      <c r="AJ49" s="402"/>
      <c r="AK49" s="402"/>
      <c r="AL49" s="402"/>
      <c r="AM49" s="402"/>
      <c r="AN49" s="402"/>
      <c r="AO49" s="402"/>
      <c r="AP49" s="403"/>
    </row>
    <row r="50" spans="2:42" ht="9.9499999999999993" customHeight="1" thickBot="1" x14ac:dyDescent="0.3">
      <c r="B50" s="401"/>
      <c r="C50" s="402"/>
      <c r="D50" s="402"/>
      <c r="E50" s="402"/>
      <c r="F50" s="402"/>
      <c r="G50" s="402"/>
      <c r="H50" s="402"/>
      <c r="I50" s="402"/>
      <c r="J50" s="402"/>
      <c r="K50" s="402"/>
      <c r="L50" s="402"/>
      <c r="M50" s="402"/>
      <c r="N50" s="402"/>
      <c r="O50" s="402"/>
      <c r="P50" s="402"/>
      <c r="Q50" s="402"/>
      <c r="R50" s="402"/>
      <c r="S50" s="402"/>
      <c r="T50" s="402"/>
      <c r="U50" s="402"/>
      <c r="V50" s="402"/>
      <c r="W50" s="402"/>
      <c r="X50" s="402"/>
      <c r="Y50" s="402"/>
      <c r="Z50" s="402"/>
      <c r="AA50" s="402"/>
      <c r="AB50" s="402"/>
      <c r="AC50" s="402"/>
      <c r="AD50" s="402"/>
      <c r="AE50" s="402"/>
      <c r="AF50" s="402"/>
      <c r="AG50" s="402"/>
      <c r="AH50" s="402"/>
      <c r="AI50" s="402"/>
      <c r="AJ50" s="402"/>
      <c r="AK50" s="402"/>
      <c r="AL50" s="402"/>
      <c r="AM50" s="402"/>
      <c r="AN50" s="402"/>
      <c r="AO50" s="402"/>
      <c r="AP50" s="403"/>
    </row>
    <row r="51" spans="2:42" ht="9.9499999999999993" customHeight="1" x14ac:dyDescent="0.25">
      <c r="B51" s="395" t="s">
        <v>87</v>
      </c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6"/>
      <c r="AB51" s="396"/>
      <c r="AC51" s="396"/>
      <c r="AD51" s="396"/>
      <c r="AE51" s="396"/>
      <c r="AF51" s="396"/>
      <c r="AG51" s="396"/>
      <c r="AH51" s="396"/>
      <c r="AI51" s="396"/>
      <c r="AJ51" s="396"/>
      <c r="AK51" s="396"/>
      <c r="AL51" s="396"/>
      <c r="AM51" s="396"/>
      <c r="AN51" s="396"/>
      <c r="AO51" s="396"/>
      <c r="AP51" s="397"/>
    </row>
    <row r="52" spans="2:42" ht="12" customHeight="1" x14ac:dyDescent="0.25">
      <c r="B52" s="421" t="s">
        <v>88</v>
      </c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  <c r="X52" s="422"/>
      <c r="Y52" s="422"/>
      <c r="Z52" s="422"/>
      <c r="AA52" s="422"/>
      <c r="AB52" s="422"/>
      <c r="AC52" s="422"/>
      <c r="AD52" s="422"/>
      <c r="AE52" s="422"/>
      <c r="AF52" s="422"/>
      <c r="AG52" s="422"/>
      <c r="AH52" s="422"/>
      <c r="AI52" s="422"/>
      <c r="AJ52" s="422"/>
      <c r="AK52" s="422"/>
      <c r="AL52" s="422"/>
      <c r="AM52" s="422"/>
      <c r="AN52" s="422"/>
      <c r="AO52" s="422"/>
      <c r="AP52" s="423"/>
    </row>
    <row r="53" spans="2:42" ht="18.600000000000001" customHeight="1" x14ac:dyDescent="0.25">
      <c r="B53" s="438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  <c r="AG53" s="439"/>
      <c r="AH53" s="439"/>
      <c r="AI53" s="439"/>
      <c r="AJ53" s="439"/>
      <c r="AK53" s="439"/>
      <c r="AL53" s="439"/>
      <c r="AM53" s="439"/>
      <c r="AN53" s="439"/>
      <c r="AO53" s="439"/>
      <c r="AP53" s="440"/>
    </row>
    <row r="54" spans="2:42" ht="12" customHeight="1" x14ac:dyDescent="0.25">
      <c r="B54" s="421" t="s">
        <v>89</v>
      </c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  <c r="X54" s="422"/>
      <c r="Y54" s="422"/>
      <c r="Z54" s="422"/>
      <c r="AA54" s="422"/>
      <c r="AB54" s="422"/>
      <c r="AC54" s="422"/>
      <c r="AD54" s="422"/>
      <c r="AE54" s="422"/>
      <c r="AF54" s="422"/>
      <c r="AG54" s="422"/>
      <c r="AH54" s="422"/>
      <c r="AI54" s="422"/>
      <c r="AJ54" s="422"/>
      <c r="AK54" s="422"/>
      <c r="AL54" s="422"/>
      <c r="AM54" s="422"/>
      <c r="AN54" s="422"/>
      <c r="AO54" s="422"/>
      <c r="AP54" s="423"/>
    </row>
    <row r="55" spans="2:42" ht="12" customHeight="1" thickBot="1" x14ac:dyDescent="0.3">
      <c r="B55" s="398"/>
      <c r="C55" s="399"/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99"/>
      <c r="AD55" s="399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  <c r="AO55" s="399"/>
      <c r="AP55" s="400"/>
    </row>
    <row r="56" spans="2:42" ht="12.75" customHeight="1" x14ac:dyDescent="0.25">
      <c r="B56" s="454" t="s">
        <v>2461</v>
      </c>
      <c r="C56" s="455"/>
      <c r="D56" s="455"/>
      <c r="E56" s="455"/>
      <c r="F56" s="455"/>
      <c r="G56" s="455"/>
      <c r="H56" s="455"/>
      <c r="I56" s="455"/>
      <c r="J56" s="455"/>
      <c r="K56" s="455"/>
      <c r="L56" s="455"/>
      <c r="M56" s="455"/>
      <c r="N56" s="455"/>
      <c r="O56" s="455"/>
      <c r="P56" s="455"/>
      <c r="Q56" s="455"/>
      <c r="R56" s="455"/>
      <c r="S56" s="455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5"/>
      <c r="AL56" s="455"/>
      <c r="AM56" s="455"/>
      <c r="AN56" s="455"/>
      <c r="AO56" s="455"/>
      <c r="AP56" s="457"/>
    </row>
    <row r="57" spans="2:42" ht="25.15" customHeight="1" thickBot="1" x14ac:dyDescent="0.3">
      <c r="B57" s="535"/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536"/>
      <c r="W57" s="536"/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6"/>
      <c r="AK57" s="536"/>
      <c r="AL57" s="536"/>
      <c r="AM57" s="536"/>
      <c r="AN57" s="536"/>
      <c r="AO57" s="536"/>
      <c r="AP57" s="537"/>
    </row>
    <row r="58" spans="2:42" ht="11.45" customHeight="1" x14ac:dyDescent="0.25">
      <c r="B58" s="521" t="s">
        <v>90</v>
      </c>
      <c r="C58" s="522"/>
      <c r="D58" s="522"/>
      <c r="E58" s="522"/>
      <c r="F58" s="522"/>
      <c r="G58" s="522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2"/>
      <c r="AB58" s="522"/>
      <c r="AC58" s="522"/>
      <c r="AD58" s="522"/>
      <c r="AE58" s="522"/>
      <c r="AF58" s="522"/>
      <c r="AG58" s="522"/>
      <c r="AH58" s="522"/>
      <c r="AI58" s="522"/>
      <c r="AJ58" s="522"/>
      <c r="AK58" s="522"/>
      <c r="AL58" s="522"/>
      <c r="AM58" s="522"/>
      <c r="AN58" s="522"/>
      <c r="AO58" s="522"/>
      <c r="AP58" s="523"/>
    </row>
    <row r="59" spans="2:42" ht="196.5" customHeight="1" thickBot="1" x14ac:dyDescent="0.3">
      <c r="B59" s="524" t="s">
        <v>2558</v>
      </c>
      <c r="C59" s="525"/>
      <c r="D59" s="525"/>
      <c r="E59" s="525"/>
      <c r="F59" s="525"/>
      <c r="G59" s="525"/>
      <c r="H59" s="525"/>
      <c r="I59" s="525"/>
      <c r="J59" s="525"/>
      <c r="K59" s="525"/>
      <c r="L59" s="525"/>
      <c r="M59" s="525"/>
      <c r="N59" s="525"/>
      <c r="O59" s="525"/>
      <c r="P59" s="525"/>
      <c r="Q59" s="525"/>
      <c r="R59" s="525"/>
      <c r="S59" s="525"/>
      <c r="T59" s="525"/>
      <c r="U59" s="525"/>
      <c r="V59" s="525"/>
      <c r="W59" s="525"/>
      <c r="X59" s="525"/>
      <c r="Y59" s="525"/>
      <c r="Z59" s="525"/>
      <c r="AA59" s="525"/>
      <c r="AB59" s="525"/>
      <c r="AC59" s="525"/>
      <c r="AD59" s="525"/>
      <c r="AE59" s="525"/>
      <c r="AF59" s="525"/>
      <c r="AG59" s="525"/>
      <c r="AH59" s="525"/>
      <c r="AI59" s="525"/>
      <c r="AJ59" s="525"/>
      <c r="AK59" s="525"/>
      <c r="AL59" s="525"/>
      <c r="AM59" s="525"/>
      <c r="AN59" s="525"/>
      <c r="AO59" s="525"/>
      <c r="AP59" s="526"/>
    </row>
    <row r="60" spans="2:42" ht="9.6" customHeight="1" x14ac:dyDescent="0.25">
      <c r="B60" s="527" t="s">
        <v>91</v>
      </c>
      <c r="C60" s="528"/>
      <c r="D60" s="528"/>
      <c r="E60" s="528"/>
      <c r="F60" s="528"/>
      <c r="G60" s="528"/>
      <c r="H60" s="528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Y60" s="528"/>
      <c r="Z60" s="528"/>
      <c r="AA60" s="528"/>
      <c r="AB60" s="528"/>
      <c r="AC60" s="528"/>
      <c r="AD60" s="528"/>
      <c r="AE60" s="528"/>
      <c r="AF60" s="528"/>
      <c r="AG60" s="528"/>
      <c r="AH60" s="528"/>
      <c r="AI60" s="528"/>
      <c r="AJ60" s="528"/>
      <c r="AK60" s="528"/>
      <c r="AL60" s="528"/>
      <c r="AM60" s="528"/>
      <c r="AN60" s="528"/>
      <c r="AO60" s="528"/>
      <c r="AP60" s="529"/>
    </row>
    <row r="61" spans="2:42" ht="77.25" customHeight="1" thickBot="1" x14ac:dyDescent="0.3">
      <c r="B61" s="530"/>
      <c r="C61" s="531"/>
      <c r="D61" s="531"/>
      <c r="E61" s="531"/>
      <c r="F61" s="531"/>
      <c r="G61" s="531"/>
      <c r="H61" s="531"/>
      <c r="I61" s="531"/>
      <c r="J61" s="531"/>
      <c r="K61" s="531"/>
      <c r="L61" s="531"/>
      <c r="M61" s="531"/>
      <c r="N61" s="531"/>
      <c r="O61" s="531"/>
      <c r="P61" s="531"/>
      <c r="Q61" s="531"/>
      <c r="R61" s="531"/>
      <c r="S61" s="531"/>
      <c r="T61" s="531"/>
      <c r="U61" s="531"/>
      <c r="V61" s="531"/>
      <c r="W61" s="531"/>
      <c r="X61" s="531"/>
      <c r="Y61" s="531"/>
      <c r="Z61" s="531"/>
      <c r="AA61" s="531"/>
      <c r="AB61" s="531"/>
      <c r="AC61" s="531"/>
      <c r="AD61" s="531"/>
      <c r="AE61" s="531"/>
      <c r="AF61" s="531"/>
      <c r="AG61" s="531"/>
      <c r="AH61" s="531"/>
      <c r="AI61" s="531"/>
      <c r="AJ61" s="531"/>
      <c r="AK61" s="531"/>
      <c r="AL61" s="531"/>
      <c r="AM61" s="531"/>
      <c r="AN61" s="531"/>
      <c r="AO61" s="531"/>
      <c r="AP61" s="532"/>
    </row>
    <row r="62" spans="2:42" ht="12" customHeight="1" x14ac:dyDescent="0.25">
      <c r="B62" s="249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53"/>
    </row>
    <row r="63" spans="2:42" ht="12" customHeight="1" x14ac:dyDescent="0.25">
      <c r="B63" s="249"/>
      <c r="C63" s="413" t="s">
        <v>92</v>
      </c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261"/>
      <c r="W63" s="317" t="s">
        <v>93</v>
      </c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253"/>
    </row>
    <row r="64" spans="2:42" ht="9.9499999999999993" customHeight="1" x14ac:dyDescent="0.25">
      <c r="B64" s="360"/>
      <c r="C64" s="404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6"/>
      <c r="V64" s="369"/>
      <c r="W64" s="318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37"/>
    </row>
    <row r="65" spans="2:42" ht="9.9499999999999993" customHeight="1" x14ac:dyDescent="0.25">
      <c r="B65" s="360"/>
      <c r="C65" s="407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9"/>
      <c r="V65" s="36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37"/>
    </row>
    <row r="66" spans="2:42" ht="9.9499999999999993" customHeight="1" x14ac:dyDescent="0.25">
      <c r="B66" s="360"/>
      <c r="C66" s="407"/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9"/>
      <c r="V66" s="36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37"/>
    </row>
    <row r="67" spans="2:42" ht="9.9499999999999993" customHeight="1" x14ac:dyDescent="0.25">
      <c r="B67" s="360"/>
      <c r="C67" s="407"/>
      <c r="D67" s="408"/>
      <c r="E67" s="408"/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9"/>
      <c r="V67" s="36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37"/>
    </row>
    <row r="68" spans="2:42" ht="15" x14ac:dyDescent="0.25">
      <c r="B68" s="360"/>
      <c r="C68" s="407"/>
      <c r="D68" s="408"/>
      <c r="E68" s="408"/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9"/>
      <c r="V68" s="36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37"/>
    </row>
    <row r="69" spans="2:42" ht="9.9499999999999993" customHeight="1" x14ac:dyDescent="0.25">
      <c r="B69" s="360"/>
      <c r="C69" s="407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9"/>
      <c r="V69" s="36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37"/>
    </row>
    <row r="70" spans="2:42" ht="9.9499999999999993" customHeight="1" x14ac:dyDescent="0.25">
      <c r="B70" s="360"/>
      <c r="C70" s="407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9"/>
      <c r="V70" s="369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37"/>
    </row>
    <row r="71" spans="2:42" ht="9.9499999999999993" customHeight="1" x14ac:dyDescent="0.25">
      <c r="B71" s="360"/>
      <c r="C71" s="407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9"/>
      <c r="V71" s="36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37"/>
    </row>
    <row r="72" spans="2:42" ht="9.9499999999999993" customHeight="1" x14ac:dyDescent="0.25">
      <c r="B72" s="360"/>
      <c r="C72" s="407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9"/>
      <c r="V72" s="369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37"/>
    </row>
    <row r="73" spans="2:42" ht="9.9499999999999993" customHeight="1" x14ac:dyDescent="0.25">
      <c r="B73" s="360"/>
      <c r="C73" s="407"/>
      <c r="D73" s="408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9"/>
      <c r="V73" s="36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37"/>
    </row>
    <row r="74" spans="2:42" ht="9.9499999999999993" customHeight="1" x14ac:dyDescent="0.25">
      <c r="B74" s="360"/>
      <c r="C74" s="407"/>
      <c r="D74" s="408"/>
      <c r="E74" s="408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9"/>
      <c r="V74" s="36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37"/>
    </row>
    <row r="75" spans="2:42" ht="9.9499999999999993" customHeight="1" x14ac:dyDescent="0.25">
      <c r="B75" s="360"/>
      <c r="C75" s="407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9"/>
      <c r="V75" s="369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437"/>
    </row>
    <row r="76" spans="2:42" ht="9.9499999999999993" customHeight="1" x14ac:dyDescent="0.25">
      <c r="B76" s="360"/>
      <c r="C76" s="410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2"/>
      <c r="V76" s="369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437"/>
    </row>
    <row r="77" spans="2:42" ht="9.9499999999999993" customHeight="1" x14ac:dyDescent="0.25">
      <c r="B77" s="360"/>
      <c r="C77" s="424" t="s">
        <v>2471</v>
      </c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369"/>
      <c r="W77" s="319" t="s">
        <v>2555</v>
      </c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437"/>
    </row>
    <row r="78" spans="2:42" ht="9.9499999999999993" customHeight="1" x14ac:dyDescent="0.25">
      <c r="B78" s="249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  <c r="AA78" s="261"/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53"/>
    </row>
    <row r="79" spans="2:42" ht="9.9499999999999993" customHeight="1" x14ac:dyDescent="0.25">
      <c r="B79" s="249"/>
      <c r="C79" s="413" t="s">
        <v>2511</v>
      </c>
      <c r="D79" s="413"/>
      <c r="E79" s="413"/>
      <c r="F79" s="413"/>
      <c r="G79" s="413"/>
      <c r="H79" s="413"/>
      <c r="I79" s="413"/>
      <c r="J79" s="413"/>
      <c r="K79" s="413"/>
      <c r="L79" s="413"/>
      <c r="M79" s="413"/>
      <c r="N79" s="413"/>
      <c r="O79" s="413"/>
      <c r="P79" s="413"/>
      <c r="Q79" s="413"/>
      <c r="R79" s="413"/>
      <c r="S79" s="413"/>
      <c r="T79" s="413"/>
      <c r="U79" s="413"/>
      <c r="V79" s="261"/>
      <c r="W79" s="413" t="s">
        <v>94</v>
      </c>
      <c r="X79" s="413"/>
      <c r="Y79" s="413"/>
      <c r="Z79" s="413"/>
      <c r="AA79" s="413"/>
      <c r="AB79" s="413"/>
      <c r="AC79" s="413"/>
      <c r="AD79" s="413"/>
      <c r="AE79" s="413"/>
      <c r="AF79" s="413"/>
      <c r="AG79" s="413"/>
      <c r="AH79" s="413"/>
      <c r="AI79" s="413"/>
      <c r="AJ79" s="413"/>
      <c r="AK79" s="413"/>
      <c r="AL79" s="413"/>
      <c r="AM79" s="413"/>
      <c r="AN79" s="413"/>
      <c r="AO79" s="413"/>
      <c r="AP79" s="253"/>
    </row>
    <row r="80" spans="2:42" ht="9.9499999999999993" customHeight="1" x14ac:dyDescent="0.25">
      <c r="B80" s="360"/>
      <c r="C80" s="404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6"/>
      <c r="V80" s="369"/>
      <c r="W80" s="404"/>
      <c r="X80" s="405"/>
      <c r="Y80" s="405"/>
      <c r="Z80" s="405"/>
      <c r="AA80" s="405"/>
      <c r="AB80" s="405"/>
      <c r="AC80" s="405"/>
      <c r="AD80" s="405"/>
      <c r="AE80" s="405"/>
      <c r="AF80" s="405"/>
      <c r="AG80" s="405"/>
      <c r="AH80" s="405"/>
      <c r="AI80" s="405"/>
      <c r="AJ80" s="405"/>
      <c r="AK80" s="405"/>
      <c r="AL80" s="405"/>
      <c r="AM80" s="405"/>
      <c r="AN80" s="405"/>
      <c r="AO80" s="406"/>
      <c r="AP80" s="437"/>
    </row>
    <row r="81" spans="2:42" ht="9.9499999999999993" customHeight="1" x14ac:dyDescent="0.25">
      <c r="B81" s="360"/>
      <c r="C81" s="407"/>
      <c r="D81" s="408"/>
      <c r="E81" s="408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9"/>
      <c r="V81" s="369"/>
      <c r="W81" s="407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9"/>
      <c r="AP81" s="437"/>
    </row>
    <row r="82" spans="2:42" ht="9.9499999999999993" customHeight="1" x14ac:dyDescent="0.25">
      <c r="B82" s="360"/>
      <c r="C82" s="407"/>
      <c r="D82" s="408"/>
      <c r="E82" s="408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9"/>
      <c r="V82" s="369"/>
      <c r="W82" s="407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9"/>
      <c r="AP82" s="437"/>
    </row>
    <row r="83" spans="2:42" ht="9.9499999999999993" customHeight="1" x14ac:dyDescent="0.25">
      <c r="B83" s="360"/>
      <c r="C83" s="407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9"/>
      <c r="V83" s="369"/>
      <c r="W83" s="407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9"/>
      <c r="AP83" s="437"/>
    </row>
    <row r="84" spans="2:42" ht="9.9499999999999993" customHeight="1" x14ac:dyDescent="0.25">
      <c r="B84" s="360"/>
      <c r="C84" s="407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9"/>
      <c r="V84" s="369"/>
      <c r="W84" s="407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408"/>
      <c r="AL84" s="408"/>
      <c r="AM84" s="408"/>
      <c r="AN84" s="408"/>
      <c r="AO84" s="409"/>
      <c r="AP84" s="437"/>
    </row>
    <row r="85" spans="2:42" ht="9.9499999999999993" customHeight="1" x14ac:dyDescent="0.25">
      <c r="B85" s="360"/>
      <c r="C85" s="407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9"/>
      <c r="V85" s="369"/>
      <c r="W85" s="407"/>
      <c r="X85" s="408"/>
      <c r="Y85" s="408"/>
      <c r="Z85" s="408"/>
      <c r="AA85" s="408"/>
      <c r="AB85" s="408"/>
      <c r="AC85" s="408"/>
      <c r="AD85" s="408"/>
      <c r="AE85" s="408"/>
      <c r="AF85" s="408"/>
      <c r="AG85" s="408"/>
      <c r="AH85" s="408"/>
      <c r="AI85" s="408"/>
      <c r="AJ85" s="408"/>
      <c r="AK85" s="408"/>
      <c r="AL85" s="408"/>
      <c r="AM85" s="408"/>
      <c r="AN85" s="408"/>
      <c r="AO85" s="409"/>
      <c r="AP85" s="437"/>
    </row>
    <row r="86" spans="2:42" ht="9.9499999999999993" customHeight="1" x14ac:dyDescent="0.25">
      <c r="B86" s="360"/>
      <c r="C86" s="407"/>
      <c r="D86" s="408"/>
      <c r="E86" s="408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9"/>
      <c r="V86" s="369"/>
      <c r="W86" s="407"/>
      <c r="X86" s="408"/>
      <c r="Y86" s="408"/>
      <c r="Z86" s="408"/>
      <c r="AA86" s="408"/>
      <c r="AB86" s="408"/>
      <c r="AC86" s="408"/>
      <c r="AD86" s="408"/>
      <c r="AE86" s="408"/>
      <c r="AF86" s="408"/>
      <c r="AG86" s="408"/>
      <c r="AH86" s="408"/>
      <c r="AI86" s="408"/>
      <c r="AJ86" s="408"/>
      <c r="AK86" s="408"/>
      <c r="AL86" s="408"/>
      <c r="AM86" s="408"/>
      <c r="AN86" s="408"/>
      <c r="AO86" s="409"/>
      <c r="AP86" s="437"/>
    </row>
    <row r="87" spans="2:42" ht="9.9499999999999993" customHeight="1" x14ac:dyDescent="0.25">
      <c r="B87" s="360"/>
      <c r="C87" s="407"/>
      <c r="D87" s="408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9"/>
      <c r="V87" s="369"/>
      <c r="W87" s="407"/>
      <c r="X87" s="408"/>
      <c r="Y87" s="408"/>
      <c r="Z87" s="408"/>
      <c r="AA87" s="408"/>
      <c r="AB87" s="408"/>
      <c r="AC87" s="408"/>
      <c r="AD87" s="408"/>
      <c r="AE87" s="408"/>
      <c r="AF87" s="408"/>
      <c r="AG87" s="408"/>
      <c r="AH87" s="408"/>
      <c r="AI87" s="408"/>
      <c r="AJ87" s="408"/>
      <c r="AK87" s="408"/>
      <c r="AL87" s="408"/>
      <c r="AM87" s="408"/>
      <c r="AN87" s="408"/>
      <c r="AO87" s="409"/>
      <c r="AP87" s="437"/>
    </row>
    <row r="88" spans="2:42" ht="9.9499999999999993" customHeight="1" x14ac:dyDescent="0.25">
      <c r="B88" s="360"/>
      <c r="C88" s="407"/>
      <c r="D88" s="408"/>
      <c r="E88" s="408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9"/>
      <c r="V88" s="369"/>
      <c r="W88" s="407"/>
      <c r="X88" s="408"/>
      <c r="Y88" s="408"/>
      <c r="Z88" s="408"/>
      <c r="AA88" s="408"/>
      <c r="AB88" s="408"/>
      <c r="AC88" s="408"/>
      <c r="AD88" s="408"/>
      <c r="AE88" s="408"/>
      <c r="AF88" s="408"/>
      <c r="AG88" s="408"/>
      <c r="AH88" s="408"/>
      <c r="AI88" s="408"/>
      <c r="AJ88" s="408"/>
      <c r="AK88" s="408"/>
      <c r="AL88" s="408"/>
      <c r="AM88" s="408"/>
      <c r="AN88" s="408"/>
      <c r="AO88" s="409"/>
      <c r="AP88" s="437"/>
    </row>
    <row r="89" spans="2:42" ht="9.9499999999999993" customHeight="1" x14ac:dyDescent="0.25">
      <c r="B89" s="360"/>
      <c r="C89" s="407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9"/>
      <c r="V89" s="369"/>
      <c r="W89" s="407"/>
      <c r="X89" s="408"/>
      <c r="Y89" s="408"/>
      <c r="Z89" s="408"/>
      <c r="AA89" s="408"/>
      <c r="AB89" s="408"/>
      <c r="AC89" s="408"/>
      <c r="AD89" s="408"/>
      <c r="AE89" s="408"/>
      <c r="AF89" s="408"/>
      <c r="AG89" s="408"/>
      <c r="AH89" s="408"/>
      <c r="AI89" s="408"/>
      <c r="AJ89" s="408"/>
      <c r="AK89" s="408"/>
      <c r="AL89" s="408"/>
      <c r="AM89" s="408"/>
      <c r="AN89" s="408"/>
      <c r="AO89" s="409"/>
      <c r="AP89" s="437"/>
    </row>
    <row r="90" spans="2:42" ht="9.9499999999999993" customHeight="1" x14ac:dyDescent="0.25">
      <c r="B90" s="360"/>
      <c r="C90" s="407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9"/>
      <c r="V90" s="369"/>
      <c r="W90" s="407"/>
      <c r="X90" s="408"/>
      <c r="Y90" s="408"/>
      <c r="Z90" s="408"/>
      <c r="AA90" s="408"/>
      <c r="AB90" s="408"/>
      <c r="AC90" s="408"/>
      <c r="AD90" s="408"/>
      <c r="AE90" s="408"/>
      <c r="AF90" s="408"/>
      <c r="AG90" s="408"/>
      <c r="AH90" s="408"/>
      <c r="AI90" s="408"/>
      <c r="AJ90" s="408"/>
      <c r="AK90" s="408"/>
      <c r="AL90" s="408"/>
      <c r="AM90" s="408"/>
      <c r="AN90" s="408"/>
      <c r="AO90" s="409"/>
      <c r="AP90" s="437"/>
    </row>
    <row r="91" spans="2:42" ht="9.9499999999999993" customHeight="1" x14ac:dyDescent="0.25">
      <c r="B91" s="360"/>
      <c r="C91" s="407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9"/>
      <c r="V91" s="369"/>
      <c r="W91" s="407"/>
      <c r="X91" s="408"/>
      <c r="Y91" s="408"/>
      <c r="Z91" s="408"/>
      <c r="AA91" s="408"/>
      <c r="AB91" s="408"/>
      <c r="AC91" s="408"/>
      <c r="AD91" s="408"/>
      <c r="AE91" s="408"/>
      <c r="AF91" s="408"/>
      <c r="AG91" s="408"/>
      <c r="AH91" s="408"/>
      <c r="AI91" s="408"/>
      <c r="AJ91" s="408"/>
      <c r="AK91" s="408"/>
      <c r="AL91" s="408"/>
      <c r="AM91" s="408"/>
      <c r="AN91" s="408"/>
      <c r="AO91" s="409"/>
      <c r="AP91" s="437"/>
    </row>
    <row r="92" spans="2:42" ht="9.9499999999999993" customHeight="1" x14ac:dyDescent="0.25">
      <c r="B92" s="360"/>
      <c r="C92" s="410"/>
      <c r="D92" s="411"/>
      <c r="E92" s="411"/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1"/>
      <c r="S92" s="411"/>
      <c r="T92" s="411"/>
      <c r="U92" s="412"/>
      <c r="V92" s="369"/>
      <c r="W92" s="410"/>
      <c r="X92" s="411"/>
      <c r="Y92" s="411"/>
      <c r="Z92" s="411"/>
      <c r="AA92" s="411"/>
      <c r="AB92" s="411"/>
      <c r="AC92" s="411"/>
      <c r="AD92" s="411"/>
      <c r="AE92" s="411"/>
      <c r="AF92" s="411"/>
      <c r="AG92" s="411"/>
      <c r="AH92" s="411"/>
      <c r="AI92" s="411"/>
      <c r="AJ92" s="411"/>
      <c r="AK92" s="411"/>
      <c r="AL92" s="411"/>
      <c r="AM92" s="411"/>
      <c r="AN92" s="411"/>
      <c r="AO92" s="412"/>
      <c r="AP92" s="437"/>
    </row>
    <row r="93" spans="2:42" ht="9.9499999999999993" customHeight="1" x14ac:dyDescent="0.25">
      <c r="B93" s="360"/>
      <c r="C93" s="538" t="s">
        <v>2556</v>
      </c>
      <c r="D93" s="539"/>
      <c r="E93" s="539"/>
      <c r="F93" s="539"/>
      <c r="G93" s="539"/>
      <c r="H93" s="539"/>
      <c r="I93" s="539"/>
      <c r="J93" s="539"/>
      <c r="K93" s="539"/>
      <c r="L93" s="539"/>
      <c r="M93" s="539"/>
      <c r="N93" s="539"/>
      <c r="O93" s="539"/>
      <c r="P93" s="539"/>
      <c r="Q93" s="539"/>
      <c r="R93" s="539"/>
      <c r="S93" s="539"/>
      <c r="T93" s="539"/>
      <c r="U93" s="540"/>
      <c r="V93" s="369"/>
      <c r="W93" s="424" t="s">
        <v>2557</v>
      </c>
      <c r="X93" s="424"/>
      <c r="Y93" s="424"/>
      <c r="Z93" s="424"/>
      <c r="AA93" s="424"/>
      <c r="AB93" s="424"/>
      <c r="AC93" s="424"/>
      <c r="AD93" s="424"/>
      <c r="AE93" s="424"/>
      <c r="AF93" s="424"/>
      <c r="AG93" s="424"/>
      <c r="AH93" s="424"/>
      <c r="AI93" s="424"/>
      <c r="AJ93" s="424"/>
      <c r="AK93" s="424"/>
      <c r="AL93" s="424"/>
      <c r="AM93" s="424"/>
      <c r="AN93" s="424"/>
      <c r="AO93" s="424"/>
      <c r="AP93" s="437"/>
    </row>
    <row r="94" spans="2:42" ht="9.9499999999999993" customHeight="1" x14ac:dyDescent="0.25">
      <c r="B94" s="249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61"/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53"/>
    </row>
    <row r="95" spans="2:42" ht="9.9499999999999993" hidden="1" customHeight="1" x14ac:dyDescent="0.25">
      <c r="B95" s="249"/>
      <c r="C95" s="317" t="s">
        <v>95</v>
      </c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261"/>
      <c r="W95" s="317" t="s">
        <v>96</v>
      </c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  <c r="AN95" s="317"/>
      <c r="AO95" s="317"/>
      <c r="AP95" s="253"/>
    </row>
    <row r="96" spans="2:42" ht="9.9499999999999993" hidden="1" customHeight="1" x14ac:dyDescent="0.25">
      <c r="B96" s="360"/>
      <c r="C96" s="518"/>
      <c r="D96" s="519"/>
      <c r="E96" s="519"/>
      <c r="F96" s="519"/>
      <c r="G96" s="519"/>
      <c r="H96" s="519"/>
      <c r="I96" s="519"/>
      <c r="J96" s="519"/>
      <c r="K96" s="519"/>
      <c r="L96" s="519"/>
      <c r="M96" s="519"/>
      <c r="N96" s="519"/>
      <c r="O96" s="519"/>
      <c r="P96" s="519"/>
      <c r="Q96" s="519"/>
      <c r="R96" s="519"/>
      <c r="S96" s="519"/>
      <c r="T96" s="519"/>
      <c r="U96" s="520"/>
      <c r="V96" s="369"/>
      <c r="W96" s="318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6"/>
    </row>
    <row r="97" spans="2:42" ht="9.9499999999999993" hidden="1" customHeight="1" x14ac:dyDescent="0.25">
      <c r="B97" s="360"/>
      <c r="C97" s="371"/>
      <c r="D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70"/>
      <c r="V97" s="36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6"/>
    </row>
    <row r="98" spans="2:42" ht="9.9499999999999993" hidden="1" customHeight="1" x14ac:dyDescent="0.25">
      <c r="B98" s="360"/>
      <c r="C98" s="371"/>
      <c r="D98" s="369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70"/>
      <c r="V98" s="36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6"/>
    </row>
    <row r="99" spans="2:42" ht="9.9499999999999993" hidden="1" customHeight="1" x14ac:dyDescent="0.25">
      <c r="B99" s="360"/>
      <c r="C99" s="371"/>
      <c r="D99" s="369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70"/>
      <c r="V99" s="369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6"/>
    </row>
    <row r="100" spans="2:42" ht="9.9499999999999993" hidden="1" customHeight="1" x14ac:dyDescent="0.25">
      <c r="B100" s="360"/>
      <c r="C100" s="371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70"/>
      <c r="V100" s="36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6"/>
    </row>
    <row r="101" spans="2:42" ht="9.9499999999999993" hidden="1" customHeight="1" x14ac:dyDescent="0.25">
      <c r="B101" s="360"/>
      <c r="C101" s="371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70"/>
      <c r="V101" s="36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6"/>
    </row>
    <row r="102" spans="2:42" ht="9.9499999999999993" hidden="1" customHeight="1" x14ac:dyDescent="0.25">
      <c r="B102" s="360"/>
      <c r="C102" s="371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70"/>
      <c r="V102" s="36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6"/>
    </row>
    <row r="103" spans="2:42" ht="9.9499999999999993" hidden="1" customHeight="1" x14ac:dyDescent="0.25">
      <c r="B103" s="360"/>
      <c r="C103" s="371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70"/>
      <c r="V103" s="369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6"/>
    </row>
    <row r="104" spans="2:42" ht="9.9499999999999993" hidden="1" customHeight="1" x14ac:dyDescent="0.25">
      <c r="B104" s="360"/>
      <c r="C104" s="371"/>
      <c r="D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70"/>
      <c r="V104" s="36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6"/>
    </row>
    <row r="105" spans="2:42" ht="9.9499999999999993" hidden="1" customHeight="1" x14ac:dyDescent="0.25">
      <c r="B105" s="360"/>
      <c r="C105" s="371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70"/>
      <c r="V105" s="36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6"/>
    </row>
    <row r="106" spans="2:42" ht="9.9499999999999993" hidden="1" customHeight="1" x14ac:dyDescent="0.25">
      <c r="B106" s="360"/>
      <c r="C106" s="371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70"/>
      <c r="V106" s="36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66"/>
    </row>
    <row r="107" spans="2:42" ht="9.9499999999999993" hidden="1" customHeight="1" x14ac:dyDescent="0.25">
      <c r="B107" s="360"/>
      <c r="C107" s="371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70"/>
      <c r="V107" s="36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66"/>
    </row>
    <row r="108" spans="2:42" ht="9.9499999999999993" hidden="1" customHeight="1" x14ac:dyDescent="0.25">
      <c r="B108" s="360"/>
      <c r="C108" s="339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8"/>
      <c r="V108" s="36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66"/>
    </row>
    <row r="109" spans="2:42" ht="9.9499999999999993" hidden="1" customHeight="1" x14ac:dyDescent="0.25">
      <c r="B109" s="360"/>
      <c r="C109" s="320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2"/>
      <c r="V109" s="369"/>
      <c r="W109" s="329"/>
      <c r="X109" s="330"/>
      <c r="Y109" s="330"/>
      <c r="Z109" s="330"/>
      <c r="AA109" s="330"/>
      <c r="AB109" s="330"/>
      <c r="AC109" s="330"/>
      <c r="AD109" s="330"/>
      <c r="AE109" s="330"/>
      <c r="AF109" s="330"/>
      <c r="AG109" s="330"/>
      <c r="AH109" s="330"/>
      <c r="AI109" s="330"/>
      <c r="AJ109" s="330"/>
      <c r="AK109" s="330"/>
      <c r="AL109" s="330"/>
      <c r="AM109" s="330"/>
      <c r="AN109" s="330"/>
      <c r="AO109" s="331"/>
      <c r="AP109" s="366"/>
    </row>
    <row r="110" spans="2:42" ht="9.9499999999999993" hidden="1" customHeight="1" x14ac:dyDescent="0.25">
      <c r="B110" s="249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  <c r="AM110" s="261"/>
      <c r="AN110" s="261"/>
      <c r="AO110" s="261"/>
      <c r="AP110" s="253"/>
    </row>
    <row r="111" spans="2:42" ht="9.9499999999999993" hidden="1" customHeight="1" x14ac:dyDescent="0.25">
      <c r="B111" s="249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61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3"/>
    </row>
    <row r="112" spans="2:42" ht="9.9499999999999993" hidden="1" customHeight="1" x14ac:dyDescent="0.25">
      <c r="B112" s="249"/>
      <c r="C112" s="317" t="s">
        <v>97</v>
      </c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262"/>
      <c r="W112" s="323" t="s">
        <v>98</v>
      </c>
      <c r="X112" s="324"/>
      <c r="Y112" s="324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324"/>
      <c r="AL112" s="324"/>
      <c r="AM112" s="324"/>
      <c r="AN112" s="324"/>
      <c r="AO112" s="325"/>
      <c r="AP112" s="253"/>
    </row>
    <row r="113" spans="2:67" ht="9.9499999999999993" hidden="1" customHeight="1" x14ac:dyDescent="0.25">
      <c r="B113" s="249"/>
      <c r="C113" s="318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3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AW113" s="258"/>
      <c r="AX113" s="258"/>
      <c r="AY113" s="258"/>
      <c r="AZ113" s="258"/>
      <c r="BA113" s="258"/>
      <c r="BB113" s="258"/>
      <c r="BC113" s="258"/>
      <c r="BD113" s="258"/>
      <c r="BE113" s="258"/>
      <c r="BF113" s="258"/>
      <c r="BG113" s="258"/>
      <c r="BH113" s="258"/>
      <c r="BI113" s="258"/>
      <c r="BJ113" s="258"/>
      <c r="BK113" s="258"/>
      <c r="BL113" s="258"/>
      <c r="BM113" s="258"/>
      <c r="BN113" s="258"/>
      <c r="BO113" s="258"/>
    </row>
    <row r="114" spans="2:67" ht="9.9499999999999993" hidden="1" customHeight="1" x14ac:dyDescent="0.25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4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AW114" s="259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</row>
    <row r="115" spans="2:67" ht="9.9499999999999993" hidden="1" customHeight="1" x14ac:dyDescent="0.25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4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</row>
    <row r="116" spans="2:67" ht="9.9499999999999993" hidden="1" customHeight="1" x14ac:dyDescent="0.25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4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</row>
    <row r="117" spans="2:67" ht="9.9499999999999993" hidden="1" customHeight="1" x14ac:dyDescent="0.25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4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AW117" s="260"/>
      <c r="AX117" s="260"/>
      <c r="AY117" s="260"/>
      <c r="AZ117" s="260"/>
      <c r="BA117" s="260"/>
      <c r="BB117" s="260"/>
      <c r="BC117" s="260"/>
      <c r="BD117" s="260"/>
      <c r="BE117" s="260"/>
      <c r="BF117" s="260"/>
      <c r="BG117" s="260"/>
      <c r="BH117" s="260"/>
      <c r="BI117" s="260"/>
      <c r="BJ117" s="260"/>
      <c r="BK117" s="260"/>
      <c r="BL117" s="260"/>
      <c r="BM117" s="260"/>
      <c r="BN117" s="260"/>
      <c r="BO117" s="260"/>
    </row>
    <row r="118" spans="2:67" ht="9.9499999999999993" hidden="1" customHeight="1" x14ac:dyDescent="0.25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4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</row>
    <row r="119" spans="2:67" ht="9.9499999999999993" hidden="1" customHeight="1" x14ac:dyDescent="0.25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4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  <c r="BO119" s="260"/>
    </row>
    <row r="120" spans="2:67" ht="9.9499999999999993" hidden="1" customHeight="1" x14ac:dyDescent="0.25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4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</row>
    <row r="121" spans="2:67" ht="9.9499999999999993" hidden="1" customHeight="1" x14ac:dyDescent="0.25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4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</row>
    <row r="122" spans="2:67" ht="9.9499999999999993" hidden="1" customHeight="1" x14ac:dyDescent="0.25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4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</row>
    <row r="123" spans="2:67" ht="9.9499999999999993" hidden="1" customHeight="1" x14ac:dyDescent="0.25">
      <c r="B123" s="24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264"/>
      <c r="W123" s="326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8"/>
      <c r="AP123" s="253"/>
      <c r="AW123" s="260"/>
      <c r="AX123" s="260"/>
      <c r="AY123" s="260"/>
      <c r="AZ123" s="260"/>
      <c r="BA123" s="260"/>
      <c r="BB123" s="260"/>
      <c r="BC123" s="260"/>
      <c r="BD123" s="260"/>
      <c r="BE123" s="260"/>
      <c r="BF123" s="260"/>
      <c r="BG123" s="260"/>
      <c r="BH123" s="260"/>
      <c r="BI123" s="260"/>
      <c r="BJ123" s="260"/>
      <c r="BK123" s="260"/>
      <c r="BL123" s="260"/>
      <c r="BM123" s="260"/>
      <c r="BN123" s="260"/>
      <c r="BO123" s="260"/>
    </row>
    <row r="124" spans="2:67" ht="9.9499999999999993" hidden="1" customHeight="1" x14ac:dyDescent="0.25">
      <c r="B124" s="24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264"/>
      <c r="W124" s="326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8"/>
      <c r="AP124" s="253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</row>
    <row r="125" spans="2:67" ht="9.9499999999999993" hidden="1" customHeight="1" x14ac:dyDescent="0.25">
      <c r="B125" s="24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264"/>
      <c r="W125" s="326"/>
      <c r="X125" s="327"/>
      <c r="Y125" s="327"/>
      <c r="Z125" s="327"/>
      <c r="AA125" s="327"/>
      <c r="AB125" s="327"/>
      <c r="AC125" s="327"/>
      <c r="AD125" s="327"/>
      <c r="AE125" s="327"/>
      <c r="AF125" s="327"/>
      <c r="AG125" s="327"/>
      <c r="AH125" s="327"/>
      <c r="AI125" s="327"/>
      <c r="AJ125" s="327"/>
      <c r="AK125" s="327"/>
      <c r="AL125" s="327"/>
      <c r="AM125" s="327"/>
      <c r="AN125" s="327"/>
      <c r="AO125" s="328"/>
      <c r="AP125" s="253"/>
      <c r="AW125" s="260"/>
      <c r="AX125" s="260"/>
      <c r="AY125" s="260"/>
      <c r="AZ125" s="260"/>
      <c r="BA125" s="260"/>
      <c r="BB125" s="260"/>
      <c r="BC125" s="260"/>
      <c r="BD125" s="260"/>
      <c r="BE125" s="260"/>
      <c r="BF125" s="260"/>
      <c r="BG125" s="260"/>
      <c r="BH125" s="260"/>
      <c r="BI125" s="260"/>
      <c r="BJ125" s="260"/>
      <c r="BK125" s="260"/>
      <c r="BL125" s="260"/>
      <c r="BM125" s="260"/>
      <c r="BN125" s="260"/>
      <c r="BO125" s="260"/>
    </row>
    <row r="126" spans="2:67" ht="9.9499999999999993" hidden="1" customHeight="1" x14ac:dyDescent="0.25">
      <c r="B126" s="249"/>
      <c r="C126" s="320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2"/>
      <c r="V126" s="264"/>
      <c r="W126" s="329"/>
      <c r="X126" s="330"/>
      <c r="Y126" s="330"/>
      <c r="Z126" s="330"/>
      <c r="AA126" s="330"/>
      <c r="AB126" s="330"/>
      <c r="AC126" s="330"/>
      <c r="AD126" s="330"/>
      <c r="AE126" s="330"/>
      <c r="AF126" s="330"/>
      <c r="AG126" s="330"/>
      <c r="AH126" s="330"/>
      <c r="AI126" s="330"/>
      <c r="AJ126" s="330"/>
      <c r="AK126" s="330"/>
      <c r="AL126" s="330"/>
      <c r="AM126" s="330"/>
      <c r="AN126" s="330"/>
      <c r="AO126" s="331"/>
      <c r="AP126" s="253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</row>
    <row r="127" spans="2:67" ht="9.9499999999999993" hidden="1" customHeight="1" x14ac:dyDescent="0.25">
      <c r="B127" s="249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64"/>
      <c r="W127" s="257"/>
      <c r="X127" s="257"/>
      <c r="Y127" s="257"/>
      <c r="Z127" s="257"/>
      <c r="AA127" s="257"/>
      <c r="AB127" s="257"/>
      <c r="AC127" s="257"/>
      <c r="AD127" s="257"/>
      <c r="AE127" s="257"/>
      <c r="AF127" s="257"/>
      <c r="AG127" s="257"/>
      <c r="AH127" s="257"/>
      <c r="AI127" s="257"/>
      <c r="AJ127" s="257"/>
      <c r="AK127" s="257"/>
      <c r="AL127" s="257"/>
      <c r="AM127" s="257"/>
      <c r="AN127" s="257"/>
      <c r="AO127" s="257"/>
      <c r="AP127" s="253"/>
      <c r="AW127" s="260"/>
      <c r="AX127" s="260"/>
      <c r="AY127" s="260"/>
      <c r="AZ127" s="260"/>
      <c r="BA127" s="260"/>
      <c r="BB127" s="260"/>
      <c r="BC127" s="260"/>
      <c r="BD127" s="260"/>
      <c r="BE127" s="260"/>
      <c r="BF127" s="260"/>
      <c r="BG127" s="260"/>
      <c r="BH127" s="260"/>
      <c r="BI127" s="260"/>
      <c r="BJ127" s="260"/>
      <c r="BK127" s="260"/>
      <c r="BL127" s="260"/>
      <c r="BM127" s="260"/>
      <c r="BN127" s="260"/>
      <c r="BO127" s="260"/>
    </row>
    <row r="128" spans="2:67" ht="9.9499999999999993" hidden="1" customHeight="1" x14ac:dyDescent="0.25">
      <c r="B128" s="249"/>
      <c r="C128" s="317" t="s">
        <v>2463</v>
      </c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264"/>
      <c r="W128" s="323" t="s">
        <v>2462</v>
      </c>
      <c r="X128" s="324"/>
      <c r="Y128" s="324"/>
      <c r="Z128" s="324"/>
      <c r="AA128" s="324"/>
      <c r="AB128" s="324"/>
      <c r="AC128" s="324"/>
      <c r="AD128" s="324"/>
      <c r="AE128" s="324"/>
      <c r="AF128" s="324"/>
      <c r="AG128" s="324"/>
      <c r="AH128" s="324"/>
      <c r="AI128" s="324"/>
      <c r="AJ128" s="324"/>
      <c r="AK128" s="324"/>
      <c r="AL128" s="324"/>
      <c r="AM128" s="324"/>
      <c r="AN128" s="324"/>
      <c r="AO128" s="325"/>
      <c r="AP128" s="253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</row>
    <row r="129" spans="2:67" ht="9.9499999999999993" hidden="1" customHeight="1" x14ac:dyDescent="0.25">
      <c r="B129" s="249"/>
      <c r="C129" s="318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4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AW129" s="260"/>
      <c r="AX129" s="260"/>
      <c r="AY129" s="260"/>
      <c r="AZ129" s="260"/>
      <c r="BA129" s="260"/>
      <c r="BB129" s="260"/>
      <c r="BC129" s="260"/>
      <c r="BD129" s="260"/>
      <c r="BE129" s="260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</row>
    <row r="130" spans="2:67" ht="9.9499999999999993" hidden="1" customHeight="1" x14ac:dyDescent="0.25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4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</row>
    <row r="131" spans="2:67" ht="9.9499999999999993" hidden="1" customHeight="1" x14ac:dyDescent="0.25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4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AW131" s="260"/>
      <c r="AX131" s="260"/>
      <c r="AY131" s="260"/>
      <c r="AZ131" s="260"/>
      <c r="BA131" s="260"/>
      <c r="BB131" s="260"/>
      <c r="BC131" s="260"/>
      <c r="BD131" s="260"/>
      <c r="BE131" s="260"/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</row>
    <row r="132" spans="2:67" ht="9.9499999999999993" hidden="1" customHeight="1" x14ac:dyDescent="0.25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4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</row>
    <row r="133" spans="2:67" ht="9.9499999999999993" hidden="1" customHeight="1" x14ac:dyDescent="0.25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4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AW133" s="260"/>
      <c r="AX133" s="260"/>
      <c r="AY133" s="260"/>
      <c r="AZ133" s="260"/>
      <c r="BA133" s="260"/>
      <c r="BB133" s="260"/>
      <c r="BC133" s="260"/>
      <c r="BD133" s="260"/>
      <c r="BE133" s="260"/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</row>
    <row r="134" spans="2:67" ht="9.9499999999999993" hidden="1" customHeight="1" x14ac:dyDescent="0.25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4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</row>
    <row r="135" spans="2:67" ht="9.9499999999999993" hidden="1" customHeight="1" x14ac:dyDescent="0.25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4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AW135" s="260"/>
      <c r="AX135" s="260"/>
      <c r="AY135" s="260"/>
      <c r="AZ135" s="260"/>
      <c r="BA135" s="260"/>
      <c r="BB135" s="260"/>
      <c r="BC135" s="260"/>
      <c r="BD135" s="260"/>
      <c r="BE135" s="260"/>
      <c r="BF135" s="260"/>
      <c r="BG135" s="260"/>
      <c r="BH135" s="260"/>
      <c r="BI135" s="260"/>
      <c r="BJ135" s="260"/>
      <c r="BK135" s="260"/>
      <c r="BL135" s="260"/>
      <c r="BM135" s="260"/>
      <c r="BN135" s="260"/>
      <c r="BO135" s="260"/>
    </row>
    <row r="136" spans="2:67" ht="9.9499999999999993" hidden="1" customHeight="1" x14ac:dyDescent="0.25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4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</row>
    <row r="137" spans="2:67" ht="9.9499999999999993" hidden="1" customHeight="1" x14ac:dyDescent="0.25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4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AW137" s="260"/>
      <c r="AX137" s="260"/>
      <c r="AY137" s="260"/>
      <c r="AZ137" s="260"/>
      <c r="BA137" s="260"/>
      <c r="BB137" s="260"/>
      <c r="BC137" s="260"/>
      <c r="BD137" s="260"/>
      <c r="BE137" s="260"/>
      <c r="BF137" s="260"/>
      <c r="BG137" s="260"/>
      <c r="BH137" s="260"/>
      <c r="BI137" s="260"/>
      <c r="BJ137" s="260"/>
      <c r="BK137" s="260"/>
      <c r="BL137" s="260"/>
      <c r="BM137" s="260"/>
      <c r="BN137" s="260"/>
      <c r="BO137" s="260"/>
    </row>
    <row r="138" spans="2:67" ht="9.9499999999999993" hidden="1" customHeight="1" x14ac:dyDescent="0.25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4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</row>
    <row r="139" spans="2:67" ht="9.9499999999999993" hidden="1" customHeight="1" x14ac:dyDescent="0.25">
      <c r="B139" s="24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264"/>
      <c r="W139" s="326"/>
      <c r="X139" s="327"/>
      <c r="Y139" s="327"/>
      <c r="Z139" s="327"/>
      <c r="AA139" s="327"/>
      <c r="AB139" s="327"/>
      <c r="AC139" s="327"/>
      <c r="AD139" s="327"/>
      <c r="AE139" s="327"/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8"/>
      <c r="AP139" s="253"/>
      <c r="AW139" s="260"/>
      <c r="AX139" s="260"/>
      <c r="AY139" s="260"/>
      <c r="AZ139" s="260"/>
      <c r="BA139" s="260"/>
      <c r="BB139" s="260"/>
      <c r="BC139" s="260"/>
      <c r="BD139" s="260"/>
      <c r="BE139" s="260"/>
      <c r="BF139" s="260"/>
      <c r="BG139" s="260"/>
      <c r="BH139" s="260"/>
      <c r="BI139" s="260"/>
      <c r="BJ139" s="260"/>
      <c r="BK139" s="260"/>
      <c r="BL139" s="260"/>
      <c r="BM139" s="260"/>
      <c r="BN139" s="260"/>
      <c r="BO139" s="260"/>
    </row>
    <row r="140" spans="2:67" ht="9.9499999999999993" hidden="1" customHeight="1" x14ac:dyDescent="0.25">
      <c r="B140" s="24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261"/>
      <c r="W140" s="326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8"/>
      <c r="AP140" s="253"/>
      <c r="AW140" s="260"/>
      <c r="AX140" s="260"/>
      <c r="AY140" s="260"/>
      <c r="AZ140" s="260"/>
      <c r="BA140" s="260"/>
      <c r="BB140" s="260"/>
      <c r="BC140" s="260"/>
      <c r="BD140" s="260"/>
      <c r="BE140" s="260"/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</row>
    <row r="141" spans="2:67" ht="9.9499999999999993" hidden="1" customHeight="1" x14ac:dyDescent="0.25">
      <c r="B141" s="24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261"/>
      <c r="W141" s="326"/>
      <c r="X141" s="327"/>
      <c r="Y141" s="327"/>
      <c r="Z141" s="327"/>
      <c r="AA141" s="327"/>
      <c r="AB141" s="327"/>
      <c r="AC141" s="327"/>
      <c r="AD141" s="327"/>
      <c r="AE141" s="327"/>
      <c r="AF141" s="327"/>
      <c r="AG141" s="327"/>
      <c r="AH141" s="327"/>
      <c r="AI141" s="327"/>
      <c r="AJ141" s="327"/>
      <c r="AK141" s="327"/>
      <c r="AL141" s="327"/>
      <c r="AM141" s="327"/>
      <c r="AN141" s="327"/>
      <c r="AO141" s="328"/>
      <c r="AP141" s="253"/>
      <c r="AW141" s="260"/>
      <c r="AX141" s="260"/>
      <c r="AY141" s="260"/>
      <c r="AZ141" s="260"/>
      <c r="BA141" s="260"/>
      <c r="BB141" s="260"/>
      <c r="BC141" s="260"/>
      <c r="BD141" s="260"/>
      <c r="BE141" s="260"/>
      <c r="BF141" s="260"/>
      <c r="BG141" s="260"/>
      <c r="BH141" s="260"/>
      <c r="BI141" s="260"/>
      <c r="BJ141" s="260"/>
      <c r="BK141" s="260"/>
      <c r="BL141" s="260"/>
      <c r="BM141" s="260"/>
      <c r="BN141" s="260"/>
      <c r="BO141" s="260"/>
    </row>
    <row r="142" spans="2:67" ht="9.9499999999999993" hidden="1" customHeight="1" x14ac:dyDescent="0.25">
      <c r="B142" s="249"/>
      <c r="C142" s="367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261"/>
      <c r="W142" s="329"/>
      <c r="X142" s="330"/>
      <c r="Y142" s="330"/>
      <c r="Z142" s="330"/>
      <c r="AA142" s="330"/>
      <c r="AB142" s="330"/>
      <c r="AC142" s="330"/>
      <c r="AD142" s="330"/>
      <c r="AE142" s="330"/>
      <c r="AF142" s="330"/>
      <c r="AG142" s="330"/>
      <c r="AH142" s="330"/>
      <c r="AI142" s="330"/>
      <c r="AJ142" s="330"/>
      <c r="AK142" s="330"/>
      <c r="AL142" s="330"/>
      <c r="AM142" s="330"/>
      <c r="AN142" s="330"/>
      <c r="AO142" s="331"/>
      <c r="AP142" s="253"/>
      <c r="AR142" t="s">
        <v>52</v>
      </c>
    </row>
    <row r="143" spans="2:67" ht="9.9499999999999993" hidden="1" customHeight="1" x14ac:dyDescent="0.25"/>
    <row r="144" spans="2:67" ht="9.9499999999999993" hidden="1" customHeight="1" x14ac:dyDescent="0.25">
      <c r="B144" s="249"/>
      <c r="C144" s="323" t="s">
        <v>100</v>
      </c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5"/>
      <c r="V144" s="261"/>
      <c r="W144" s="323" t="s">
        <v>101</v>
      </c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 s="324"/>
      <c r="AM144" s="324"/>
      <c r="AN144" s="324"/>
      <c r="AO144" s="325"/>
      <c r="AP144" s="253"/>
    </row>
    <row r="145" spans="2:42" ht="9.9499999999999993" hidden="1" customHeight="1" x14ac:dyDescent="0.25">
      <c r="B145" s="360"/>
      <c r="C145" s="353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5"/>
      <c r="V145" s="359"/>
      <c r="W145" s="353"/>
      <c r="X145" s="354"/>
      <c r="Y145" s="354"/>
      <c r="Z145" s="354"/>
      <c r="AA145" s="354"/>
      <c r="AB145" s="354"/>
      <c r="AC145" s="354"/>
      <c r="AD145" s="354"/>
      <c r="AE145" s="354"/>
      <c r="AF145" s="354"/>
      <c r="AG145" s="354"/>
      <c r="AH145" s="354"/>
      <c r="AI145" s="354"/>
      <c r="AJ145" s="354"/>
      <c r="AK145" s="354"/>
      <c r="AL145" s="354"/>
      <c r="AM145" s="354"/>
      <c r="AN145" s="354"/>
      <c r="AO145" s="355"/>
      <c r="AP145" s="366"/>
    </row>
    <row r="146" spans="2:42" ht="9.9499999999999993" hidden="1" customHeight="1" x14ac:dyDescent="0.25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6"/>
    </row>
    <row r="147" spans="2:42" ht="9.9499999999999993" hidden="1" customHeight="1" x14ac:dyDescent="0.25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6"/>
    </row>
    <row r="148" spans="2:42" ht="9.9499999999999993" hidden="1" customHeight="1" x14ac:dyDescent="0.25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6"/>
    </row>
    <row r="149" spans="2:42" ht="9.9499999999999993" hidden="1" customHeight="1" x14ac:dyDescent="0.25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6"/>
    </row>
    <row r="150" spans="2:42" ht="9.9499999999999993" hidden="1" customHeight="1" x14ac:dyDescent="0.25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6"/>
    </row>
    <row r="151" spans="2:42" ht="9.9499999999999993" hidden="1" customHeight="1" x14ac:dyDescent="0.25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6"/>
    </row>
    <row r="152" spans="2:42" ht="9.9499999999999993" hidden="1" customHeight="1" x14ac:dyDescent="0.25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6"/>
    </row>
    <row r="153" spans="2:42" ht="9.9499999999999993" hidden="1" customHeight="1" x14ac:dyDescent="0.25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6"/>
    </row>
    <row r="154" spans="2:42" ht="9.9499999999999993" hidden="1" customHeight="1" x14ac:dyDescent="0.25">
      <c r="B154" s="360"/>
      <c r="C154" s="326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8"/>
      <c r="V154" s="359"/>
      <c r="W154" s="326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8"/>
      <c r="AP154" s="366"/>
    </row>
    <row r="155" spans="2:42" ht="9.9499999999999993" hidden="1" customHeight="1" x14ac:dyDescent="0.25">
      <c r="B155" s="360"/>
      <c r="C155" s="326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8"/>
      <c r="V155" s="359"/>
      <c r="W155" s="326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8"/>
      <c r="AP155" s="366"/>
    </row>
    <row r="156" spans="2:42" ht="9.9499999999999993" hidden="1" customHeight="1" x14ac:dyDescent="0.25">
      <c r="B156" s="360"/>
      <c r="C156" s="326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8"/>
      <c r="V156" s="359"/>
      <c r="W156" s="326"/>
      <c r="X156" s="327"/>
      <c r="Y156" s="327"/>
      <c r="Z156" s="327"/>
      <c r="AA156" s="327"/>
      <c r="AB156" s="327"/>
      <c r="AC156" s="327"/>
      <c r="AD156" s="327"/>
      <c r="AE156" s="327"/>
      <c r="AF156" s="327"/>
      <c r="AG156" s="327"/>
      <c r="AH156" s="327"/>
      <c r="AI156" s="327"/>
      <c r="AJ156" s="327"/>
      <c r="AK156" s="327"/>
      <c r="AL156" s="327"/>
      <c r="AM156" s="327"/>
      <c r="AN156" s="327"/>
      <c r="AO156" s="328"/>
      <c r="AP156" s="366"/>
    </row>
    <row r="157" spans="2:42" ht="9.9499999999999993" hidden="1" customHeight="1" x14ac:dyDescent="0.25">
      <c r="B157" s="360"/>
      <c r="C157" s="356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8"/>
      <c r="V157" s="359"/>
      <c r="W157" s="356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8"/>
      <c r="AP157" s="366"/>
    </row>
    <row r="158" spans="2:42" ht="9.9499999999999993" hidden="1" customHeight="1" x14ac:dyDescent="0.25">
      <c r="B158" s="360"/>
      <c r="C158" s="320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2"/>
      <c r="V158" s="359"/>
      <c r="W158" s="320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2"/>
      <c r="AP158" s="366"/>
    </row>
    <row r="159" spans="2:42" ht="9.9499999999999993" hidden="1" customHeight="1" x14ac:dyDescent="0.25">
      <c r="B159" s="249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  <c r="AA159" s="261"/>
      <c r="AB159" s="261"/>
      <c r="AC159" s="261"/>
      <c r="AD159" s="261"/>
      <c r="AE159" s="261"/>
      <c r="AF159" s="261"/>
      <c r="AG159" s="261"/>
      <c r="AH159" s="261"/>
      <c r="AI159" s="261"/>
      <c r="AJ159" s="261"/>
      <c r="AK159" s="261"/>
      <c r="AL159" s="261"/>
      <c r="AM159" s="261"/>
      <c r="AN159" s="261"/>
      <c r="AO159" s="261"/>
      <c r="AP159" s="253"/>
    </row>
    <row r="160" spans="2:42" ht="9.9499999999999993" hidden="1" customHeight="1" x14ac:dyDescent="0.25">
      <c r="B160" s="360"/>
      <c r="C160" s="353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5"/>
      <c r="V160" s="359"/>
      <c r="W160" s="353"/>
      <c r="X160" s="354"/>
      <c r="Y160" s="354"/>
      <c r="Z160" s="354"/>
      <c r="AA160" s="354"/>
      <c r="AB160" s="354"/>
      <c r="AC160" s="354"/>
      <c r="AD160" s="354"/>
      <c r="AE160" s="354"/>
      <c r="AF160" s="354"/>
      <c r="AG160" s="354"/>
      <c r="AH160" s="354"/>
      <c r="AI160" s="354"/>
      <c r="AJ160" s="354"/>
      <c r="AK160" s="354"/>
      <c r="AL160" s="354"/>
      <c r="AM160" s="354"/>
      <c r="AN160" s="354"/>
      <c r="AO160" s="355"/>
      <c r="AP160" s="366"/>
    </row>
    <row r="161" spans="2:42" ht="9.9499999999999993" hidden="1" customHeight="1" x14ac:dyDescent="0.25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6"/>
    </row>
    <row r="162" spans="2:42" ht="9.9499999999999993" hidden="1" customHeight="1" x14ac:dyDescent="0.25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6"/>
    </row>
    <row r="163" spans="2:42" ht="9.9499999999999993" hidden="1" customHeight="1" x14ac:dyDescent="0.25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6"/>
    </row>
    <row r="164" spans="2:42" ht="9.9499999999999993" hidden="1" customHeight="1" x14ac:dyDescent="0.25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6"/>
    </row>
    <row r="165" spans="2:42" ht="9.9499999999999993" hidden="1" customHeight="1" x14ac:dyDescent="0.25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6"/>
    </row>
    <row r="166" spans="2:42" ht="9.9499999999999993" hidden="1" customHeight="1" x14ac:dyDescent="0.25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6"/>
    </row>
    <row r="167" spans="2:42" ht="9.9499999999999993" hidden="1" customHeight="1" x14ac:dyDescent="0.25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6"/>
    </row>
    <row r="168" spans="2:42" ht="9.9499999999999993" hidden="1" customHeight="1" x14ac:dyDescent="0.25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6"/>
    </row>
    <row r="169" spans="2:42" ht="9.9499999999999993" hidden="1" customHeight="1" x14ac:dyDescent="0.25">
      <c r="B169" s="360"/>
      <c r="C169" s="326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8"/>
      <c r="V169" s="359"/>
      <c r="W169" s="326"/>
      <c r="X169" s="327"/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8"/>
      <c r="AP169" s="366"/>
    </row>
    <row r="170" spans="2:42" ht="9.9499999999999993" hidden="1" customHeight="1" x14ac:dyDescent="0.25">
      <c r="B170" s="360"/>
      <c r="C170" s="326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8"/>
      <c r="V170" s="359"/>
      <c r="W170" s="326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8"/>
      <c r="AP170" s="366"/>
    </row>
    <row r="171" spans="2:42" ht="9.9499999999999993" hidden="1" customHeight="1" x14ac:dyDescent="0.25">
      <c r="B171" s="360"/>
      <c r="C171" s="326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8"/>
      <c r="V171" s="359"/>
      <c r="W171" s="326"/>
      <c r="X171" s="327"/>
      <c r="Y171" s="327"/>
      <c r="Z171" s="327"/>
      <c r="AA171" s="327"/>
      <c r="AB171" s="327"/>
      <c r="AC171" s="327"/>
      <c r="AD171" s="327"/>
      <c r="AE171" s="327"/>
      <c r="AF171" s="327"/>
      <c r="AG171" s="327"/>
      <c r="AH171" s="327"/>
      <c r="AI171" s="327"/>
      <c r="AJ171" s="327"/>
      <c r="AK171" s="327"/>
      <c r="AL171" s="327"/>
      <c r="AM171" s="327"/>
      <c r="AN171" s="327"/>
      <c r="AO171" s="328"/>
      <c r="AP171" s="366"/>
    </row>
    <row r="172" spans="2:42" ht="9.9499999999999993" hidden="1" customHeight="1" x14ac:dyDescent="0.25">
      <c r="B172" s="360"/>
      <c r="C172" s="356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8"/>
      <c r="V172" s="359"/>
      <c r="W172" s="356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8"/>
      <c r="AP172" s="366"/>
    </row>
    <row r="173" spans="2:42" ht="9.9499999999999993" hidden="1" customHeight="1" x14ac:dyDescent="0.25">
      <c r="B173" s="360"/>
      <c r="C173" s="320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2"/>
      <c r="V173" s="359"/>
      <c r="W173" s="374"/>
      <c r="X173" s="375"/>
      <c r="Y173" s="375"/>
      <c r="Z173" s="375"/>
      <c r="AA173" s="375"/>
      <c r="AB173" s="375"/>
      <c r="AC173" s="375"/>
      <c r="AD173" s="375"/>
      <c r="AE173" s="375"/>
      <c r="AF173" s="375"/>
      <c r="AG173" s="375"/>
      <c r="AH173" s="375"/>
      <c r="AI173" s="375"/>
      <c r="AJ173" s="375"/>
      <c r="AK173" s="375"/>
      <c r="AL173" s="375"/>
      <c r="AM173" s="375"/>
      <c r="AN173" s="375"/>
      <c r="AO173" s="376"/>
      <c r="AP173" s="366"/>
    </row>
    <row r="174" spans="2:42" ht="9.9499999999999993" hidden="1" customHeight="1" x14ac:dyDescent="0.25">
      <c r="B174" s="249"/>
      <c r="C174" s="323" t="s">
        <v>101</v>
      </c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5"/>
      <c r="V174" s="261"/>
      <c r="W174" s="323" t="s">
        <v>102</v>
      </c>
      <c r="X174" s="324"/>
      <c r="Y174" s="324"/>
      <c r="Z174" s="324"/>
      <c r="AA174" s="324"/>
      <c r="AB174" s="324"/>
      <c r="AC174" s="324"/>
      <c r="AD174" s="324"/>
      <c r="AE174" s="324"/>
      <c r="AF174" s="324"/>
      <c r="AG174" s="324"/>
      <c r="AH174" s="324"/>
      <c r="AI174" s="324"/>
      <c r="AJ174" s="324"/>
      <c r="AK174" s="324"/>
      <c r="AL174" s="324"/>
      <c r="AM174" s="324"/>
      <c r="AN174" s="324"/>
      <c r="AO174" s="325"/>
      <c r="AP174" s="253"/>
    </row>
    <row r="175" spans="2:42" ht="9.9499999999999993" hidden="1" customHeight="1" x14ac:dyDescent="0.25">
      <c r="B175" s="249"/>
      <c r="C175" s="341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3"/>
      <c r="V175" s="369"/>
      <c r="W175" s="341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43"/>
      <c r="AP175" s="253"/>
    </row>
    <row r="176" spans="2:42" ht="9.9499999999999993" hidden="1" customHeight="1" x14ac:dyDescent="0.25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9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25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9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25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9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25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9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25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9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25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9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25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9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25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9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25">
      <c r="B184" s="249"/>
      <c r="C184" s="344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6"/>
      <c r="V184" s="369"/>
      <c r="W184" s="344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6"/>
      <c r="AP184" s="253"/>
    </row>
    <row r="185" spans="2:42" ht="9.9499999999999993" hidden="1" customHeight="1" x14ac:dyDescent="0.25">
      <c r="B185" s="249"/>
      <c r="C185" s="344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6"/>
      <c r="V185" s="369"/>
      <c r="W185" s="344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5"/>
      <c r="AH185" s="345"/>
      <c r="AI185" s="345"/>
      <c r="AJ185" s="345"/>
      <c r="AK185" s="345"/>
      <c r="AL185" s="345"/>
      <c r="AM185" s="345"/>
      <c r="AN185" s="345"/>
      <c r="AO185" s="346"/>
      <c r="AP185" s="253"/>
    </row>
    <row r="186" spans="2:42" ht="9.9499999999999993" hidden="1" customHeight="1" x14ac:dyDescent="0.25">
      <c r="B186" s="249"/>
      <c r="C186" s="344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6"/>
      <c r="V186" s="369"/>
      <c r="W186" s="344"/>
      <c r="X186" s="345"/>
      <c r="Y186" s="345"/>
      <c r="Z186" s="345"/>
      <c r="AA186" s="345"/>
      <c r="AB186" s="345"/>
      <c r="AC186" s="345"/>
      <c r="AD186" s="345"/>
      <c r="AE186" s="345"/>
      <c r="AF186" s="345"/>
      <c r="AG186" s="345"/>
      <c r="AH186" s="345"/>
      <c r="AI186" s="345"/>
      <c r="AJ186" s="345"/>
      <c r="AK186" s="345"/>
      <c r="AL186" s="345"/>
      <c r="AM186" s="345"/>
      <c r="AN186" s="345"/>
      <c r="AO186" s="346"/>
      <c r="AP186" s="253"/>
    </row>
    <row r="187" spans="2:42" ht="9.9499999999999993" hidden="1" customHeight="1" x14ac:dyDescent="0.25">
      <c r="B187" s="249"/>
      <c r="C187" s="347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9"/>
      <c r="V187" s="369"/>
      <c r="W187" s="347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N187" s="348"/>
      <c r="AO187" s="349"/>
      <c r="AP187" s="253"/>
    </row>
    <row r="188" spans="2:42" ht="9.9499999999999993" hidden="1" customHeight="1" x14ac:dyDescent="0.25">
      <c r="B188" s="249"/>
      <c r="C188" s="350" t="s">
        <v>99</v>
      </c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2"/>
      <c r="V188" s="369"/>
      <c r="W188" s="350" t="s">
        <v>103</v>
      </c>
      <c r="X188" s="351"/>
      <c r="Y188" s="351"/>
      <c r="Z188" s="351"/>
      <c r="AA188" s="351"/>
      <c r="AB188" s="351"/>
      <c r="AC188" s="351"/>
      <c r="AD188" s="351"/>
      <c r="AE188" s="351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2"/>
      <c r="AP188" s="253"/>
    </row>
    <row r="189" spans="2:42" ht="19.149999999999999" hidden="1" customHeight="1" x14ac:dyDescent="0.25">
      <c r="B189" s="4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  <c r="AI189" s="250"/>
      <c r="AJ189" s="250"/>
      <c r="AK189" s="250"/>
      <c r="AL189" s="250"/>
      <c r="AM189" s="250"/>
      <c r="AN189" s="250"/>
      <c r="AO189" s="250"/>
      <c r="AP189" s="5"/>
    </row>
    <row r="190" spans="2:42" ht="13.15" hidden="1" customHeight="1" x14ac:dyDescent="0.25">
      <c r="B190" s="249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61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1"/>
      <c r="AL190" s="261"/>
      <c r="AM190" s="261"/>
      <c r="AN190" s="261"/>
      <c r="AO190" s="261"/>
      <c r="AP190" s="253"/>
    </row>
    <row r="191" spans="2:42" ht="13.15" hidden="1" customHeight="1" x14ac:dyDescent="0.25">
      <c r="B191" s="249"/>
      <c r="C191" s="317" t="s">
        <v>2462</v>
      </c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261"/>
      <c r="W191" s="323" t="s">
        <v>2464</v>
      </c>
      <c r="X191" s="324"/>
      <c r="Y191" s="324"/>
      <c r="Z191" s="324"/>
      <c r="AA191" s="324"/>
      <c r="AB191" s="324"/>
      <c r="AC191" s="324"/>
      <c r="AD191" s="324"/>
      <c r="AE191" s="324"/>
      <c r="AF191" s="324"/>
      <c r="AG191" s="324"/>
      <c r="AH191" s="324"/>
      <c r="AI191" s="324"/>
      <c r="AJ191" s="324"/>
      <c r="AK191" s="324"/>
      <c r="AL191" s="324"/>
      <c r="AM191" s="324"/>
      <c r="AN191" s="324"/>
      <c r="AO191" s="325"/>
      <c r="AP191" s="253"/>
    </row>
    <row r="192" spans="2:42" ht="10.15" hidden="1" customHeight="1" x14ac:dyDescent="0.25">
      <c r="B192" s="249"/>
      <c r="C192" s="318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1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9.4" hidden="1" customHeight="1" x14ac:dyDescent="0.25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1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9" hidden="1" customHeight="1" x14ac:dyDescent="0.25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1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12" hidden="1" customHeight="1" x14ac:dyDescent="0.25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1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7.5" hidden="1" customHeight="1" x14ac:dyDescent="0.25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1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10.9" hidden="1" customHeight="1" x14ac:dyDescent="0.25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1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10.15" hidden="1" customHeight="1" x14ac:dyDescent="0.25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1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7.9" hidden="1" customHeight="1" x14ac:dyDescent="0.25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1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9.4" hidden="1" customHeight="1" x14ac:dyDescent="0.25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1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10.5" hidden="1" customHeight="1" x14ac:dyDescent="0.25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1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9.4" hidden="1" customHeight="1" x14ac:dyDescent="0.25">
      <c r="B202" s="24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261"/>
      <c r="W202" s="326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8"/>
      <c r="AP202" s="253"/>
    </row>
    <row r="203" spans="2:42" ht="10.15" hidden="1" customHeight="1" x14ac:dyDescent="0.25">
      <c r="B203" s="24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261"/>
      <c r="W203" s="326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8"/>
      <c r="AP203" s="253"/>
    </row>
    <row r="204" spans="2:42" ht="9.4" hidden="1" customHeight="1" x14ac:dyDescent="0.25">
      <c r="B204" s="24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261"/>
      <c r="W204" s="326"/>
      <c r="X204" s="327"/>
      <c r="Y204" s="327"/>
      <c r="Z204" s="327"/>
      <c r="AA204" s="327"/>
      <c r="AB204" s="327"/>
      <c r="AC204" s="327"/>
      <c r="AD204" s="327"/>
      <c r="AE204" s="327"/>
      <c r="AF204" s="327"/>
      <c r="AG204" s="327"/>
      <c r="AH204" s="327"/>
      <c r="AI204" s="327"/>
      <c r="AJ204" s="327"/>
      <c r="AK204" s="327"/>
      <c r="AL204" s="327"/>
      <c r="AM204" s="327"/>
      <c r="AN204" s="327"/>
      <c r="AO204" s="328"/>
      <c r="AP204" s="253"/>
    </row>
    <row r="205" spans="2:42" ht="10.15" hidden="1" customHeight="1" x14ac:dyDescent="0.25">
      <c r="B205" s="249"/>
      <c r="C205" s="367" t="s">
        <v>2465</v>
      </c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7"/>
      <c r="P205" s="367"/>
      <c r="Q205" s="367"/>
      <c r="R205" s="367"/>
      <c r="S205" s="367"/>
      <c r="T205" s="367"/>
      <c r="U205" s="367"/>
      <c r="V205" s="261"/>
      <c r="W205" s="329" t="s">
        <v>2466</v>
      </c>
      <c r="X205" s="330"/>
      <c r="Y205" s="330"/>
      <c r="Z205" s="330"/>
      <c r="AA205" s="330"/>
      <c r="AB205" s="330"/>
      <c r="AC205" s="330"/>
      <c r="AD205" s="330"/>
      <c r="AE205" s="330"/>
      <c r="AF205" s="330"/>
      <c r="AG205" s="330"/>
      <c r="AH205" s="330"/>
      <c r="AI205" s="330"/>
      <c r="AJ205" s="330"/>
      <c r="AK205" s="330"/>
      <c r="AL205" s="330"/>
      <c r="AM205" s="330"/>
      <c r="AN205" s="330"/>
      <c r="AO205" s="331"/>
      <c r="AP205" s="253"/>
    </row>
    <row r="206" spans="2:42" ht="10.15" hidden="1" customHeight="1" x14ac:dyDescent="0.25">
      <c r="B206" s="249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61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3"/>
    </row>
    <row r="207" spans="2:42" ht="10.15" hidden="1" customHeight="1" x14ac:dyDescent="0.25">
      <c r="B207" s="249"/>
      <c r="C207" s="317" t="s">
        <v>2467</v>
      </c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261"/>
      <c r="W207" s="323" t="s">
        <v>2468</v>
      </c>
      <c r="X207" s="324"/>
      <c r="Y207" s="324"/>
      <c r="Z207" s="324"/>
      <c r="AA207" s="324"/>
      <c r="AB207" s="324"/>
      <c r="AC207" s="324"/>
      <c r="AD207" s="324"/>
      <c r="AE207" s="324"/>
      <c r="AF207" s="324"/>
      <c r="AG207" s="324"/>
      <c r="AH207" s="324"/>
      <c r="AI207" s="324"/>
      <c r="AJ207" s="324"/>
      <c r="AK207" s="324"/>
      <c r="AL207" s="324"/>
      <c r="AM207" s="324"/>
      <c r="AN207" s="324"/>
      <c r="AO207" s="325"/>
      <c r="AP207" s="253"/>
    </row>
    <row r="208" spans="2:42" ht="10.15" hidden="1" customHeight="1" x14ac:dyDescent="0.25">
      <c r="B208" s="249"/>
      <c r="C208" s="318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1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25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1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25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1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25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1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25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1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25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1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25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1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25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1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25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1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25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1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25">
      <c r="B218" s="24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261"/>
      <c r="W218" s="326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8"/>
      <c r="AP218" s="253"/>
    </row>
    <row r="219" spans="2:42" ht="10.15" hidden="1" customHeight="1" x14ac:dyDescent="0.25">
      <c r="B219" s="24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261"/>
      <c r="W219" s="326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8"/>
      <c r="AP219" s="253"/>
    </row>
    <row r="220" spans="2:42" ht="10.15" hidden="1" customHeight="1" x14ac:dyDescent="0.25">
      <c r="B220" s="24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261"/>
      <c r="W220" s="326"/>
      <c r="X220" s="327"/>
      <c r="Y220" s="327"/>
      <c r="Z220" s="327"/>
      <c r="AA220" s="327"/>
      <c r="AB220" s="327"/>
      <c r="AC220" s="327"/>
      <c r="AD220" s="327"/>
      <c r="AE220" s="327"/>
      <c r="AF220" s="327"/>
      <c r="AG220" s="327"/>
      <c r="AH220" s="327"/>
      <c r="AI220" s="327"/>
      <c r="AJ220" s="327"/>
      <c r="AK220" s="327"/>
      <c r="AL220" s="327"/>
      <c r="AM220" s="327"/>
      <c r="AN220" s="327"/>
      <c r="AO220" s="328"/>
      <c r="AP220" s="253"/>
    </row>
    <row r="221" spans="2:42" ht="10.15" hidden="1" customHeight="1" x14ac:dyDescent="0.25">
      <c r="B221" s="249"/>
      <c r="C221" s="367" t="s">
        <v>2469</v>
      </c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261"/>
      <c r="W221" s="329" t="s">
        <v>2470</v>
      </c>
      <c r="X221" s="330"/>
      <c r="Y221" s="330"/>
      <c r="Z221" s="330"/>
      <c r="AA221" s="330"/>
      <c r="AB221" s="330"/>
      <c r="AC221" s="330"/>
      <c r="AD221" s="330"/>
      <c r="AE221" s="330"/>
      <c r="AF221" s="330"/>
      <c r="AG221" s="330"/>
      <c r="AH221" s="330"/>
      <c r="AI221" s="330"/>
      <c r="AJ221" s="330"/>
      <c r="AK221" s="330"/>
      <c r="AL221" s="330"/>
      <c r="AM221" s="330"/>
      <c r="AN221" s="330"/>
      <c r="AO221" s="331"/>
      <c r="AP221" s="253"/>
    </row>
    <row r="222" spans="2:42" ht="9.4" hidden="1" customHeight="1" x14ac:dyDescent="0.25">
      <c r="B222" s="249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  <c r="AH222" s="261"/>
      <c r="AI222" s="261"/>
      <c r="AJ222" s="261"/>
      <c r="AK222" s="261"/>
      <c r="AL222" s="261"/>
      <c r="AM222" s="261"/>
      <c r="AN222" s="261"/>
      <c r="AO222" s="261"/>
      <c r="AP222" s="253"/>
    </row>
    <row r="223" spans="2:42" ht="10.5" hidden="1" customHeight="1" x14ac:dyDescent="0.25">
      <c r="B223" s="249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  <c r="AA223" s="261"/>
      <c r="AB223" s="261"/>
      <c r="AC223" s="261"/>
      <c r="AD223" s="261"/>
      <c r="AE223" s="261"/>
      <c r="AF223" s="261"/>
      <c r="AG223" s="261"/>
      <c r="AH223" s="261"/>
      <c r="AI223" s="261"/>
      <c r="AJ223" s="261"/>
      <c r="AK223" s="261"/>
      <c r="AL223" s="261"/>
      <c r="AM223" s="261"/>
      <c r="AN223" s="261"/>
      <c r="AO223" s="261"/>
      <c r="AP223" s="253"/>
    </row>
    <row r="224" spans="2:42" ht="9.9499999999999993" hidden="1" customHeight="1" x14ac:dyDescent="0.25">
      <c r="B224" s="265" t="s">
        <v>104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262"/>
      <c r="W224" s="3" t="s">
        <v>105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266"/>
    </row>
    <row r="225" spans="2:42" ht="9.9499999999999993" hidden="1" customHeight="1" x14ac:dyDescent="0.25">
      <c r="B225" s="360"/>
      <c r="C225" s="369"/>
      <c r="D225" s="369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70"/>
      <c r="V225" s="369"/>
      <c r="W225" s="371"/>
      <c r="X225" s="369"/>
      <c r="Y225" s="369"/>
      <c r="Z225" s="369"/>
      <c r="AA225" s="369"/>
      <c r="AB225" s="369"/>
      <c r="AC225" s="369"/>
      <c r="AD225" s="369"/>
      <c r="AE225" s="369"/>
      <c r="AF225" s="369"/>
      <c r="AG225" s="369"/>
      <c r="AH225" s="369"/>
      <c r="AI225" s="369"/>
      <c r="AJ225" s="369"/>
      <c r="AK225" s="369"/>
      <c r="AL225" s="369"/>
      <c r="AM225" s="369"/>
      <c r="AN225" s="369"/>
      <c r="AO225" s="369"/>
      <c r="AP225" s="253"/>
    </row>
    <row r="226" spans="2:42" ht="9.9499999999999993" hidden="1" customHeight="1" x14ac:dyDescent="0.25">
      <c r="B226" s="372"/>
      <c r="C226" s="362"/>
      <c r="D226" s="362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373"/>
      <c r="V226" s="369"/>
      <c r="W226" s="361"/>
      <c r="X226" s="362"/>
      <c r="Y226" s="362"/>
      <c r="Z226" s="362"/>
      <c r="AA226" s="362"/>
      <c r="AB226" s="362"/>
      <c r="AC226" s="362"/>
      <c r="AD226" s="362"/>
      <c r="AE226" s="362"/>
      <c r="AF226" s="362"/>
      <c r="AG226" s="362"/>
      <c r="AH226" s="362"/>
      <c r="AI226" s="362"/>
      <c r="AJ226" s="362"/>
      <c r="AK226" s="362"/>
      <c r="AL226" s="362"/>
      <c r="AM226" s="362"/>
      <c r="AN226" s="362"/>
      <c r="AO226" s="362"/>
      <c r="AP226" s="363"/>
    </row>
    <row r="227" spans="2:42" ht="9.9499999999999993" hidden="1" customHeight="1" x14ac:dyDescent="0.25">
      <c r="B227" s="372"/>
      <c r="C227" s="362"/>
      <c r="D227" s="362"/>
      <c r="E227" s="362"/>
      <c r="F227" s="362"/>
      <c r="G227" s="362"/>
      <c r="H227" s="362"/>
      <c r="I227" s="362"/>
      <c r="J227" s="362"/>
      <c r="K227" s="362"/>
      <c r="L227" s="362"/>
      <c r="M227" s="362"/>
      <c r="N227" s="362"/>
      <c r="O227" s="362"/>
      <c r="P227" s="362"/>
      <c r="Q227" s="362"/>
      <c r="R227" s="362"/>
      <c r="S227" s="362"/>
      <c r="T227" s="362"/>
      <c r="U227" s="373"/>
      <c r="V227" s="369"/>
      <c r="W227" s="361"/>
      <c r="X227" s="362"/>
      <c r="Y227" s="362"/>
      <c r="Z227" s="362"/>
      <c r="AA227" s="362"/>
      <c r="AB227" s="362"/>
      <c r="AC227" s="362"/>
      <c r="AD227" s="362"/>
      <c r="AE227" s="362"/>
      <c r="AF227" s="362"/>
      <c r="AG227" s="362"/>
      <c r="AH227" s="362"/>
      <c r="AI227" s="362"/>
      <c r="AJ227" s="362"/>
      <c r="AK227" s="362"/>
      <c r="AL227" s="362"/>
      <c r="AM227" s="362"/>
      <c r="AN227" s="362"/>
      <c r="AO227" s="362"/>
      <c r="AP227" s="363"/>
    </row>
    <row r="228" spans="2:42" ht="9" hidden="1" customHeight="1" x14ac:dyDescent="0.25">
      <c r="B228" s="37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2"/>
      <c r="P228" s="362"/>
      <c r="Q228" s="362"/>
      <c r="R228" s="362"/>
      <c r="S228" s="362"/>
      <c r="T228" s="362"/>
      <c r="U228" s="373"/>
      <c r="V228" s="369"/>
      <c r="W228" s="361"/>
      <c r="X228" s="362"/>
      <c r="Y228" s="362"/>
      <c r="Z228" s="362"/>
      <c r="AA228" s="362"/>
      <c r="AB228" s="362"/>
      <c r="AC228" s="362"/>
      <c r="AD228" s="362"/>
      <c r="AE228" s="362"/>
      <c r="AF228" s="362"/>
      <c r="AG228" s="362"/>
      <c r="AH228" s="362"/>
      <c r="AI228" s="362"/>
      <c r="AJ228" s="362"/>
      <c r="AK228" s="362"/>
      <c r="AL228" s="362"/>
      <c r="AM228" s="362"/>
      <c r="AN228" s="362"/>
      <c r="AO228" s="362"/>
      <c r="AP228" s="363"/>
    </row>
    <row r="229" spans="2:42" ht="0.6" hidden="1" customHeight="1" x14ac:dyDescent="0.25">
      <c r="B229" s="37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73"/>
      <c r="V229" s="369"/>
      <c r="W229" s="361"/>
      <c r="X229" s="362"/>
      <c r="Y229" s="362"/>
      <c r="Z229" s="362"/>
      <c r="AA229" s="362"/>
      <c r="AB229" s="362"/>
      <c r="AC229" s="362"/>
      <c r="AD229" s="362"/>
      <c r="AE229" s="362"/>
      <c r="AF229" s="362"/>
      <c r="AG229" s="362"/>
      <c r="AH229" s="362"/>
      <c r="AI229" s="362"/>
      <c r="AJ229" s="362"/>
      <c r="AK229" s="362"/>
      <c r="AL229" s="362"/>
      <c r="AM229" s="362"/>
      <c r="AN229" s="362"/>
      <c r="AO229" s="362"/>
      <c r="AP229" s="363"/>
    </row>
    <row r="230" spans="2:42" ht="9.9499999999999993" hidden="1" customHeight="1" x14ac:dyDescent="0.25">
      <c r="B230" s="372"/>
      <c r="C230" s="362"/>
      <c r="D230" s="362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73"/>
      <c r="V230" s="369"/>
      <c r="W230" s="361"/>
      <c r="X230" s="362"/>
      <c r="Y230" s="362"/>
      <c r="Z230" s="362"/>
      <c r="AA230" s="362"/>
      <c r="AB230" s="362"/>
      <c r="AC230" s="362"/>
      <c r="AD230" s="362"/>
      <c r="AE230" s="362"/>
      <c r="AF230" s="362"/>
      <c r="AG230" s="362"/>
      <c r="AH230" s="362"/>
      <c r="AI230" s="362"/>
      <c r="AJ230" s="362"/>
      <c r="AK230" s="362"/>
      <c r="AL230" s="362"/>
      <c r="AM230" s="362"/>
      <c r="AN230" s="362"/>
      <c r="AO230" s="362"/>
      <c r="AP230" s="363"/>
    </row>
    <row r="231" spans="2:42" ht="9.9499999999999993" hidden="1" customHeight="1" x14ac:dyDescent="0.25">
      <c r="B231" s="372"/>
      <c r="C231" s="362"/>
      <c r="D231" s="362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73"/>
      <c r="V231" s="369"/>
      <c r="W231" s="361"/>
      <c r="X231" s="362"/>
      <c r="Y231" s="362"/>
      <c r="Z231" s="362"/>
      <c r="AA231" s="362"/>
      <c r="AB231" s="362"/>
      <c r="AC231" s="362"/>
      <c r="AD231" s="362"/>
      <c r="AE231" s="362"/>
      <c r="AF231" s="362"/>
      <c r="AG231" s="362"/>
      <c r="AH231" s="362"/>
      <c r="AI231" s="362"/>
      <c r="AJ231" s="362"/>
      <c r="AK231" s="362"/>
      <c r="AL231" s="362"/>
      <c r="AM231" s="362"/>
      <c r="AN231" s="362"/>
      <c r="AO231" s="362"/>
      <c r="AP231" s="363"/>
    </row>
    <row r="232" spans="2:42" ht="9.9499999999999993" hidden="1" customHeight="1" x14ac:dyDescent="0.25">
      <c r="B232" s="372"/>
      <c r="C232" s="362"/>
      <c r="D232" s="362"/>
      <c r="E232" s="362"/>
      <c r="F232" s="362"/>
      <c r="G232" s="362"/>
      <c r="H232" s="362"/>
      <c r="I232" s="362"/>
      <c r="J232" s="362"/>
      <c r="K232" s="362"/>
      <c r="L232" s="362"/>
      <c r="M232" s="362"/>
      <c r="N232" s="362"/>
      <c r="O232" s="362"/>
      <c r="P232" s="362"/>
      <c r="Q232" s="362"/>
      <c r="R232" s="362"/>
      <c r="S232" s="362"/>
      <c r="T232" s="362"/>
      <c r="U232" s="373"/>
      <c r="V232" s="369"/>
      <c r="W232" s="361"/>
      <c r="X232" s="362"/>
      <c r="Y232" s="362"/>
      <c r="Z232" s="362"/>
      <c r="AA232" s="362"/>
      <c r="AB232" s="362"/>
      <c r="AC232" s="362"/>
      <c r="AD232" s="362"/>
      <c r="AE232" s="362"/>
      <c r="AF232" s="362"/>
      <c r="AG232" s="362"/>
      <c r="AH232" s="362"/>
      <c r="AI232" s="362"/>
      <c r="AJ232" s="362"/>
      <c r="AK232" s="362"/>
      <c r="AL232" s="362"/>
      <c r="AM232" s="362"/>
      <c r="AN232" s="362"/>
      <c r="AO232" s="362"/>
      <c r="AP232" s="363"/>
    </row>
    <row r="233" spans="2:42" ht="22.9" hidden="1" customHeight="1" x14ac:dyDescent="0.25">
      <c r="B233" s="336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8"/>
      <c r="V233" s="261"/>
      <c r="W233" s="339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337"/>
      <c r="AL233" s="337"/>
      <c r="AM233" s="337"/>
      <c r="AN233" s="337"/>
      <c r="AO233" s="337"/>
      <c r="AP233" s="340"/>
    </row>
    <row r="234" spans="2:42" ht="9.9499999999999993" hidden="1" customHeight="1" x14ac:dyDescent="0.25">
      <c r="B234" s="4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  <c r="AO234" s="250"/>
      <c r="AP234" s="5"/>
    </row>
    <row r="235" spans="2:42" ht="9.9499999999999993" hidden="1" customHeight="1" thickBot="1" x14ac:dyDescent="0.3">
      <c r="B235" s="19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20"/>
    </row>
    <row r="236" spans="2:42" ht="9.9499999999999993" hidden="1" customHeight="1" thickBot="1" x14ac:dyDescent="0.3">
      <c r="B236" s="333" t="s">
        <v>106</v>
      </c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5"/>
    </row>
    <row r="237" spans="2:42" ht="21.75" hidden="1" x14ac:dyDescent="0.25">
      <c r="B237" s="34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2" t="s">
        <v>107</v>
      </c>
      <c r="P237" s="35"/>
      <c r="Q237" s="35"/>
      <c r="R237" s="35"/>
      <c r="S237" s="36">
        <v>0.29166666666666669</v>
      </c>
      <c r="T237" s="36">
        <v>0.3125</v>
      </c>
      <c r="U237" s="36">
        <v>0.33333333333333331</v>
      </c>
      <c r="V237" s="36">
        <v>0.35416666666666702</v>
      </c>
      <c r="W237" s="36">
        <v>0.375</v>
      </c>
      <c r="X237" s="36">
        <v>0.39583333333333398</v>
      </c>
      <c r="Y237" s="36">
        <v>0.41666666666666702</v>
      </c>
      <c r="Z237" s="36">
        <v>0.4375</v>
      </c>
      <c r="AA237" s="36">
        <v>0.45833333333333398</v>
      </c>
      <c r="AB237" s="36">
        <v>0.47916666666666702</v>
      </c>
      <c r="AC237" s="36">
        <v>0.5</v>
      </c>
      <c r="AD237" s="36">
        <v>0.52083333333333304</v>
      </c>
      <c r="AE237" s="37">
        <v>0.54166666666666696</v>
      </c>
      <c r="AF237" s="37">
        <v>0.5625</v>
      </c>
      <c r="AG237" s="37">
        <v>0.58333333333333304</v>
      </c>
      <c r="AH237" s="36">
        <v>0.60416666666666696</v>
      </c>
      <c r="AI237" s="36">
        <v>0.625</v>
      </c>
      <c r="AJ237" s="36">
        <v>0.64583333333333304</v>
      </c>
      <c r="AK237" s="36">
        <v>0.66666666666666696</v>
      </c>
      <c r="AL237" s="36">
        <v>0.6875</v>
      </c>
      <c r="AM237" s="36">
        <v>0.70833333333333304</v>
      </c>
      <c r="AN237" s="36">
        <v>0.72916666666666696</v>
      </c>
      <c r="AO237" s="36">
        <v>0.75</v>
      </c>
      <c r="AP237" s="38">
        <v>0.77083333333333304</v>
      </c>
    </row>
    <row r="238" spans="2:42" ht="9.9499999999999993" hidden="1" customHeight="1" thickBot="1" x14ac:dyDescent="0.3">
      <c r="B238" s="39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33" t="s">
        <v>108</v>
      </c>
      <c r="P238" s="40"/>
      <c r="Q238" s="40"/>
      <c r="R238" s="40"/>
      <c r="S238" s="41">
        <v>0.5</v>
      </c>
      <c r="T238" s="41">
        <v>1</v>
      </c>
      <c r="U238" s="41">
        <v>1.5</v>
      </c>
      <c r="V238" s="41">
        <v>2</v>
      </c>
      <c r="W238" s="41">
        <v>2.5</v>
      </c>
      <c r="X238" s="41">
        <v>3</v>
      </c>
      <c r="Y238" s="41">
        <v>3.5</v>
      </c>
      <c r="Z238" s="41">
        <v>4</v>
      </c>
      <c r="AA238" s="41">
        <v>4.5</v>
      </c>
      <c r="AB238" s="41">
        <v>5</v>
      </c>
      <c r="AC238" s="41">
        <v>5.5</v>
      </c>
      <c r="AD238" s="41">
        <v>6</v>
      </c>
      <c r="AE238" s="42"/>
      <c r="AF238" s="42"/>
      <c r="AG238" s="42"/>
      <c r="AH238" s="41">
        <v>6.5</v>
      </c>
      <c r="AI238" s="41">
        <v>7</v>
      </c>
      <c r="AJ238" s="41">
        <v>7.5</v>
      </c>
      <c r="AK238" s="41">
        <v>8</v>
      </c>
      <c r="AL238" s="41">
        <v>8.5</v>
      </c>
      <c r="AM238" s="41">
        <v>9</v>
      </c>
      <c r="AN238" s="41">
        <v>9.5</v>
      </c>
      <c r="AO238" s="41">
        <v>10</v>
      </c>
      <c r="AP238" s="43">
        <v>10.25</v>
      </c>
    </row>
    <row r="239" spans="2:42" ht="9.9499999999999993" hidden="1" customHeight="1" x14ac:dyDescent="0.25">
      <c r="B239" s="17" t="s">
        <v>109</v>
      </c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  <c r="AC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18"/>
    </row>
    <row r="240" spans="2:42" ht="9.9499999999999993" hidden="1" customHeight="1" x14ac:dyDescent="0.25">
      <c r="B240" s="19"/>
      <c r="C240" s="52"/>
      <c r="D240" s="52"/>
      <c r="E240" s="52"/>
      <c r="F240" s="65" t="s">
        <v>110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8">
        <v>1</v>
      </c>
      <c r="T240" s="8">
        <v>1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268"/>
      <c r="AF240" s="268"/>
      <c r="AG240" s="268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111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>
        <v>1</v>
      </c>
      <c r="V241" s="8"/>
      <c r="W241" s="8"/>
      <c r="X241" s="8"/>
      <c r="Y241" s="8"/>
      <c r="Z241" s="8"/>
      <c r="AA241" s="8"/>
      <c r="AB241" s="8"/>
      <c r="AC241" s="8"/>
      <c r="AD241" s="8"/>
      <c r="AE241" s="268"/>
      <c r="AF241" s="268"/>
      <c r="AG241" s="268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9"/>
      <c r="C242" s="52"/>
      <c r="D242" s="52"/>
      <c r="E242" s="52"/>
      <c r="F242" s="65" t="s">
        <v>112</v>
      </c>
      <c r="G242" s="52"/>
      <c r="H242" s="52"/>
      <c r="I242" s="52"/>
      <c r="J242" s="52"/>
      <c r="K242" s="52"/>
      <c r="L242" s="66"/>
      <c r="M242" s="52"/>
      <c r="N242" s="52"/>
      <c r="O242" s="52"/>
      <c r="P242" s="52"/>
      <c r="Q242" s="52"/>
      <c r="R242" s="52"/>
      <c r="S242" s="8"/>
      <c r="T242" s="8"/>
      <c r="U242" s="8"/>
      <c r="V242" s="8">
        <v>1</v>
      </c>
      <c r="W242" s="8"/>
      <c r="X242" s="8"/>
      <c r="Y242" s="8"/>
      <c r="Z242" s="8"/>
      <c r="AA242" s="8"/>
      <c r="AB242" s="8"/>
      <c r="AC242" s="8"/>
      <c r="AD242" s="8"/>
      <c r="AE242" s="268"/>
      <c r="AF242" s="268"/>
      <c r="AG242" s="268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140" t="s">
        <v>113</v>
      </c>
      <c r="C243" s="52"/>
      <c r="D243" s="52"/>
      <c r="E243" s="52"/>
      <c r="F243" s="52" t="s">
        <v>114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8"/>
      <c r="AF243" s="268"/>
      <c r="AG243" s="268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9.9499999999999993" hidden="1" customHeight="1" x14ac:dyDescent="0.25">
      <c r="B244" s="71"/>
      <c r="C244" s="52"/>
      <c r="D244" s="52"/>
      <c r="E244" s="52"/>
      <c r="F244" s="67" t="s">
        <v>115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8"/>
      <c r="AF244" s="268"/>
      <c r="AG244" s="268"/>
      <c r="AH244" s="8"/>
      <c r="AI244" s="8"/>
      <c r="AJ244" s="8"/>
      <c r="AK244" s="8"/>
      <c r="AL244" s="8"/>
      <c r="AM244" s="8"/>
      <c r="AN244" s="8"/>
      <c r="AO244" s="8"/>
      <c r="AP244" s="26"/>
    </row>
    <row r="245" spans="2:42" ht="9.9499999999999993" hidden="1" customHeight="1" x14ac:dyDescent="0.25">
      <c r="B245" s="71"/>
      <c r="C245" s="52"/>
      <c r="D245" s="52"/>
      <c r="E245" s="52"/>
      <c r="F245" s="52" t="s">
        <v>116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>
        <v>1</v>
      </c>
      <c r="X245" s="8">
        <v>1</v>
      </c>
      <c r="Y245" s="8">
        <v>1</v>
      </c>
      <c r="Z245" s="8">
        <v>1</v>
      </c>
      <c r="AA245" s="8">
        <v>1</v>
      </c>
      <c r="AB245" s="8">
        <v>1</v>
      </c>
      <c r="AC245" s="8">
        <v>1</v>
      </c>
      <c r="AD245" s="8">
        <v>1</v>
      </c>
      <c r="AE245" s="268"/>
      <c r="AF245" s="268"/>
      <c r="AG245" s="268"/>
      <c r="AH245" s="8">
        <v>1</v>
      </c>
      <c r="AI245" s="8">
        <v>1</v>
      </c>
      <c r="AJ245" s="8">
        <v>1</v>
      </c>
      <c r="AK245" s="8">
        <v>1</v>
      </c>
      <c r="AL245" s="8">
        <v>1</v>
      </c>
      <c r="AM245" s="8">
        <v>1</v>
      </c>
      <c r="AN245" s="8">
        <v>1</v>
      </c>
      <c r="AO245" s="8">
        <v>1</v>
      </c>
      <c r="AP245" s="26"/>
    </row>
    <row r="246" spans="2:42" ht="22.9" hidden="1" customHeight="1" thickBot="1" x14ac:dyDescent="0.3">
      <c r="B246" s="19"/>
      <c r="C246" s="52"/>
      <c r="D246" s="52"/>
      <c r="E246" s="52"/>
      <c r="F246" s="65" t="s">
        <v>117</v>
      </c>
      <c r="G246" s="65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268"/>
      <c r="AF246" s="268"/>
      <c r="AG246" s="268"/>
      <c r="AH246" s="8"/>
      <c r="AI246" s="8"/>
      <c r="AJ246" s="8"/>
      <c r="AK246" s="8"/>
      <c r="AL246" s="8"/>
      <c r="AM246" s="8"/>
      <c r="AN246" s="8"/>
      <c r="AO246" s="8"/>
      <c r="AP246" s="26">
        <v>1</v>
      </c>
    </row>
    <row r="247" spans="2:42" ht="21.75" hidden="1" x14ac:dyDescent="0.25">
      <c r="B247" s="10"/>
      <c r="C247" s="11"/>
      <c r="D247" s="1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6" t="s">
        <v>107</v>
      </c>
      <c r="P247" s="11"/>
      <c r="Q247" s="11"/>
      <c r="R247" s="11"/>
      <c r="S247" s="12">
        <v>0.29166666666666669</v>
      </c>
      <c r="T247" s="12">
        <v>0.3125</v>
      </c>
      <c r="U247" s="12">
        <v>0.33333333333333331</v>
      </c>
      <c r="V247" s="12">
        <v>0.35416666666666702</v>
      </c>
      <c r="W247" s="12">
        <v>0.375</v>
      </c>
      <c r="X247" s="12">
        <v>0.39583333333333398</v>
      </c>
      <c r="Y247" s="12">
        <v>0.41666666666666702</v>
      </c>
      <c r="Z247" s="12">
        <v>0.4375</v>
      </c>
      <c r="AA247" s="12">
        <v>0.45833333333333398</v>
      </c>
      <c r="AB247" s="12">
        <v>0.47916666666666702</v>
      </c>
      <c r="AC247" s="12">
        <v>0.5</v>
      </c>
      <c r="AD247" s="12">
        <v>0.52083333333333304</v>
      </c>
      <c r="AE247" s="13">
        <v>0.54166666666666696</v>
      </c>
      <c r="AF247" s="13">
        <v>0.5625</v>
      </c>
      <c r="AG247" s="13">
        <v>0.58333333333333304</v>
      </c>
      <c r="AH247" s="12">
        <v>0.60416666666666696</v>
      </c>
      <c r="AI247" s="12">
        <v>0.625</v>
      </c>
      <c r="AJ247" s="12">
        <v>0.64583333333333304</v>
      </c>
      <c r="AK247" s="12">
        <v>0.66666666666666696</v>
      </c>
      <c r="AL247" s="12">
        <v>0.6875</v>
      </c>
      <c r="AM247" s="12">
        <v>0.70833333333333304</v>
      </c>
      <c r="AN247" s="12">
        <v>0.72916666666666696</v>
      </c>
      <c r="AO247" s="12">
        <v>0.75</v>
      </c>
      <c r="AP247" s="14">
        <v>0.77083333333333304</v>
      </c>
    </row>
    <row r="248" spans="2:42" ht="9.9499999999999993" hidden="1" customHeight="1" thickBot="1" x14ac:dyDescent="0.3">
      <c r="B248" s="15"/>
      <c r="C248" s="16"/>
      <c r="D248" s="16"/>
      <c r="E248" s="16"/>
      <c r="F248" s="25"/>
      <c r="G248" s="16"/>
      <c r="H248" s="16"/>
      <c r="I248" s="16"/>
      <c r="J248" s="16"/>
      <c r="K248" s="16"/>
      <c r="L248" s="16"/>
      <c r="M248" s="16"/>
      <c r="N248" s="16"/>
      <c r="O248" s="7" t="s">
        <v>108</v>
      </c>
      <c r="P248" s="16"/>
      <c r="Q248" s="16"/>
      <c r="R248" s="16"/>
      <c r="S248" s="22">
        <v>0.5</v>
      </c>
      <c r="T248" s="22">
        <v>1</v>
      </c>
      <c r="U248" s="22">
        <v>1.5</v>
      </c>
      <c r="V248" s="22">
        <v>2</v>
      </c>
      <c r="W248" s="22">
        <v>2.5</v>
      </c>
      <c r="X248" s="22">
        <v>3</v>
      </c>
      <c r="Y248" s="22">
        <v>3.5</v>
      </c>
      <c r="Z248" s="22">
        <v>4</v>
      </c>
      <c r="AA248" s="22">
        <v>4.5</v>
      </c>
      <c r="AB248" s="22">
        <v>5</v>
      </c>
      <c r="AC248" s="22">
        <v>5.5</v>
      </c>
      <c r="AD248" s="22">
        <v>6</v>
      </c>
      <c r="AE248" s="23"/>
      <c r="AF248" s="23"/>
      <c r="AG248" s="23"/>
      <c r="AH248" s="22">
        <v>6.5</v>
      </c>
      <c r="AI248" s="22">
        <v>7</v>
      </c>
      <c r="AJ248" s="22">
        <v>7.5</v>
      </c>
      <c r="AK248" s="22">
        <v>8</v>
      </c>
      <c r="AL248" s="22">
        <v>8.5</v>
      </c>
      <c r="AM248" s="22">
        <v>9</v>
      </c>
      <c r="AN248" s="22">
        <v>9.5</v>
      </c>
      <c r="AO248" s="22">
        <v>10</v>
      </c>
      <c r="AP248" s="24">
        <v>10.25</v>
      </c>
    </row>
    <row r="249" spans="2:42" ht="9.9499999999999993" hidden="1" customHeight="1" x14ac:dyDescent="0.25">
      <c r="B249" s="17" t="s">
        <v>71</v>
      </c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  <c r="AC249" s="267"/>
      <c r="AD249" s="267"/>
      <c r="AE249" s="267"/>
      <c r="AF249" s="267"/>
      <c r="AG249" s="267"/>
      <c r="AH249" s="267"/>
      <c r="AI249" s="267"/>
      <c r="AJ249" s="267"/>
      <c r="AK249" s="267"/>
      <c r="AL249" s="267"/>
      <c r="AM249" s="267"/>
      <c r="AN249" s="267"/>
      <c r="AO249" s="267"/>
      <c r="AP249" s="18"/>
    </row>
    <row r="250" spans="2:42" ht="9.9499999999999993" hidden="1" customHeight="1" x14ac:dyDescent="0.25">
      <c r="B250" s="46"/>
      <c r="C250" s="68"/>
      <c r="D250" s="68"/>
      <c r="E250" s="269"/>
      <c r="F250" s="270" t="s">
        <v>110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>
        <v>1</v>
      </c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271"/>
      <c r="AF250" s="271"/>
      <c r="AG250" s="271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9"/>
      <c r="F251" s="270" t="s">
        <v>118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/>
      <c r="W251" s="44"/>
      <c r="X251" s="44"/>
      <c r="Y251" s="44"/>
      <c r="Z251" s="44"/>
      <c r="AA251" s="44"/>
      <c r="AB251" s="44"/>
      <c r="AC251" s="44"/>
      <c r="AD251" s="44"/>
      <c r="AE251" s="271"/>
      <c r="AF251" s="271"/>
      <c r="AG251" s="271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68"/>
      <c r="F252" s="270" t="s">
        <v>112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>
        <v>1</v>
      </c>
      <c r="U252" s="44">
        <v>1</v>
      </c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1"/>
      <c r="AF252" s="271"/>
      <c r="AG252" s="271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46"/>
      <c r="C253" s="68"/>
      <c r="D253" s="68"/>
      <c r="E253" s="272"/>
      <c r="F253" s="270" t="s">
        <v>119</v>
      </c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44"/>
      <c r="T253" s="44"/>
      <c r="U253" s="44"/>
      <c r="V253" s="44">
        <v>1</v>
      </c>
      <c r="W253" s="44"/>
      <c r="X253" s="44"/>
      <c r="Y253" s="44"/>
      <c r="Z253" s="44"/>
      <c r="AA253" s="44"/>
      <c r="AB253" s="44"/>
      <c r="AC253" s="44"/>
      <c r="AD253" s="44"/>
      <c r="AE253" s="271"/>
      <c r="AF253" s="271"/>
      <c r="AG253" s="271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364"/>
      <c r="C254" s="365"/>
      <c r="D254" s="365"/>
      <c r="E254" s="365"/>
      <c r="F254" s="365" t="s">
        <v>72</v>
      </c>
      <c r="G254" s="365"/>
      <c r="H254" s="365"/>
      <c r="I254" s="365"/>
      <c r="J254" s="365"/>
      <c r="K254" s="365"/>
      <c r="L254" s="365"/>
      <c r="M254" s="365"/>
      <c r="N254" s="365"/>
      <c r="O254" s="365"/>
      <c r="P254" s="365"/>
      <c r="Q254" s="365"/>
      <c r="R254" s="368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271"/>
      <c r="AF254" s="271"/>
      <c r="AG254" s="271"/>
      <c r="AH254" s="44"/>
      <c r="AI254" s="44"/>
      <c r="AJ254" s="44"/>
      <c r="AK254" s="44"/>
      <c r="AL254" s="44"/>
      <c r="AM254" s="44"/>
      <c r="AN254" s="44"/>
      <c r="AO254" s="44"/>
      <c r="AP254" s="45"/>
    </row>
    <row r="255" spans="2:42" ht="9.9499999999999993" hidden="1" customHeight="1" x14ac:dyDescent="0.25">
      <c r="B255" s="256"/>
      <c r="C255" s="273"/>
      <c r="D255" s="273"/>
      <c r="E255" s="273"/>
      <c r="F255" s="273" t="s">
        <v>120</v>
      </c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164"/>
      <c r="S255" s="44"/>
      <c r="T255" s="44"/>
      <c r="U255" s="44"/>
      <c r="V255" s="44"/>
      <c r="W255" s="44"/>
      <c r="X255" s="44"/>
      <c r="Y255" s="44"/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1"/>
      <c r="AF255" s="271"/>
      <c r="AG255" s="271"/>
      <c r="AH255" s="44"/>
      <c r="AI255" s="44"/>
      <c r="AJ255" s="44"/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x14ac:dyDescent="0.25">
      <c r="B256" s="256"/>
      <c r="C256" s="273"/>
      <c r="D256" s="273"/>
      <c r="E256" s="273"/>
      <c r="F256" s="273" t="s">
        <v>121</v>
      </c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164"/>
      <c r="S256" s="44"/>
      <c r="T256" s="44"/>
      <c r="U256" s="44"/>
      <c r="V256" s="44"/>
      <c r="W256" s="44">
        <v>1</v>
      </c>
      <c r="X256" s="44">
        <v>1</v>
      </c>
      <c r="Y256" s="44">
        <v>1</v>
      </c>
      <c r="Z256" s="44">
        <v>1</v>
      </c>
      <c r="AA256" s="44">
        <v>1</v>
      </c>
      <c r="AB256" s="44">
        <v>1</v>
      </c>
      <c r="AC256" s="44">
        <v>1</v>
      </c>
      <c r="AD256" s="44">
        <v>1</v>
      </c>
      <c r="AE256" s="271"/>
      <c r="AF256" s="271"/>
      <c r="AG256" s="271"/>
      <c r="AH256" s="44">
        <v>1</v>
      </c>
      <c r="AI256" s="44">
        <v>1</v>
      </c>
      <c r="AJ256" s="44">
        <v>1</v>
      </c>
      <c r="AK256" s="44">
        <v>1</v>
      </c>
      <c r="AL256" s="44">
        <v>1</v>
      </c>
      <c r="AM256" s="44">
        <v>1</v>
      </c>
      <c r="AN256" s="44">
        <v>1</v>
      </c>
      <c r="AO256" s="44">
        <v>1</v>
      </c>
      <c r="AP256" s="45"/>
    </row>
    <row r="257" spans="2:44" ht="9.9499999999999993" hidden="1" customHeight="1" thickBot="1" x14ac:dyDescent="0.3">
      <c r="B257" s="47"/>
      <c r="C257" s="48"/>
      <c r="D257" s="48"/>
      <c r="E257" s="48"/>
      <c r="F257" s="49" t="s">
        <v>122</v>
      </c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1"/>
      <c r="AF257" s="51"/>
      <c r="AG257" s="51"/>
      <c r="AH257" s="50"/>
      <c r="AI257" s="50"/>
      <c r="AJ257" s="50"/>
      <c r="AK257" s="50"/>
      <c r="AL257" s="50"/>
      <c r="AM257" s="50"/>
      <c r="AN257" s="50"/>
      <c r="AO257" s="50"/>
      <c r="AP257" s="45">
        <v>1</v>
      </c>
    </row>
    <row r="258" spans="2:44" ht="21.75" hidden="1" x14ac:dyDescent="0.25">
      <c r="B258" s="10"/>
      <c r="C258" s="11"/>
      <c r="D258" s="1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6" t="s">
        <v>107</v>
      </c>
      <c r="P258" s="11"/>
      <c r="Q258" s="11"/>
      <c r="R258" s="11"/>
      <c r="S258" s="12">
        <v>0.29166666666666669</v>
      </c>
      <c r="T258" s="12">
        <v>0.3125</v>
      </c>
      <c r="U258" s="12">
        <v>0.33333333333333331</v>
      </c>
      <c r="V258" s="12">
        <v>0.35416666666666702</v>
      </c>
      <c r="W258" s="12">
        <v>0.375</v>
      </c>
      <c r="X258" s="12">
        <v>0.39583333333333398</v>
      </c>
      <c r="Y258" s="12">
        <v>0.41666666666666702</v>
      </c>
      <c r="Z258" s="12">
        <v>0.4375</v>
      </c>
      <c r="AA258" s="12">
        <v>0.45833333333333398</v>
      </c>
      <c r="AB258" s="12">
        <v>0.47916666666666702</v>
      </c>
      <c r="AC258" s="12">
        <v>0.5</v>
      </c>
      <c r="AD258" s="12">
        <v>0.52083333333333304</v>
      </c>
      <c r="AE258" s="13">
        <v>0.54166666666666696</v>
      </c>
      <c r="AF258" s="13">
        <v>0.5625</v>
      </c>
      <c r="AG258" s="13">
        <v>0.58333333333333304</v>
      </c>
      <c r="AH258" s="12">
        <v>0.60416666666666696</v>
      </c>
      <c r="AI258" s="12">
        <v>0.625</v>
      </c>
      <c r="AJ258" s="12">
        <v>0.64583333333333304</v>
      </c>
      <c r="AK258" s="12">
        <v>0.66666666666666696</v>
      </c>
      <c r="AL258" s="12">
        <v>0.6875</v>
      </c>
      <c r="AM258" s="12">
        <v>0.70833333333333304</v>
      </c>
      <c r="AN258" s="12">
        <v>0.72916666666666696</v>
      </c>
      <c r="AO258" s="12">
        <v>0.75</v>
      </c>
      <c r="AP258" s="14">
        <v>0.77083333333333304</v>
      </c>
    </row>
    <row r="259" spans="2:44" ht="9.9499999999999993" hidden="1" customHeight="1" thickBot="1" x14ac:dyDescent="0.3">
      <c r="B259" s="15"/>
      <c r="C259" s="16"/>
      <c r="D259" s="16"/>
      <c r="E259" s="16"/>
      <c r="F259" s="25"/>
      <c r="G259" s="16"/>
      <c r="H259" s="16"/>
      <c r="I259" s="16"/>
      <c r="J259" s="16"/>
      <c r="K259" s="16"/>
      <c r="L259" s="16"/>
      <c r="M259" s="16"/>
      <c r="N259" s="16"/>
      <c r="O259" s="7" t="s">
        <v>108</v>
      </c>
      <c r="P259" s="16"/>
      <c r="Q259" s="16"/>
      <c r="R259" s="16"/>
      <c r="S259" s="22">
        <v>0.5</v>
      </c>
      <c r="T259" s="22">
        <v>1</v>
      </c>
      <c r="U259" s="22">
        <v>1.5</v>
      </c>
      <c r="V259" s="22">
        <v>2</v>
      </c>
      <c r="W259" s="22">
        <v>2.5</v>
      </c>
      <c r="X259" s="22">
        <v>3</v>
      </c>
      <c r="Y259" s="22">
        <v>3.5</v>
      </c>
      <c r="Z259" s="22">
        <v>4</v>
      </c>
      <c r="AA259" s="22">
        <v>4.5</v>
      </c>
      <c r="AB259" s="22">
        <v>5</v>
      </c>
      <c r="AC259" s="22">
        <v>5.5</v>
      </c>
      <c r="AD259" s="22">
        <v>6</v>
      </c>
      <c r="AE259" s="23"/>
      <c r="AF259" s="23"/>
      <c r="AG259" s="23"/>
      <c r="AH259" s="22">
        <v>6.5</v>
      </c>
      <c r="AI259" s="22">
        <v>7</v>
      </c>
      <c r="AJ259" s="22">
        <v>7.5</v>
      </c>
      <c r="AK259" s="22">
        <v>8</v>
      </c>
      <c r="AL259" s="22">
        <v>8.5</v>
      </c>
      <c r="AM259" s="22">
        <v>9</v>
      </c>
      <c r="AN259" s="22">
        <v>9.5</v>
      </c>
      <c r="AO259" s="22">
        <v>10</v>
      </c>
      <c r="AP259" s="24">
        <v>10.25</v>
      </c>
    </row>
    <row r="260" spans="2:44" ht="21.6" hidden="1" customHeight="1" x14ac:dyDescent="0.25">
      <c r="B260" s="17" t="s">
        <v>75</v>
      </c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  <c r="AC260" s="267"/>
      <c r="AD260" s="267"/>
      <c r="AE260" s="267"/>
      <c r="AF260" s="267"/>
      <c r="AG260" s="267"/>
      <c r="AH260" s="267"/>
      <c r="AI260" s="267"/>
      <c r="AJ260" s="267"/>
      <c r="AK260" s="267"/>
      <c r="AL260" s="267"/>
      <c r="AM260" s="267"/>
      <c r="AN260" s="267"/>
      <c r="AO260" s="267"/>
      <c r="AP260" s="18"/>
    </row>
    <row r="261" spans="2:44" ht="9.9499999999999993" hidden="1" customHeight="1" x14ac:dyDescent="0.25">
      <c r="B261" s="46"/>
      <c r="C261" s="68"/>
      <c r="D261" s="68"/>
      <c r="E261" s="269"/>
      <c r="F261" s="270" t="s">
        <v>110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>
        <v>1</v>
      </c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1"/>
      <c r="AF261" s="271"/>
      <c r="AG261" s="271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6" t="s">
        <v>123</v>
      </c>
    </row>
    <row r="262" spans="2:44" ht="9.9499999999999993" hidden="1" customHeight="1" x14ac:dyDescent="0.25">
      <c r="B262" s="46"/>
      <c r="C262" s="68"/>
      <c r="D262" s="68"/>
      <c r="E262" s="269"/>
      <c r="F262" s="270" t="s">
        <v>119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>
        <v>1</v>
      </c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1"/>
      <c r="AF262" s="271"/>
      <c r="AG262" s="271"/>
      <c r="AH262" s="44"/>
      <c r="AI262" s="44"/>
      <c r="AJ262" s="44"/>
      <c r="AK262" s="44"/>
      <c r="AL262" s="44"/>
      <c r="AM262" s="44"/>
      <c r="AN262" s="44"/>
      <c r="AO262" s="44"/>
      <c r="AP262" s="45"/>
      <c r="AR262" s="183"/>
    </row>
    <row r="263" spans="2:44" ht="9.9499999999999993" hidden="1" customHeight="1" x14ac:dyDescent="0.25">
      <c r="B263" s="46"/>
      <c r="C263" s="68"/>
      <c r="D263" s="68"/>
      <c r="E263" s="68"/>
      <c r="F263" s="270" t="s">
        <v>124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1"/>
      <c r="AF263" s="271"/>
      <c r="AG263" s="271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46"/>
      <c r="C264" s="68"/>
      <c r="D264" s="68"/>
      <c r="E264" s="272"/>
      <c r="F264" s="270" t="s">
        <v>112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44"/>
      <c r="T264" s="44"/>
      <c r="U264" s="44">
        <v>1</v>
      </c>
      <c r="V264" s="44">
        <v>1</v>
      </c>
      <c r="W264" s="44"/>
      <c r="X264" s="44"/>
      <c r="Y264" s="44"/>
      <c r="Z264" s="44"/>
      <c r="AA264" s="44"/>
      <c r="AB264" s="44"/>
      <c r="AC264" s="44"/>
      <c r="AD264" s="44"/>
      <c r="AE264" s="271"/>
      <c r="AF264" s="271"/>
      <c r="AG264" s="271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364"/>
      <c r="C265" s="365"/>
      <c r="D265" s="365"/>
      <c r="E265" s="365"/>
      <c r="F265" s="365" t="s">
        <v>125</v>
      </c>
      <c r="G265" s="365"/>
      <c r="H265" s="365"/>
      <c r="I265" s="365"/>
      <c r="J265" s="365"/>
      <c r="K265" s="365"/>
      <c r="L265" s="365"/>
      <c r="M265" s="365"/>
      <c r="N265" s="365"/>
      <c r="O265" s="365"/>
      <c r="P265" s="365"/>
      <c r="Q265" s="365"/>
      <c r="R265" s="368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271"/>
      <c r="AF265" s="271"/>
      <c r="AG265" s="271"/>
      <c r="AH265" s="44"/>
      <c r="AI265" s="44"/>
      <c r="AJ265" s="44"/>
      <c r="AK265" s="44"/>
      <c r="AL265" s="44"/>
      <c r="AM265" s="44"/>
      <c r="AN265" s="44"/>
      <c r="AO265" s="44"/>
      <c r="AP265" s="45"/>
      <c r="AR265" s="196"/>
    </row>
    <row r="266" spans="2:44" ht="9.9499999999999993" hidden="1" customHeight="1" x14ac:dyDescent="0.25">
      <c r="B266" s="388"/>
      <c r="C266" s="389"/>
      <c r="D266" s="389"/>
      <c r="E266" s="389"/>
      <c r="F266" s="68" t="s">
        <v>126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44"/>
      <c r="T266" s="44"/>
      <c r="U266" s="44"/>
      <c r="V266" s="44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1"/>
      <c r="AF266" s="271"/>
      <c r="AG266" s="271"/>
      <c r="AH266" s="44"/>
      <c r="AI266" s="44"/>
      <c r="AJ266" s="44"/>
      <c r="AK266" s="44"/>
      <c r="AL266" s="44"/>
      <c r="AM266" s="44"/>
      <c r="AN266" s="44"/>
      <c r="AO266" s="44"/>
      <c r="AP266" s="45"/>
      <c r="AR266" s="196"/>
    </row>
    <row r="267" spans="2:44" ht="9.9499999999999993" hidden="1" customHeight="1" x14ac:dyDescent="0.25">
      <c r="B267" s="256"/>
      <c r="C267" s="273"/>
      <c r="D267" s="273"/>
      <c r="E267" s="273"/>
      <c r="F267" s="273" t="s">
        <v>127</v>
      </c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164"/>
      <c r="S267" s="197"/>
      <c r="T267" s="197"/>
      <c r="U267" s="197"/>
      <c r="V267" s="197"/>
      <c r="W267" s="44">
        <v>1</v>
      </c>
      <c r="X267" s="44">
        <v>1</v>
      </c>
      <c r="Y267" s="44">
        <v>1</v>
      </c>
      <c r="Z267" s="44">
        <v>1</v>
      </c>
      <c r="AA267" s="44">
        <v>1</v>
      </c>
      <c r="AB267" s="44">
        <v>1</v>
      </c>
      <c r="AC267" s="44">
        <v>1</v>
      </c>
      <c r="AD267" s="44">
        <v>1</v>
      </c>
      <c r="AE267" s="271"/>
      <c r="AF267" s="271"/>
      <c r="AG267" s="271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  <c r="AR267" s="196"/>
    </row>
    <row r="268" spans="2:44" ht="9.9499999999999993" hidden="1" customHeight="1" x14ac:dyDescent="0.25">
      <c r="B268" s="256"/>
      <c r="C268" s="273"/>
      <c r="D268" s="273"/>
      <c r="E268" s="273"/>
      <c r="F268" s="68" t="s">
        <v>128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199"/>
      <c r="S268" s="197"/>
      <c r="T268" s="197"/>
      <c r="U268" s="197"/>
      <c r="V268" s="197"/>
      <c r="W268" s="197">
        <v>1</v>
      </c>
      <c r="X268" s="197">
        <v>1</v>
      </c>
      <c r="Y268" s="197">
        <v>1</v>
      </c>
      <c r="Z268" s="197">
        <v>1</v>
      </c>
      <c r="AA268" s="197">
        <v>1</v>
      </c>
      <c r="AB268" s="197">
        <v>1</v>
      </c>
      <c r="AC268" s="197">
        <v>1</v>
      </c>
      <c r="AD268" s="197">
        <v>1</v>
      </c>
      <c r="AE268" s="271"/>
      <c r="AF268" s="271"/>
      <c r="AG268" s="271"/>
      <c r="AH268" s="44">
        <v>1</v>
      </c>
      <c r="AI268" s="44">
        <v>1</v>
      </c>
      <c r="AJ268" s="44">
        <v>1</v>
      </c>
      <c r="AK268" s="44">
        <v>1</v>
      </c>
      <c r="AL268" s="44">
        <v>1</v>
      </c>
      <c r="AM268" s="44">
        <v>1</v>
      </c>
      <c r="AN268" s="44">
        <v>1</v>
      </c>
      <c r="AO268" s="44">
        <v>1</v>
      </c>
      <c r="AP268" s="45"/>
      <c r="AR268" s="196"/>
    </row>
    <row r="269" spans="2:44" ht="9.9499999999999993" hidden="1" customHeight="1" thickBot="1" x14ac:dyDescent="0.3">
      <c r="B269" s="47"/>
      <c r="C269" s="48"/>
      <c r="D269" s="48"/>
      <c r="E269" s="48"/>
      <c r="F269" s="49" t="s">
        <v>122</v>
      </c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1"/>
      <c r="AF269" s="51"/>
      <c r="AG269" s="51"/>
      <c r="AH269" s="50"/>
      <c r="AI269" s="50"/>
      <c r="AJ269" s="50"/>
      <c r="AK269" s="50"/>
      <c r="AL269" s="50"/>
      <c r="AM269" s="50"/>
      <c r="AN269" s="50"/>
      <c r="AO269" s="50"/>
      <c r="AP269" s="45">
        <v>1</v>
      </c>
      <c r="AR269" s="196"/>
    </row>
    <row r="270" spans="2:44" ht="9.9499999999999993" customHeight="1" thickBot="1" x14ac:dyDescent="0.3">
      <c r="B270" s="377" t="s">
        <v>2554</v>
      </c>
      <c r="C270" s="378"/>
      <c r="D270" s="378"/>
      <c r="E270" s="378"/>
      <c r="F270" s="378"/>
      <c r="G270" s="378"/>
      <c r="H270" s="378"/>
      <c r="I270" s="378"/>
      <c r="J270" s="378"/>
      <c r="K270" s="378"/>
      <c r="L270" s="378"/>
      <c r="M270" s="378"/>
      <c r="N270" s="378"/>
      <c r="O270" s="378"/>
      <c r="P270" s="378"/>
      <c r="Q270" s="378"/>
      <c r="R270" s="378"/>
      <c r="S270" s="378"/>
      <c r="T270" s="378"/>
      <c r="U270" s="378"/>
      <c r="V270" s="378"/>
      <c r="W270" s="378"/>
      <c r="X270" s="378"/>
      <c r="Y270" s="378"/>
      <c r="Z270" s="378"/>
      <c r="AA270" s="378"/>
      <c r="AB270" s="378"/>
      <c r="AC270" s="378"/>
      <c r="AD270" s="378"/>
      <c r="AE270" s="378"/>
      <c r="AF270" s="378"/>
      <c r="AG270" s="378"/>
      <c r="AH270" s="378"/>
      <c r="AI270" s="378"/>
      <c r="AJ270" s="378"/>
      <c r="AK270" s="378"/>
      <c r="AL270" s="378"/>
      <c r="AM270" s="378"/>
      <c r="AN270" s="378"/>
      <c r="AO270" s="378"/>
      <c r="AP270" s="379"/>
      <c r="AQ270" s="196"/>
      <c r="AR270" s="196"/>
    </row>
    <row r="271" spans="2:44" ht="22.5" thickBot="1" x14ac:dyDescent="0.3">
      <c r="B271" s="193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332" t="s">
        <v>107</v>
      </c>
      <c r="O271" s="332"/>
      <c r="P271" s="332"/>
      <c r="Q271" s="332"/>
      <c r="R271" s="195" t="s">
        <v>129</v>
      </c>
      <c r="S271" s="211">
        <v>0.29166666666666669</v>
      </c>
      <c r="T271" s="212">
        <v>0.3125</v>
      </c>
      <c r="U271" s="212">
        <v>0.33333333333333331</v>
      </c>
      <c r="V271" s="212">
        <v>0.35416666666666702</v>
      </c>
      <c r="W271" s="212">
        <v>0.375</v>
      </c>
      <c r="X271" s="212">
        <v>0.39583333333333398</v>
      </c>
      <c r="Y271" s="212">
        <v>0.41666666666666702</v>
      </c>
      <c r="Z271" s="212">
        <v>0.4375</v>
      </c>
      <c r="AA271" s="212">
        <v>0.45833333333333398</v>
      </c>
      <c r="AB271" s="212">
        <v>0.47916666666666702</v>
      </c>
      <c r="AC271" s="213">
        <v>0.5</v>
      </c>
      <c r="AD271" s="213">
        <v>0.52083333333333304</v>
      </c>
      <c r="AE271" s="213">
        <v>0.54166666666666696</v>
      </c>
      <c r="AF271" s="212">
        <v>0.5625</v>
      </c>
      <c r="AG271" s="212">
        <v>0.58333333333333304</v>
      </c>
      <c r="AH271" s="212">
        <v>0.60416666666666696</v>
      </c>
      <c r="AI271" s="212">
        <v>0.625</v>
      </c>
      <c r="AJ271" s="212">
        <v>0.64583333333333304</v>
      </c>
      <c r="AK271" s="212">
        <v>0.66666666666666696</v>
      </c>
      <c r="AL271" s="212">
        <v>0.6875</v>
      </c>
      <c r="AM271" s="212">
        <v>0.70833333333333304</v>
      </c>
      <c r="AN271" s="212">
        <v>0.72916666666666696</v>
      </c>
      <c r="AO271" s="212">
        <v>0.75</v>
      </c>
      <c r="AP271" s="214">
        <v>0.77083333333333304</v>
      </c>
      <c r="AQ271" s="196"/>
      <c r="AR271" s="196"/>
    </row>
    <row r="272" spans="2:44" ht="9.9499999999999993" customHeight="1" thickBot="1" x14ac:dyDescent="0.3">
      <c r="B272" s="181"/>
      <c r="C272" s="182" t="s">
        <v>130</v>
      </c>
      <c r="D272" s="169"/>
      <c r="E272" s="169"/>
      <c r="F272" s="169"/>
      <c r="G272" s="169"/>
      <c r="H272" s="169"/>
      <c r="I272" s="169"/>
      <c r="J272" s="169" t="s">
        <v>131</v>
      </c>
      <c r="K272" s="169"/>
      <c r="L272" s="219" t="s">
        <v>132</v>
      </c>
      <c r="M272" s="219"/>
      <c r="N272" s="219" t="s">
        <v>133</v>
      </c>
      <c r="O272" s="219"/>
      <c r="P272" s="219" t="s">
        <v>10</v>
      </c>
      <c r="Q272" s="186" t="s">
        <v>134</v>
      </c>
      <c r="R272" s="187"/>
      <c r="S272" s="192">
        <v>0.29166666666666669</v>
      </c>
      <c r="T272" s="189">
        <v>0.3125</v>
      </c>
      <c r="U272" s="189">
        <v>0.33333333333333331</v>
      </c>
      <c r="V272" s="189">
        <v>0.35416666666666702</v>
      </c>
      <c r="W272" s="189">
        <v>0.375</v>
      </c>
      <c r="X272" s="189">
        <v>0.39583333333333398</v>
      </c>
      <c r="Y272" s="189">
        <v>0.41666666666666702</v>
      </c>
      <c r="Z272" s="189">
        <v>0.4375</v>
      </c>
      <c r="AA272" s="189">
        <v>0.45833333333333398</v>
      </c>
      <c r="AB272" s="189">
        <v>0.47916666666666702</v>
      </c>
      <c r="AC272" s="190">
        <v>0.45833333333333398</v>
      </c>
      <c r="AD272" s="190">
        <v>0.5</v>
      </c>
      <c r="AE272" s="190">
        <v>0.54166666666666696</v>
      </c>
      <c r="AF272" s="189">
        <v>0.52083333333333404</v>
      </c>
      <c r="AG272" s="189">
        <v>0.5625</v>
      </c>
      <c r="AH272" s="189">
        <v>0.60416666666666696</v>
      </c>
      <c r="AI272" s="189">
        <v>0.625</v>
      </c>
      <c r="AJ272" s="189">
        <v>0.64583333333333304</v>
      </c>
      <c r="AK272" s="189">
        <v>0.66666666666666696</v>
      </c>
      <c r="AL272" s="189">
        <v>0.6875</v>
      </c>
      <c r="AM272" s="189">
        <v>0.70833333333333304</v>
      </c>
      <c r="AN272" s="189">
        <v>0.72916666666666696</v>
      </c>
      <c r="AO272" s="189">
        <v>0.75</v>
      </c>
      <c r="AP272" s="191">
        <v>0.77083333333333304</v>
      </c>
      <c r="AQ272" s="196" t="s">
        <v>135</v>
      </c>
      <c r="AR272" s="196"/>
    </row>
    <row r="273" spans="2:44" ht="10.15" customHeight="1" thickTop="1" x14ac:dyDescent="0.25">
      <c r="B273" s="314" t="s">
        <v>2484</v>
      </c>
      <c r="C273" s="183" t="s">
        <v>2482</v>
      </c>
      <c r="D273" s="52"/>
      <c r="E273" s="52"/>
      <c r="F273" s="52"/>
      <c r="G273" s="67"/>
      <c r="H273" s="52"/>
      <c r="I273" s="66"/>
      <c r="J273" s="183">
        <f>SUM(S273:AP273)/2</f>
        <v>3</v>
      </c>
      <c r="K273" s="52"/>
      <c r="L273" s="66"/>
      <c r="M273" s="52"/>
      <c r="N273" s="70"/>
      <c r="O273" s="68"/>
      <c r="P273" s="68"/>
      <c r="Q273" s="68"/>
      <c r="R273" s="44"/>
      <c r="S273" s="44"/>
      <c r="T273" s="165"/>
      <c r="U273" s="165"/>
      <c r="V273" s="165">
        <v>1</v>
      </c>
      <c r="W273" s="165">
        <v>1</v>
      </c>
      <c r="X273" s="165">
        <v>1</v>
      </c>
      <c r="Y273" s="165">
        <v>1</v>
      </c>
      <c r="Z273" s="165">
        <v>1</v>
      </c>
      <c r="AA273" s="215">
        <v>1</v>
      </c>
      <c r="AB273" s="215"/>
      <c r="AC273" s="69"/>
      <c r="AD273" s="69"/>
      <c r="AE273" s="69"/>
      <c r="AF273" s="215"/>
      <c r="AG273" s="215"/>
      <c r="AH273" s="215"/>
      <c r="AI273" s="215"/>
      <c r="AJ273" s="215"/>
      <c r="AK273" s="215"/>
      <c r="AL273" s="215"/>
      <c r="AM273" s="165"/>
      <c r="AN273" s="165"/>
      <c r="AO273" s="166"/>
      <c r="AP273" s="167"/>
      <c r="AQ273" s="196">
        <f t="shared" ref="AQ273:AQ280" si="26">SUM(S273:AP273)/2</f>
        <v>3</v>
      </c>
      <c r="AR273" s="196"/>
    </row>
    <row r="274" spans="2:44" ht="10.15" customHeight="1" x14ac:dyDescent="0.25">
      <c r="B274" s="315"/>
      <c r="C274" s="183" t="s">
        <v>2483</v>
      </c>
      <c r="D274" s="52"/>
      <c r="E274" s="52"/>
      <c r="F274" s="52"/>
      <c r="G274" s="67"/>
      <c r="H274" s="52"/>
      <c r="I274" s="52"/>
      <c r="J274" s="183">
        <f>SUM(S274:AP274)/2</f>
        <v>2</v>
      </c>
      <c r="K274" s="52"/>
      <c r="L274" s="52" t="s">
        <v>136</v>
      </c>
      <c r="M274" s="52"/>
      <c r="N274" s="311" t="s">
        <v>2547</v>
      </c>
      <c r="O274" s="312"/>
      <c r="P274" s="312" t="s">
        <v>2548</v>
      </c>
      <c r="Q274" s="68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69"/>
      <c r="AD274" s="69"/>
      <c r="AE274" s="69"/>
      <c r="AF274" s="44">
        <v>1</v>
      </c>
      <c r="AG274" s="44">
        <v>1</v>
      </c>
      <c r="AH274" s="44">
        <v>1</v>
      </c>
      <c r="AI274" s="44">
        <v>1</v>
      </c>
      <c r="AJ274" s="44"/>
      <c r="AK274" s="44"/>
      <c r="AL274" s="44"/>
      <c r="AM274" s="44"/>
      <c r="AN274" s="44"/>
      <c r="AO274" s="54"/>
      <c r="AP274" s="26"/>
      <c r="AQ274" s="196">
        <f t="shared" si="26"/>
        <v>2</v>
      </c>
      <c r="AR274" s="196"/>
    </row>
    <row r="275" spans="2:44" ht="10.15" customHeight="1" thickBot="1" x14ac:dyDescent="0.3">
      <c r="B275" s="315"/>
      <c r="C275" s="183"/>
      <c r="D275" s="52"/>
      <c r="E275" s="52"/>
      <c r="F275" s="52"/>
      <c r="G275" s="67"/>
      <c r="H275" s="52"/>
      <c r="I275" s="52"/>
      <c r="J275" s="52" t="s">
        <v>131</v>
      </c>
      <c r="K275" s="52"/>
      <c r="L275" s="52" t="s">
        <v>132</v>
      </c>
      <c r="N275" s="70"/>
      <c r="O275" s="68"/>
      <c r="P275" s="68"/>
      <c r="Q275" s="68"/>
      <c r="R275" s="44"/>
      <c r="S275" s="44"/>
      <c r="T275" s="215"/>
      <c r="U275" s="215"/>
      <c r="V275" s="215"/>
      <c r="W275" s="215"/>
      <c r="X275" s="215"/>
      <c r="Y275" s="215"/>
      <c r="Z275" s="215"/>
      <c r="AA275" s="276"/>
      <c r="AB275" s="276"/>
      <c r="AC275" s="172"/>
      <c r="AD275" s="172"/>
      <c r="AE275" s="172"/>
      <c r="AF275" s="276"/>
      <c r="AG275" s="276"/>
      <c r="AH275" s="276"/>
      <c r="AI275" s="276"/>
      <c r="AJ275" s="276"/>
      <c r="AK275" s="276"/>
      <c r="AL275" s="276"/>
      <c r="AM275" s="215"/>
      <c r="AN275" s="215"/>
      <c r="AO275" s="216"/>
      <c r="AP275" s="217"/>
      <c r="AQ275" s="196"/>
      <c r="AR275" s="196"/>
    </row>
    <row r="276" spans="2:44" ht="9.9499999999999993" customHeight="1" thickTop="1" x14ac:dyDescent="0.25">
      <c r="B276" s="434" t="s">
        <v>2481</v>
      </c>
      <c r="C276" s="185" t="s">
        <v>2487</v>
      </c>
      <c r="D276" s="175"/>
      <c r="E276" s="175"/>
      <c r="F276" s="175"/>
      <c r="G276" s="175"/>
      <c r="H276" s="175"/>
      <c r="I276" s="175"/>
      <c r="J276" s="175">
        <f>SUM(S276:AP276)/2</f>
        <v>0</v>
      </c>
      <c r="K276" s="175"/>
      <c r="L276" s="225"/>
      <c r="M276" s="175"/>
      <c r="N276" s="175"/>
      <c r="O276" s="176"/>
      <c r="P276" s="176"/>
      <c r="Q276" s="176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8"/>
      <c r="AD276" s="178"/>
      <c r="AE276" s="178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9"/>
      <c r="AP276" s="180"/>
      <c r="AQ276" s="196">
        <f t="shared" si="26"/>
        <v>0</v>
      </c>
    </row>
    <row r="277" spans="2:44" ht="9.9499999999999993" customHeight="1" x14ac:dyDescent="0.25">
      <c r="B277" s="435"/>
      <c r="C277" s="183"/>
      <c r="D277" s="52"/>
      <c r="E277" s="52"/>
      <c r="F277" s="52"/>
      <c r="G277" s="52"/>
      <c r="H277" s="52"/>
      <c r="I277" s="52"/>
      <c r="J277" s="183">
        <f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x14ac:dyDescent="0.25">
      <c r="B278" s="435"/>
      <c r="C278" s="183"/>
      <c r="D278" s="52"/>
      <c r="E278" s="52"/>
      <c r="F278" s="52"/>
      <c r="G278" s="52"/>
      <c r="H278" s="52"/>
      <c r="I278" s="52"/>
      <c r="J278" s="183">
        <f t="shared" ref="J278:J280" si="27">SUM(S278:AP278)/2</f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4" ht="9.9499999999999993" customHeight="1" x14ac:dyDescent="0.25">
      <c r="B279" s="435"/>
      <c r="C279" s="183"/>
      <c r="D279" s="52"/>
      <c r="E279" s="52"/>
      <c r="F279" s="52"/>
      <c r="G279" s="52"/>
      <c r="H279" s="52"/>
      <c r="I279" s="52"/>
      <c r="J279" s="183">
        <f t="shared" si="27"/>
        <v>0</v>
      </c>
      <c r="K279" s="52"/>
      <c r="L279" s="65"/>
      <c r="M279" s="52"/>
      <c r="N279" s="52"/>
      <c r="O279" s="68"/>
      <c r="P279" s="68"/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6"/>
        <v>0</v>
      </c>
    </row>
    <row r="280" spans="2:44" ht="9.9499999999999993" customHeight="1" thickBot="1" x14ac:dyDescent="0.3">
      <c r="B280" s="436"/>
      <c r="C280" s="184"/>
      <c r="D280" s="168"/>
      <c r="E280" s="168"/>
      <c r="F280" s="168"/>
      <c r="G280" s="168"/>
      <c r="H280" s="168"/>
      <c r="I280" s="168"/>
      <c r="J280" s="184">
        <f t="shared" si="27"/>
        <v>0</v>
      </c>
      <c r="K280" s="168"/>
      <c r="L280" s="218"/>
      <c r="M280" s="168"/>
      <c r="N280" s="168"/>
      <c r="O280" s="170"/>
      <c r="P280" s="170"/>
      <c r="Q280" s="170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2"/>
      <c r="AD280" s="172"/>
      <c r="AE280" s="172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3"/>
      <c r="AP280" s="174"/>
      <c r="AQ280" s="196">
        <f t="shared" si="26"/>
        <v>0</v>
      </c>
    </row>
    <row r="281" spans="2:44" ht="9.9499999999999993" customHeight="1" thickTop="1" thickBot="1" x14ac:dyDescent="0.3">
      <c r="B281" s="29"/>
      <c r="C281" s="316" t="s">
        <v>31</v>
      </c>
      <c r="D281" s="316"/>
      <c r="E281" s="316"/>
      <c r="F281" s="316"/>
      <c r="G281" s="316"/>
      <c r="H281" s="316"/>
      <c r="I281" s="316"/>
      <c r="J281" s="120">
        <f>SUM(J273:J280)</f>
        <v>5</v>
      </c>
      <c r="K281" s="120"/>
      <c r="L281" s="120">
        <f>SUM(L273:L280)</f>
        <v>0</v>
      </c>
      <c r="M281" s="120"/>
      <c r="N281" s="120">
        <f>L281/J281</f>
        <v>0</v>
      </c>
      <c r="O281" s="120"/>
      <c r="P281" s="120"/>
      <c r="Q281" s="120"/>
      <c r="R281" s="188" t="s">
        <v>137</v>
      </c>
      <c r="S281" s="53">
        <f t="shared" ref="S281:AP281" si="28">SUM(S273:S280)</f>
        <v>0</v>
      </c>
      <c r="T281" s="53">
        <f t="shared" si="28"/>
        <v>0</v>
      </c>
      <c r="U281" s="53">
        <f t="shared" si="28"/>
        <v>0</v>
      </c>
      <c r="V281" s="53">
        <f t="shared" si="28"/>
        <v>1</v>
      </c>
      <c r="W281" s="53">
        <f t="shared" si="28"/>
        <v>1</v>
      </c>
      <c r="X281" s="53">
        <f t="shared" si="28"/>
        <v>1</v>
      </c>
      <c r="Y281" s="53">
        <f t="shared" si="28"/>
        <v>1</v>
      </c>
      <c r="Z281" s="53">
        <f t="shared" si="28"/>
        <v>1</v>
      </c>
      <c r="AA281" s="53">
        <f t="shared" si="28"/>
        <v>1</v>
      </c>
      <c r="AB281" s="53">
        <f t="shared" si="28"/>
        <v>0</v>
      </c>
      <c r="AC281" s="53">
        <f t="shared" si="28"/>
        <v>0</v>
      </c>
      <c r="AD281" s="53">
        <f t="shared" si="28"/>
        <v>0</v>
      </c>
      <c r="AE281" s="53">
        <f t="shared" si="28"/>
        <v>0</v>
      </c>
      <c r="AF281" s="53">
        <f t="shared" si="28"/>
        <v>1</v>
      </c>
      <c r="AG281" s="53">
        <f t="shared" si="28"/>
        <v>1</v>
      </c>
      <c r="AH281" s="53">
        <f t="shared" si="28"/>
        <v>1</v>
      </c>
      <c r="AI281" s="53">
        <f t="shared" si="28"/>
        <v>1</v>
      </c>
      <c r="AJ281" s="53">
        <f t="shared" si="28"/>
        <v>0</v>
      </c>
      <c r="AK281" s="53">
        <f t="shared" si="28"/>
        <v>0</v>
      </c>
      <c r="AL281" s="53">
        <f t="shared" si="28"/>
        <v>0</v>
      </c>
      <c r="AM281" s="53">
        <f t="shared" si="28"/>
        <v>0</v>
      </c>
      <c r="AN281" s="53">
        <f t="shared" si="28"/>
        <v>0</v>
      </c>
      <c r="AO281" s="53">
        <f t="shared" si="28"/>
        <v>0</v>
      </c>
      <c r="AP281" s="53">
        <f t="shared" si="28"/>
        <v>0</v>
      </c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thickBot="1" x14ac:dyDescent="0.3"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1"/>
    </row>
  </sheetData>
  <mergeCells count="430"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C129:U141"/>
    <mergeCell ref="AP64:AP77"/>
    <mergeCell ref="AR14:AS14"/>
    <mergeCell ref="AR15:AS15"/>
    <mergeCell ref="AR16:AS16"/>
    <mergeCell ref="AR17:AS17"/>
    <mergeCell ref="AR18:AS18"/>
    <mergeCell ref="AR19:AS19"/>
    <mergeCell ref="B56:AP56"/>
    <mergeCell ref="B57:AP57"/>
    <mergeCell ref="W95:AO95"/>
    <mergeCell ref="B64:B77"/>
    <mergeCell ref="C93:U93"/>
    <mergeCell ref="C63:U63"/>
    <mergeCell ref="W63:AO63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96:B109"/>
    <mergeCell ref="C96:U108"/>
    <mergeCell ref="V96:V109"/>
    <mergeCell ref="C80:U92"/>
    <mergeCell ref="V80:V93"/>
    <mergeCell ref="B58:AP58"/>
    <mergeCell ref="B59:AP59"/>
    <mergeCell ref="B60:AP60"/>
    <mergeCell ref="B61:AP61"/>
    <mergeCell ref="AP96:AP109"/>
    <mergeCell ref="C109:U109"/>
    <mergeCell ref="W109:AO109"/>
    <mergeCell ref="C77:U77"/>
    <mergeCell ref="W77:AO77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2:AP52"/>
    <mergeCell ref="W93:AO93"/>
    <mergeCell ref="C95:U95"/>
    <mergeCell ref="B40:AP45"/>
    <mergeCell ref="F265:R265"/>
    <mergeCell ref="B276:B280"/>
    <mergeCell ref="C175:U187"/>
    <mergeCell ref="V175:V188"/>
    <mergeCell ref="B54:AP54"/>
    <mergeCell ref="B80:B93"/>
    <mergeCell ref="W80:AO92"/>
    <mergeCell ref="AP80:AP93"/>
    <mergeCell ref="C207:U207"/>
    <mergeCell ref="C208:U220"/>
    <mergeCell ref="C221:U221"/>
    <mergeCell ref="W207:AO207"/>
    <mergeCell ref="W208:AO220"/>
    <mergeCell ref="W221:AO221"/>
    <mergeCell ref="B46:AP46"/>
    <mergeCell ref="B48:AP48"/>
    <mergeCell ref="W96:AO108"/>
    <mergeCell ref="B53:AP53"/>
    <mergeCell ref="B270:AP270"/>
    <mergeCell ref="B36:AP36"/>
    <mergeCell ref="B37:V37"/>
    <mergeCell ref="W37:AP37"/>
    <mergeCell ref="W128:AO128"/>
    <mergeCell ref="W129:AO141"/>
    <mergeCell ref="W142:AO142"/>
    <mergeCell ref="B266:E266"/>
    <mergeCell ref="B38:V38"/>
    <mergeCell ref="W38:AP38"/>
    <mergeCell ref="B39:AP39"/>
    <mergeCell ref="B51:AP51"/>
    <mergeCell ref="B55:AP55"/>
    <mergeCell ref="B47:AP47"/>
    <mergeCell ref="C64:U76"/>
    <mergeCell ref="V64:V77"/>
    <mergeCell ref="B49:AP49"/>
    <mergeCell ref="B50:AP50"/>
    <mergeCell ref="C79:U79"/>
    <mergeCell ref="W79:AO79"/>
    <mergeCell ref="B145:B158"/>
    <mergeCell ref="AP145:AP158"/>
    <mergeCell ref="C158:U158"/>
    <mergeCell ref="W64:AO76"/>
    <mergeCell ref="W226:AP232"/>
    <mergeCell ref="B265:E265"/>
    <mergeCell ref="V160:V173"/>
    <mergeCell ref="W160:AO172"/>
    <mergeCell ref="AP160:AP173"/>
    <mergeCell ref="C173:U173"/>
    <mergeCell ref="C142:U142"/>
    <mergeCell ref="B254:E254"/>
    <mergeCell ref="F254:R254"/>
    <mergeCell ref="B225:U225"/>
    <mergeCell ref="V225:V232"/>
    <mergeCell ref="W225:AO225"/>
    <mergeCell ref="B226:U232"/>
    <mergeCell ref="W173:AO173"/>
    <mergeCell ref="C191:U191"/>
    <mergeCell ref="C192:U204"/>
    <mergeCell ref="C205:U205"/>
    <mergeCell ref="W191:AO191"/>
    <mergeCell ref="W192:AO204"/>
    <mergeCell ref="W205:AO205"/>
    <mergeCell ref="C174:U174"/>
    <mergeCell ref="W174:AO174"/>
    <mergeCell ref="B273:B275"/>
    <mergeCell ref="C281:I281"/>
    <mergeCell ref="C112:U112"/>
    <mergeCell ref="C113:U125"/>
    <mergeCell ref="C126:U126"/>
    <mergeCell ref="W112:AO112"/>
    <mergeCell ref="W113:AO125"/>
    <mergeCell ref="W126:AO126"/>
    <mergeCell ref="N271:Q271"/>
    <mergeCell ref="B236:AP236"/>
    <mergeCell ref="B233:U233"/>
    <mergeCell ref="W233:AP233"/>
    <mergeCell ref="W175:AO187"/>
    <mergeCell ref="C188:U188"/>
    <mergeCell ref="W188:AO188"/>
    <mergeCell ref="C144:U144"/>
    <mergeCell ref="W144:AO144"/>
    <mergeCell ref="C145:U157"/>
    <mergeCell ref="V145:V158"/>
    <mergeCell ref="W145:AO157"/>
    <mergeCell ref="W158:AO158"/>
    <mergeCell ref="B160:B173"/>
    <mergeCell ref="C160:U172"/>
    <mergeCell ref="C128:U128"/>
  </mergeCells>
  <phoneticPr fontId="53" type="noConversion"/>
  <conditionalFormatting sqref="R276:AB280 R273:U275 AA273:AB273 V273:Z274 V275:AP275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0:AD246 AH240:AP246 AH252:AP256 S254:AD256 S265:AD268 AH263:AP268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2:AD253 AP250:AP251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3:AD264 AP261:AP262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4:AB274 AF274:AM274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4:AE274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6:AP280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4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5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0:AO251 W250:AD251 S257:AD257 S250:V253 AH261:AO262 W261:AD262 S269:AD269 S261:V264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7:AO257 AH269:AO269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4:AP254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5:AP265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4:AP274 AF273:AP273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7 AP269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R276:AB280 R273:U275 AA273:AB273 V273:Z274 V275:AP275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S240:AD246 AH240:AP246 AH252:AP256 S254:AD256 S265:AD268 AH263:AP268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W252:AD253 AP250:AP251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W263:AD264 AP261:AP262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AA274:AB274 AF274:AM274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AC274:AE274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AF276:AP280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AH254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AH265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AH250:AO251 W250:AD251 S257:AD257 S250:V253 AH261:AO262 W261:AD262 S269:AD269 S261:V264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AH257:AO257 AH269:AO269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AJ254:AP254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AJ265:AP265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AN274:AP274 AF273:AP273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AP257 AP269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4"/>
      <c r="C1" s="557" t="s">
        <v>52</v>
      </c>
      <c r="D1" s="557"/>
      <c r="E1" s="557"/>
      <c r="F1" s="557"/>
      <c r="G1" s="557"/>
      <c r="H1" s="557"/>
      <c r="I1" s="557"/>
      <c r="J1" s="558" t="s">
        <v>138</v>
      </c>
      <c r="K1" s="558"/>
    </row>
    <row r="2" spans="2:41" ht="15" x14ac:dyDescent="0.25">
      <c r="B2" s="274"/>
      <c r="C2" s="557"/>
      <c r="D2" s="557"/>
      <c r="E2" s="557"/>
      <c r="F2" s="557"/>
      <c r="G2" s="557"/>
      <c r="H2" s="557"/>
      <c r="I2" s="557"/>
      <c r="J2" s="558" t="s">
        <v>139</v>
      </c>
      <c r="K2" s="558"/>
    </row>
    <row r="3" spans="2:41" ht="15" x14ac:dyDescent="0.25">
      <c r="B3" s="274"/>
      <c r="C3" s="559" t="s">
        <v>140</v>
      </c>
      <c r="D3" s="559"/>
      <c r="E3" s="559"/>
      <c r="F3" s="559"/>
      <c r="G3" s="559"/>
      <c r="H3" s="559"/>
      <c r="I3" s="559"/>
      <c r="J3" s="558" t="s">
        <v>141</v>
      </c>
      <c r="K3" s="558"/>
    </row>
    <row r="4" spans="2:41" ht="15" x14ac:dyDescent="0.25">
      <c r="B4" s="274"/>
      <c r="C4" s="57"/>
      <c r="D4" s="57"/>
      <c r="E4" s="57"/>
      <c r="F4" s="57"/>
      <c r="G4" s="274"/>
      <c r="H4" s="274"/>
      <c r="I4" s="274"/>
      <c r="J4" s="274"/>
      <c r="K4" s="274"/>
    </row>
    <row r="5" spans="2:41" ht="15" x14ac:dyDescent="0.25">
      <c r="B5" s="560"/>
      <c r="C5" s="560"/>
      <c r="D5" s="560"/>
      <c r="E5" s="560"/>
      <c r="F5" s="560"/>
      <c r="G5" s="560"/>
      <c r="H5" s="560"/>
      <c r="I5" s="560"/>
      <c r="J5" s="560"/>
      <c r="K5" s="560"/>
    </row>
    <row r="6" spans="2:41" ht="17.45" customHeight="1" thickBot="1" x14ac:dyDescent="0.3">
      <c r="B6" s="274"/>
      <c r="C6" s="57"/>
      <c r="D6" s="57"/>
      <c r="E6" s="57"/>
      <c r="F6" s="57"/>
      <c r="G6" s="561" t="s">
        <v>142</v>
      </c>
      <c r="H6" s="562"/>
      <c r="I6" s="563"/>
      <c r="J6" s="210" t="s">
        <v>2472</v>
      </c>
      <c r="K6" s="274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300" t="s">
        <v>2500</v>
      </c>
      <c r="C8" s="285" t="s">
        <v>155</v>
      </c>
      <c r="D8" s="279"/>
      <c r="E8" s="280"/>
      <c r="F8" s="281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1"/>
      <c r="C9" s="133" t="s">
        <v>2488</v>
      </c>
      <c r="D9" s="282"/>
      <c r="E9" s="44"/>
      <c r="F9" s="45"/>
      <c r="G9" s="134">
        <v>1</v>
      </c>
      <c r="H9" s="278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300" t="s">
        <v>160</v>
      </c>
      <c r="C10" s="132" t="s">
        <v>2473</v>
      </c>
      <c r="D10" s="282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1"/>
      <c r="C11" s="133" t="s">
        <v>2474</v>
      </c>
      <c r="D11" s="282"/>
      <c r="E11" s="44"/>
      <c r="F11" s="45"/>
      <c r="G11" s="134"/>
      <c r="H11" s="277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300" t="s">
        <v>162</v>
      </c>
      <c r="C12" s="132" t="s">
        <v>2489</v>
      </c>
      <c r="D12" s="282"/>
      <c r="E12" s="44"/>
      <c r="F12" s="45"/>
      <c r="G12" s="135">
        <v>1</v>
      </c>
      <c r="H12" s="122"/>
      <c r="I12" s="124" t="s">
        <v>156</v>
      </c>
      <c r="J12" s="298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1" t="s">
        <v>2501</v>
      </c>
      <c r="C13" s="136" t="s">
        <v>163</v>
      </c>
      <c r="D13" s="282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300" t="s">
        <v>2502</v>
      </c>
      <c r="C14" s="220" t="s">
        <v>2491</v>
      </c>
      <c r="D14" s="282"/>
      <c r="E14" s="44"/>
      <c r="F14" s="45"/>
      <c r="G14" s="134">
        <v>1</v>
      </c>
      <c r="H14" s="277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1" t="s">
        <v>164</v>
      </c>
      <c r="C15" s="137" t="s">
        <v>2490</v>
      </c>
      <c r="D15" s="282"/>
      <c r="E15" s="44"/>
      <c r="F15" s="45"/>
      <c r="G15" s="291">
        <v>1</v>
      </c>
      <c r="H15" s="292"/>
      <c r="I15" s="293"/>
      <c r="J15" s="145" t="s">
        <v>157</v>
      </c>
      <c r="K15" s="296" t="s">
        <v>158</v>
      </c>
      <c r="L15" s="297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6" t="s">
        <v>178</v>
      </c>
      <c r="C16" s="136" t="s">
        <v>2492</v>
      </c>
      <c r="D16" s="282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7"/>
      <c r="C17" s="137" t="s">
        <v>2505</v>
      </c>
      <c r="D17" s="282"/>
      <c r="E17" s="44"/>
      <c r="F17" s="45"/>
      <c r="G17" s="134">
        <v>1</v>
      </c>
      <c r="H17" s="277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7"/>
      <c r="C18" s="137" t="s">
        <v>2506</v>
      </c>
      <c r="D18" s="282"/>
      <c r="E18" s="44"/>
      <c r="F18" s="45"/>
      <c r="G18" s="134">
        <v>1</v>
      </c>
      <c r="H18" s="277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7"/>
      <c r="C19" s="137" t="s">
        <v>30</v>
      </c>
      <c r="D19" s="282"/>
      <c r="E19" s="44"/>
      <c r="F19" s="45"/>
      <c r="G19" s="134">
        <v>1</v>
      </c>
      <c r="H19" s="277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7"/>
      <c r="C20" s="137" t="s">
        <v>2503</v>
      </c>
      <c r="D20" s="282"/>
      <c r="E20" s="44"/>
      <c r="F20" s="45"/>
      <c r="G20" s="134">
        <v>1</v>
      </c>
      <c r="H20" s="277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8"/>
      <c r="C21" s="137" t="s">
        <v>2504</v>
      </c>
      <c r="D21" s="282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300" t="s">
        <v>2497</v>
      </c>
      <c r="C22" s="286" t="s">
        <v>2493</v>
      </c>
      <c r="D22" s="282"/>
      <c r="E22" s="44"/>
      <c r="F22" s="54"/>
      <c r="G22" s="135">
        <v>1</v>
      </c>
      <c r="H22" s="122"/>
      <c r="I22" s="124" t="s">
        <v>156</v>
      </c>
      <c r="J22" s="295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1"/>
      <c r="C23" s="287" t="s">
        <v>2494</v>
      </c>
      <c r="D23" s="282"/>
      <c r="E23" s="44"/>
      <c r="F23" s="54"/>
      <c r="G23" s="134">
        <v>1</v>
      </c>
      <c r="H23" s="277"/>
      <c r="I23" s="126" t="s">
        <v>156</v>
      </c>
      <c r="J23" s="294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300"/>
      <c r="C24" s="287" t="s">
        <v>2507</v>
      </c>
      <c r="D24" s="282"/>
      <c r="E24" s="44"/>
      <c r="F24" s="54"/>
      <c r="G24" s="134">
        <v>1</v>
      </c>
      <c r="H24" s="277"/>
      <c r="I24" s="126" t="s">
        <v>156</v>
      </c>
      <c r="J24" s="294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1" t="s">
        <v>2498</v>
      </c>
      <c r="C25" s="287" t="s">
        <v>2495</v>
      </c>
      <c r="D25" s="282"/>
      <c r="E25" s="44"/>
      <c r="F25" s="54"/>
      <c r="G25" s="134">
        <v>1</v>
      </c>
      <c r="H25" s="277"/>
      <c r="I25" s="126" t="s">
        <v>156</v>
      </c>
      <c r="J25" s="145" t="s">
        <v>165</v>
      </c>
      <c r="K25" s="208" t="s">
        <v>158</v>
      </c>
      <c r="L25" s="299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300"/>
      <c r="C26" s="287" t="s">
        <v>2496</v>
      </c>
      <c r="D26" s="282"/>
      <c r="E26" s="44"/>
      <c r="F26" s="54"/>
      <c r="G26" s="129">
        <v>1</v>
      </c>
      <c r="H26" s="128"/>
      <c r="I26" s="130" t="s">
        <v>156</v>
      </c>
      <c r="J26" s="294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2" t="s">
        <v>167</v>
      </c>
      <c r="C27" s="288" t="s">
        <v>2499</v>
      </c>
      <c r="D27" s="283"/>
      <c r="E27" s="50"/>
      <c r="F27" s="284"/>
      <c r="G27" s="129">
        <v>1</v>
      </c>
      <c r="H27" s="128"/>
      <c r="I27" s="130" t="s">
        <v>156</v>
      </c>
      <c r="J27" s="289" t="str">
        <f>IF($J$6="A",IF(AND(E27=0,F27=0),"Libres","Proyecto"),IF($J$6="B",IF(AND(D27=0,F27=0),"Libres","Proyecto"),IF($J$6="C",IF(AND(D27=0,E27=0),"Libres","Proyecto"),ERROR)))</f>
        <v>Libres</v>
      </c>
      <c r="K27" s="290" t="s">
        <v>158</v>
      </c>
      <c r="L27" s="290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4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5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5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5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5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5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5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5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5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5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5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4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5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6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1" t="s">
        <v>157</v>
      </c>
      <c r="F49" s="552"/>
      <c r="G49" s="552"/>
      <c r="H49" s="553"/>
      <c r="I49" s="161">
        <f>COUNTIF(J8:J27,E49)</f>
        <v>17</v>
      </c>
      <c r="J49" s="62"/>
      <c r="N49" s="60"/>
      <c r="O49" s="60"/>
    </row>
    <row r="50" spans="5:15" ht="15" x14ac:dyDescent="0.25">
      <c r="E50" s="551" t="s">
        <v>165</v>
      </c>
      <c r="F50" s="552"/>
      <c r="G50" s="552"/>
      <c r="H50" s="553"/>
      <c r="I50" s="161">
        <f>COUNTIF(J8:J27,E50)</f>
        <v>3</v>
      </c>
      <c r="J50" s="62">
        <f>+I49+I50</f>
        <v>20</v>
      </c>
    </row>
    <row r="51" spans="5:15" ht="15" x14ac:dyDescent="0.25">
      <c r="E51" s="551" t="s">
        <v>11</v>
      </c>
      <c r="F51" s="552"/>
      <c r="G51" s="552"/>
      <c r="H51" s="553"/>
      <c r="I51" s="161">
        <f>COUNTIF(J8:J27,E51)</f>
        <v>0</v>
      </c>
      <c r="J51" s="62"/>
    </row>
    <row r="52" spans="5:15" ht="15" x14ac:dyDescent="0.25">
      <c r="E52" s="551" t="s">
        <v>183</v>
      </c>
      <c r="F52" s="552"/>
      <c r="G52" s="552"/>
      <c r="H52" s="553"/>
      <c r="I52" s="161">
        <f>COUNTIF(J9:J27,E52)</f>
        <v>0</v>
      </c>
      <c r="J52" s="62"/>
    </row>
    <row r="53" spans="5:15" ht="15" x14ac:dyDescent="0.25">
      <c r="E53" s="551" t="s">
        <v>161</v>
      </c>
      <c r="F53" s="552"/>
      <c r="G53" s="552"/>
      <c r="H53" s="553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4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4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60" zoomScaleNormal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G18" sqref="DG18"/>
    </sheetView>
  </sheetViews>
  <sheetFormatPr baseColWidth="10" defaultColWidth="11.42578125" defaultRowHeight="15" customHeight="1" x14ac:dyDescent="0.25"/>
  <cols>
    <col min="1" max="1" width="4.7109375" customWidth="1"/>
    <col min="2" max="2" width="11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0" width="5.85546875" style="227" hidden="1" customWidth="1"/>
    <col min="31" max="31" width="9.5703125" style="227" customWidth="1"/>
    <col min="32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69" t="s">
        <v>2086</v>
      </c>
      <c r="O3" s="569"/>
      <c r="P3" s="569"/>
      <c r="Q3" s="569"/>
      <c r="R3" s="569"/>
      <c r="S3" s="569"/>
      <c r="T3" s="569"/>
      <c r="U3" s="569"/>
      <c r="V3" s="569"/>
      <c r="W3" s="569"/>
      <c r="X3" s="569"/>
      <c r="Y3" s="569"/>
      <c r="Z3" s="569"/>
      <c r="AA3" s="569"/>
      <c r="AB3" s="569"/>
      <c r="AC3" s="569"/>
      <c r="AD3" s="569"/>
      <c r="AE3" s="569"/>
      <c r="AF3" s="569"/>
      <c r="AG3" s="569"/>
      <c r="AH3" s="569"/>
      <c r="AI3" s="569"/>
      <c r="AJ3" s="569"/>
      <c r="AK3" s="569"/>
      <c r="AL3" s="569"/>
      <c r="AM3" s="569"/>
      <c r="AN3" s="569"/>
      <c r="AO3" s="569"/>
      <c r="AP3" s="569"/>
      <c r="AQ3" s="569"/>
      <c r="AR3" s="275"/>
      <c r="AS3" s="569" t="s">
        <v>2087</v>
      </c>
      <c r="AT3" s="569"/>
      <c r="AU3" s="569"/>
      <c r="AV3" s="569"/>
      <c r="AW3" s="569"/>
      <c r="AX3" s="569"/>
      <c r="AY3" s="569"/>
      <c r="AZ3" s="569"/>
      <c r="BA3" s="569"/>
      <c r="BB3" s="569"/>
      <c r="BC3" s="569"/>
      <c r="BD3" s="569"/>
      <c r="BE3" s="569"/>
      <c r="BF3" s="569"/>
      <c r="BG3" s="569"/>
      <c r="BH3" s="569"/>
      <c r="BI3" s="569"/>
      <c r="BJ3" s="569"/>
      <c r="BK3" s="569"/>
      <c r="BL3" s="569"/>
      <c r="BM3" s="569"/>
      <c r="BN3" s="569"/>
      <c r="BO3" s="569"/>
      <c r="BP3" s="569"/>
      <c r="BQ3" s="569"/>
      <c r="BR3" s="569"/>
      <c r="BS3" s="569"/>
      <c r="BT3" s="569"/>
      <c r="BU3" s="569"/>
      <c r="BV3" s="569"/>
      <c r="BW3" s="569"/>
      <c r="BX3" s="569" t="s">
        <v>2088</v>
      </c>
      <c r="BY3" s="569"/>
      <c r="BZ3" s="569"/>
      <c r="CA3" s="569"/>
      <c r="CB3" s="569"/>
      <c r="CC3" s="569"/>
      <c r="CD3" s="569"/>
      <c r="CE3" s="569"/>
      <c r="CF3" s="569"/>
      <c r="CG3" s="569"/>
      <c r="CH3" s="569"/>
      <c r="CI3" s="569"/>
      <c r="CJ3" s="569"/>
      <c r="CK3" s="569"/>
      <c r="CL3" s="569"/>
      <c r="CM3" s="569"/>
      <c r="CN3" s="569"/>
      <c r="CO3" s="569"/>
      <c r="CP3" s="569"/>
      <c r="CQ3" s="569"/>
      <c r="CR3" s="569"/>
      <c r="CS3" s="569"/>
      <c r="CT3" s="569"/>
      <c r="CU3" s="569"/>
      <c r="CV3" s="569"/>
      <c r="CW3" s="569"/>
      <c r="CX3" s="569"/>
      <c r="CY3" s="569"/>
      <c r="CZ3" s="569"/>
      <c r="DA3" s="569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234" t="s">
        <v>2096</v>
      </c>
      <c r="B5" s="235" t="s">
        <v>2097</v>
      </c>
      <c r="C5" s="234" t="s">
        <v>2098</v>
      </c>
      <c r="D5" s="235" t="s">
        <v>2099</v>
      </c>
      <c r="E5" s="235" t="s">
        <v>2100</v>
      </c>
      <c r="F5" s="236" t="s">
        <v>2101</v>
      </c>
      <c r="G5" s="234" t="s">
        <v>2102</v>
      </c>
      <c r="H5" s="234" t="s">
        <v>2103</v>
      </c>
      <c r="I5" s="234" t="s">
        <v>2104</v>
      </c>
      <c r="J5" s="237" t="s">
        <v>2105</v>
      </c>
      <c r="K5" s="237" t="s">
        <v>2552</v>
      </c>
      <c r="L5" s="237" t="s">
        <v>2101</v>
      </c>
      <c r="M5" s="237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10">
        <v>1</v>
      </c>
      <c r="B6" s="239" t="s">
        <v>2475</v>
      </c>
      <c r="C6" s="310">
        <v>73261821</v>
      </c>
      <c r="D6" s="240" t="s">
        <v>2523</v>
      </c>
      <c r="E6" s="241" t="s">
        <v>2524</v>
      </c>
      <c r="F6" s="242" t="s">
        <v>2107</v>
      </c>
      <c r="G6" s="243" t="s">
        <v>2108</v>
      </c>
      <c r="H6" s="243" t="s">
        <v>2109</v>
      </c>
      <c r="I6" s="244"/>
      <c r="J6" s="245" t="s">
        <v>2545</v>
      </c>
      <c r="K6" s="245" t="s">
        <v>2553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2546</v>
      </c>
      <c r="Y6" s="246"/>
      <c r="Z6" s="246" t="s">
        <v>2546</v>
      </c>
      <c r="AA6" s="246" t="s">
        <v>2546</v>
      </c>
      <c r="AB6" s="246" t="s">
        <v>2546</v>
      </c>
      <c r="AC6" s="246" t="s">
        <v>2546</v>
      </c>
      <c r="AD6" s="246" t="s">
        <v>2546</v>
      </c>
      <c r="AE6" s="246" t="s">
        <v>2546</v>
      </c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10">
        <v>2</v>
      </c>
      <c r="B7" s="239" t="s">
        <v>2475</v>
      </c>
      <c r="C7" s="310">
        <v>60741098</v>
      </c>
      <c r="D7" s="240" t="s">
        <v>2538</v>
      </c>
      <c r="E7" s="241" t="s">
        <v>2525</v>
      </c>
      <c r="F7" s="247"/>
      <c r="G7" s="248"/>
      <c r="H7" s="243" t="s">
        <v>2109</v>
      </c>
      <c r="I7" s="244"/>
      <c r="J7" s="245" t="s">
        <v>2545</v>
      </c>
      <c r="K7" s="245" t="s">
        <v>2553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2546</v>
      </c>
      <c r="Y7" s="246"/>
      <c r="Z7" s="246" t="s">
        <v>2546</v>
      </c>
      <c r="AA7" s="246" t="s">
        <v>2546</v>
      </c>
      <c r="AB7" s="246" t="s">
        <v>2546</v>
      </c>
      <c r="AC7" s="246" t="s">
        <v>2546</v>
      </c>
      <c r="AD7" s="246" t="s">
        <v>2546</v>
      </c>
      <c r="AE7" s="246" t="s">
        <v>2546</v>
      </c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10">
        <v>3</v>
      </c>
      <c r="B8" s="239" t="s">
        <v>2475</v>
      </c>
      <c r="C8" s="309">
        <v>75715613</v>
      </c>
      <c r="D8" s="240" t="s">
        <v>2539</v>
      </c>
      <c r="E8" s="241" t="s">
        <v>2524</v>
      </c>
      <c r="H8" s="243" t="s">
        <v>2109</v>
      </c>
      <c r="I8" s="244"/>
      <c r="J8" s="245" t="s">
        <v>2545</v>
      </c>
      <c r="K8" s="245" t="s">
        <v>2553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2546</v>
      </c>
      <c r="Y8" s="246"/>
      <c r="Z8" s="246" t="s">
        <v>2546</v>
      </c>
      <c r="AA8" s="246" t="s">
        <v>2546</v>
      </c>
      <c r="AB8" s="246" t="s">
        <v>2546</v>
      </c>
      <c r="AC8" s="246" t="s">
        <v>2546</v>
      </c>
      <c r="AD8" s="246" t="s">
        <v>2546</v>
      </c>
      <c r="AE8" s="246" t="s">
        <v>2546</v>
      </c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10">
        <v>4</v>
      </c>
      <c r="B9" s="239" t="s">
        <v>2475</v>
      </c>
      <c r="C9" s="309">
        <v>73095782</v>
      </c>
      <c r="D9" s="240" t="s">
        <v>2540</v>
      </c>
      <c r="E9" s="241" t="s">
        <v>2526</v>
      </c>
      <c r="H9" s="243" t="s">
        <v>2109</v>
      </c>
      <c r="I9" s="244"/>
      <c r="J9" s="245" t="s">
        <v>2545</v>
      </c>
      <c r="K9" s="245" t="s">
        <v>2553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2546</v>
      </c>
      <c r="Y9" s="246"/>
      <c r="Z9" s="246" t="s">
        <v>2546</v>
      </c>
      <c r="AA9" s="246" t="s">
        <v>2546</v>
      </c>
      <c r="AB9" s="246" t="s">
        <v>2546</v>
      </c>
      <c r="AC9" s="246" t="s">
        <v>2546</v>
      </c>
      <c r="AD9" s="246" t="s">
        <v>2546</v>
      </c>
      <c r="AE9" s="246" t="s">
        <v>2546</v>
      </c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10">
        <v>5</v>
      </c>
      <c r="B10" s="239" t="s">
        <v>2475</v>
      </c>
      <c r="C10" s="309">
        <v>76891111</v>
      </c>
      <c r="D10" s="240" t="s">
        <v>2541</v>
      </c>
      <c r="E10" s="241" t="s">
        <v>2524</v>
      </c>
      <c r="H10" s="243" t="s">
        <v>2109</v>
      </c>
      <c r="I10" s="244"/>
      <c r="J10" s="245" t="s">
        <v>2545</v>
      </c>
      <c r="K10" s="245" t="s">
        <v>2553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2546</v>
      </c>
      <c r="Y10" s="246"/>
      <c r="Z10" s="246" t="s">
        <v>2546</v>
      </c>
      <c r="AA10" s="246" t="s">
        <v>2546</v>
      </c>
      <c r="AB10" s="246" t="s">
        <v>2546</v>
      </c>
      <c r="AC10" s="246" t="s">
        <v>2546</v>
      </c>
      <c r="AD10" s="246" t="s">
        <v>2546</v>
      </c>
      <c r="AE10" s="246" t="s">
        <v>2546</v>
      </c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10">
        <v>6</v>
      </c>
      <c r="B11" s="239" t="s">
        <v>2475</v>
      </c>
      <c r="C11" s="309">
        <v>74562849</v>
      </c>
      <c r="D11" s="240" t="s">
        <v>2542</v>
      </c>
      <c r="E11" s="241" t="s">
        <v>2525</v>
      </c>
      <c r="H11" s="243" t="s">
        <v>2109</v>
      </c>
      <c r="I11" s="244"/>
      <c r="J11" s="245" t="s">
        <v>2545</v>
      </c>
      <c r="K11" s="245" t="s">
        <v>2553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2546</v>
      </c>
      <c r="Y11" s="246"/>
      <c r="Z11" s="246" t="s">
        <v>2546</v>
      </c>
      <c r="AA11" s="246" t="s">
        <v>2546</v>
      </c>
      <c r="AB11" s="246" t="s">
        <v>2546</v>
      </c>
      <c r="AC11" s="246" t="s">
        <v>2546</v>
      </c>
      <c r="AD11" s="246" t="s">
        <v>2546</v>
      </c>
      <c r="AE11" s="246" t="s">
        <v>2546</v>
      </c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10">
        <v>7</v>
      </c>
      <c r="B12" s="239" t="s">
        <v>2475</v>
      </c>
      <c r="C12" s="309">
        <v>43141186</v>
      </c>
      <c r="D12" s="240" t="s">
        <v>2543</v>
      </c>
      <c r="E12" s="241" t="s">
        <v>2527</v>
      </c>
      <c r="H12" s="243" t="s">
        <v>2109</v>
      </c>
      <c r="I12" s="244"/>
      <c r="J12" s="245" t="s">
        <v>2545</v>
      </c>
      <c r="K12" s="245" t="s">
        <v>2553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2546</v>
      </c>
      <c r="Y12" s="246"/>
      <c r="Z12" s="246" t="s">
        <v>2546</v>
      </c>
      <c r="AA12" s="246" t="s">
        <v>2546</v>
      </c>
      <c r="AB12" s="246" t="s">
        <v>2546</v>
      </c>
      <c r="AC12" s="246" t="s">
        <v>2546</v>
      </c>
      <c r="AD12" s="246" t="s">
        <v>2546</v>
      </c>
      <c r="AE12" s="246" t="s">
        <v>2546</v>
      </c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10">
        <v>8</v>
      </c>
      <c r="B13" s="239" t="s">
        <v>2475</v>
      </c>
      <c r="C13" s="309">
        <v>71831041</v>
      </c>
      <c r="D13" s="240" t="s">
        <v>2544</v>
      </c>
      <c r="E13" s="241" t="s">
        <v>2527</v>
      </c>
      <c r="H13" s="243" t="s">
        <v>2109</v>
      </c>
      <c r="I13" s="244"/>
      <c r="J13" s="245" t="s">
        <v>2545</v>
      </c>
      <c r="K13" s="245" t="s">
        <v>2553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2546</v>
      </c>
      <c r="Y13" s="246"/>
      <c r="Z13" s="246" t="s">
        <v>2546</v>
      </c>
      <c r="AA13" s="246" t="s">
        <v>2546</v>
      </c>
      <c r="AB13" s="246" t="s">
        <v>2546</v>
      </c>
      <c r="AC13" s="246" t="s">
        <v>2546</v>
      </c>
      <c r="AD13" s="246" t="s">
        <v>2546</v>
      </c>
      <c r="AE13" s="246" t="s">
        <v>2546</v>
      </c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10">
        <v>9</v>
      </c>
      <c r="B14" s="239" t="s">
        <v>2475</v>
      </c>
      <c r="C14" s="309">
        <v>21520749</v>
      </c>
      <c r="D14" s="240" t="s">
        <v>2528</v>
      </c>
      <c r="E14" s="241" t="s">
        <v>2529</v>
      </c>
      <c r="H14" s="243" t="s">
        <v>2109</v>
      </c>
      <c r="I14" s="244"/>
      <c r="J14" s="245" t="s">
        <v>2545</v>
      </c>
      <c r="K14" s="245" t="s">
        <v>2553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2546</v>
      </c>
      <c r="Y14" s="246"/>
      <c r="Z14" s="246" t="s">
        <v>2546</v>
      </c>
      <c r="AA14" s="246" t="s">
        <v>2546</v>
      </c>
      <c r="AB14" s="246" t="s">
        <v>2546</v>
      </c>
      <c r="AC14" s="246" t="s">
        <v>2546</v>
      </c>
      <c r="AD14" s="246" t="s">
        <v>2546</v>
      </c>
      <c r="AE14" s="246" t="s">
        <v>2546</v>
      </c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10">
        <v>10</v>
      </c>
      <c r="B15" s="239" t="s">
        <v>2475</v>
      </c>
      <c r="C15" s="309">
        <v>48380481</v>
      </c>
      <c r="D15" s="240" t="s">
        <v>2530</v>
      </c>
      <c r="E15" s="241" t="s">
        <v>2531</v>
      </c>
      <c r="H15" s="243" t="s">
        <v>2109</v>
      </c>
      <c r="I15" s="244"/>
      <c r="J15" s="245" t="s">
        <v>2545</v>
      </c>
      <c r="K15" s="245" t="s">
        <v>2553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2546</v>
      </c>
      <c r="Y15" s="246"/>
      <c r="Z15" s="246" t="s">
        <v>2546</v>
      </c>
      <c r="AA15" s="246" t="s">
        <v>2546</v>
      </c>
      <c r="AB15" s="246" t="s">
        <v>2546</v>
      </c>
      <c r="AC15" s="246" t="s">
        <v>2546</v>
      </c>
      <c r="AD15" s="246" t="s">
        <v>2546</v>
      </c>
      <c r="AE15" s="246" t="s">
        <v>2546</v>
      </c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10">
        <v>11</v>
      </c>
      <c r="B16" s="239" t="s">
        <v>2475</v>
      </c>
      <c r="C16" s="309">
        <v>76068227</v>
      </c>
      <c r="D16" s="240" t="s">
        <v>2532</v>
      </c>
      <c r="E16" s="241" t="s">
        <v>2474</v>
      </c>
      <c r="H16" s="243" t="s">
        <v>2109</v>
      </c>
      <c r="I16" s="244"/>
      <c r="J16" s="245" t="s">
        <v>2545</v>
      </c>
      <c r="K16" s="245" t="s">
        <v>2553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2546</v>
      </c>
      <c r="Y16" s="246"/>
      <c r="Z16" s="246" t="s">
        <v>2546</v>
      </c>
      <c r="AA16" s="246" t="s">
        <v>2546</v>
      </c>
      <c r="AB16" s="246" t="s">
        <v>2546</v>
      </c>
      <c r="AC16" s="246" t="s">
        <v>2546</v>
      </c>
      <c r="AD16" s="246" t="s">
        <v>2546</v>
      </c>
      <c r="AE16" s="246" t="s">
        <v>2546</v>
      </c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10">
        <v>12</v>
      </c>
      <c r="B17" s="239" t="s">
        <v>2475</v>
      </c>
      <c r="C17" s="309">
        <v>47665722</v>
      </c>
      <c r="D17" s="240" t="s">
        <v>2533</v>
      </c>
      <c r="E17" s="241" t="s">
        <v>2550</v>
      </c>
      <c r="H17" s="243" t="s">
        <v>2109</v>
      </c>
      <c r="I17" s="244"/>
      <c r="J17" s="245" t="s">
        <v>2545</v>
      </c>
      <c r="K17" s="245" t="s">
        <v>2553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2546</v>
      </c>
      <c r="Y17" s="246"/>
      <c r="Z17" s="246" t="s">
        <v>2551</v>
      </c>
      <c r="AA17" s="246" t="s">
        <v>2546</v>
      </c>
      <c r="AB17" s="246" t="s">
        <v>2546</v>
      </c>
      <c r="AC17" s="246" t="s">
        <v>2546</v>
      </c>
      <c r="AD17" s="246" t="s">
        <v>2546</v>
      </c>
      <c r="AE17" s="246" t="s">
        <v>2546</v>
      </c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10">
        <v>13</v>
      </c>
      <c r="B18" s="239" t="s">
        <v>2475</v>
      </c>
      <c r="C18" s="309">
        <v>41531893</v>
      </c>
      <c r="D18" s="240" t="s">
        <v>2534</v>
      </c>
      <c r="E18" s="241" t="s">
        <v>2535</v>
      </c>
      <c r="H18" s="243" t="s">
        <v>2109</v>
      </c>
      <c r="I18" s="244"/>
      <c r="J18" s="245" t="s">
        <v>2545</v>
      </c>
      <c r="K18" s="245" t="s">
        <v>2553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2546</v>
      </c>
      <c r="Y18" s="246"/>
      <c r="Z18" s="246" t="s">
        <v>2546</v>
      </c>
      <c r="AA18" s="246" t="s">
        <v>2546</v>
      </c>
      <c r="AB18" s="246" t="s">
        <v>2546</v>
      </c>
      <c r="AC18" s="246" t="s">
        <v>2546</v>
      </c>
      <c r="AD18" s="246" t="s">
        <v>2546</v>
      </c>
      <c r="AE18" s="246" t="s">
        <v>2546</v>
      </c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10">
        <v>14</v>
      </c>
      <c r="B19" s="239" t="s">
        <v>2475</v>
      </c>
      <c r="C19" s="309">
        <v>70521512</v>
      </c>
      <c r="D19" s="240" t="s">
        <v>2536</v>
      </c>
      <c r="E19" s="241" t="s">
        <v>2537</v>
      </c>
      <c r="H19" s="243" t="s">
        <v>2109</v>
      </c>
      <c r="I19" s="244"/>
      <c r="J19" s="245" t="s">
        <v>2545</v>
      </c>
      <c r="K19" s="245" t="s">
        <v>2553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2546</v>
      </c>
      <c r="Y19" s="246"/>
      <c r="Z19" s="246" t="s">
        <v>2546</v>
      </c>
      <c r="AA19" s="246" t="s">
        <v>2546</v>
      </c>
      <c r="AB19" s="246" t="s">
        <v>2546</v>
      </c>
      <c r="AC19" s="246" t="s">
        <v>2546</v>
      </c>
      <c r="AD19" s="246" t="s">
        <v>2546</v>
      </c>
      <c r="AE19" s="246" t="s">
        <v>2546</v>
      </c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4"/>
    <cfRule type="duplicateValues" dxfId="63" priority="3445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L6:DA19">
    <cfRule type="containsText" dxfId="55" priority="3023" operator="containsText" text="DM">
      <formula>NOT(ISERROR(SEARCH("DM",L6)))</formula>
    </cfRule>
    <cfRule type="containsText" dxfId="54" priority="3024" operator="containsText" text="LP">
      <formula>NOT(ISERROR(SEARCH("LP",L6)))</formula>
    </cfRule>
    <cfRule type="containsText" dxfId="53" priority="3025" operator="containsText" text="PL">
      <formula>NOT(ISERROR(SEARCH("PL",L6)))</formula>
    </cfRule>
    <cfRule type="containsText" dxfId="52" priority="3026" operator="containsText" text="DL">
      <formula>NOT(ISERROR(SEARCH("DL",L6)))</formula>
    </cfRule>
    <cfRule type="containsText" dxfId="51" priority="3027" operator="containsText" text="DM">
      <formula>NOT(ISERROR(SEARCH("DM",L6)))</formula>
    </cfRule>
    <cfRule type="containsText" dxfId="50" priority="3028" operator="containsText" text="DM">
      <formula>NOT(ISERROR(SEARCH("DM",L6)))</formula>
    </cfRule>
    <cfRule type="containsText" dxfId="49" priority="3029" operator="containsText" text="DM">
      <formula>NOT(ISERROR(SEARCH("DM",L6)))</formula>
    </cfRule>
    <cfRule type="containsText" dxfId="48" priority="3030" operator="containsText" text="VC">
      <formula>NOT(ISERROR(SEARCH("VC",L6)))</formula>
    </cfRule>
    <cfRule type="containsText" dxfId="47" priority="3031" operator="containsText" text="DL">
      <formula>NOT(ISERROR(SEARCH("DL",L6)))</formula>
    </cfRule>
    <cfRule type="containsText" dxfId="46" priority="3032" operator="containsText" text="LP">
      <formula>NOT(ISERROR(SEARCH("LP",L6)))</formula>
    </cfRule>
    <cfRule type="containsText" dxfId="45" priority="3033" operator="containsText" text="PL">
      <formula>NOT(ISERROR(SEARCH("PL",L6)))</formula>
    </cfRule>
    <cfRule type="containsText" dxfId="44" priority="3034" operator="containsText" text="DM">
      <formula>NOT(ISERROR(SEARCH("DM",L6)))</formula>
    </cfRule>
    <cfRule type="containsText" dxfId="43" priority="3035" operator="containsText" text="VC">
      <formula>NOT(ISERROR(SEARCH("VC",L6)))</formula>
    </cfRule>
    <cfRule type="containsText" dxfId="42" priority="3036" operator="containsText" text="DL">
      <formula>NOT(ISERROR(SEARCH("DL",L6)))</formula>
    </cfRule>
    <cfRule type="containsText" dxfId="41" priority="3037" operator="containsText" text="DM">
      <formula>NOT(ISERROR(SEARCH("DM",L6)))</formula>
    </cfRule>
    <cfRule type="containsText" dxfId="40" priority="3038" operator="containsText" text="DM">
      <formula>NOT(ISERROR(SEARCH("DM",L6)))</formula>
    </cfRule>
    <cfRule type="containsText" dxfId="39" priority="3039" operator="containsText" text="DM">
      <formula>NOT(ISERROR(SEARCH("DM",L6)))</formula>
    </cfRule>
    <cfRule type="containsText" dxfId="38" priority="3040" operator="containsText" text="VC">
      <formula>NOT(ISERROR(SEARCH("VC",L6)))</formula>
    </cfRule>
    <cfRule type="containsText" dxfId="37" priority="3041" operator="containsText" text="DL">
      <formula>NOT(ISERROR(SEARCH("DL",L6)))</formula>
    </cfRule>
    <cfRule type="containsText" dxfId="36" priority="3042" operator="containsText" text="LP">
      <formula>NOT(ISERROR(SEARCH("LP",L6)))</formula>
    </cfRule>
    <cfRule type="containsText" dxfId="35" priority="3043" operator="containsText" text="PL">
      <formula>NOT(ISERROR(SEARCH("PL",L6)))</formula>
    </cfRule>
    <cfRule type="containsText" dxfId="34" priority="3044" operator="containsText" text="DM">
      <formula>NOT(ISERROR(SEARCH("DM",L6)))</formula>
    </cfRule>
    <cfRule type="containsText" dxfId="33" priority="3045" operator="containsText" text="VC">
      <formula>NOT(ISERROR(SEARCH("VC",L6)))</formula>
    </cfRule>
    <cfRule type="containsText" dxfId="32" priority="3046" operator="containsText" text="DL">
      <formula>NOT(ISERROR(SEARCH("DL",L6)))</formula>
    </cfRule>
    <cfRule type="containsText" dxfId="31" priority="3047" operator="containsText" text="LP">
      <formula>NOT(ISERROR(SEARCH("LP",L6)))</formula>
    </cfRule>
    <cfRule type="containsText" dxfId="30" priority="3048" operator="containsText" text="PL">
      <formula>NOT(ISERROR(SEARCH("PL",L6)))</formula>
    </cfRule>
    <cfRule type="containsText" dxfId="29" priority="3049" operator="containsText" text="DM">
      <formula>NOT(ISERROR(SEARCH("DM",L6)))</formula>
    </cfRule>
    <cfRule type="containsText" dxfId="28" priority="3050" operator="containsText" text="DM">
      <formula>NOT(ISERROR(SEARCH("DM",L6)))</formula>
    </cfRule>
    <cfRule type="containsText" dxfId="27" priority="3051" operator="containsText" text="DM">
      <formula>NOT(ISERROR(SEARCH("DM",L6)))</formula>
    </cfRule>
    <cfRule type="containsText" dxfId="26" priority="3052" operator="containsText" text="VC">
      <formula>NOT(ISERROR(SEARCH("VC",L6)))</formula>
    </cfRule>
    <cfRule type="containsText" dxfId="25" priority="3053" operator="containsText" text="DL">
      <formula>NOT(ISERROR(SEARCH("DL",L6)))</formula>
    </cfRule>
    <cfRule type="containsText" dxfId="24" priority="3054" operator="containsText" text="DM">
      <formula>NOT(ISERROR(SEARCH("DM",L6)))</formula>
    </cfRule>
    <cfRule type="containsText" dxfId="23" priority="3055" operator="containsText" text="VC">
      <formula>NOT(ISERROR(SEARCH("VC",L6)))</formula>
    </cfRule>
    <cfRule type="containsText" dxfId="22" priority="3056" operator="containsText" text="DL">
      <formula>NOT(ISERROR(SEARCH("DL",L6)))</formula>
    </cfRule>
    <cfRule type="containsText" dxfId="21" priority="3057" operator="containsText" text="LP">
      <formula>NOT(ISERROR(SEARCH("LP",L6)))</formula>
    </cfRule>
    <cfRule type="containsText" dxfId="20" priority="3058" operator="containsText" text="PL">
      <formula>NOT(ISERROR(SEARCH("PL",L6)))</formula>
    </cfRule>
    <cfRule type="containsText" dxfId="19" priority="3059" operator="containsText" text="DM">
      <formula>NOT(ISERROR(SEARCH("DM",L6)))</formula>
    </cfRule>
    <cfRule type="containsText" dxfId="18" priority="3060" operator="containsText" text="VC">
      <formula>NOT(ISERROR(SEARCH("VC",L6)))</formula>
    </cfRule>
    <cfRule type="containsText" dxfId="17" priority="3061" operator="containsText" text="DL">
      <formula>NOT(ISERROR(SEARCH("DL",L6)))</formula>
    </cfRule>
    <cfRule type="containsText" dxfId="16" priority="3062" operator="containsText" text="DM">
      <formula>NOT(ISERROR(SEARCH("DM",L6)))</formula>
    </cfRule>
    <cfRule type="containsText" dxfId="15" priority="3063" operator="containsText" text="DM">
      <formula>NOT(ISERROR(SEARCH("DM",L6)))</formula>
    </cfRule>
    <cfRule type="containsText" dxfId="14" priority="3064" operator="containsText" text="DM">
      <formula>NOT(ISERROR(SEARCH("DM",L6)))</formula>
    </cfRule>
    <cfRule type="containsText" dxfId="13" priority="3065" operator="containsText" text="DM">
      <formula>NOT(ISERROR(SEARCH("DM",L6)))</formula>
    </cfRule>
    <cfRule type="containsText" dxfId="12" priority="3066" operator="containsText" text="VC">
      <formula>NOT(ISERROR(SEARCH("VC",L6)))</formula>
    </cfRule>
    <cfRule type="containsText" dxfId="11" priority="3067" operator="containsText" text="LP">
      <formula>NOT(ISERROR(SEARCH("LP",L6)))</formula>
    </cfRule>
    <cfRule type="containsText" dxfId="10" priority="3068" operator="containsText" text="PL">
      <formula>NOT(ISERROR(SEARCH("PL",L6)))</formula>
    </cfRule>
    <cfRule type="containsText" dxfId="9" priority="3069" operator="containsText" text="DM">
      <formula>NOT(ISERROR(SEARCH("DM",L6)))</formula>
    </cfRule>
    <cfRule type="containsText" dxfId="8" priority="3070" operator="containsText" text="VC">
      <formula>NOT(ISERROR(SEARCH("VC",L6)))</formula>
    </cfRule>
    <cfRule type="containsText" dxfId="7" priority="3071" operator="containsText" text="DL">
      <formula>NOT(ISERROR(SEARCH("DL",L6)))</formula>
    </cfRule>
    <cfRule type="containsText" dxfId="6" priority="3072" operator="containsText" text="DM">
      <formula>NOT(ISERROR(SEARCH("DM",L6)))</formula>
    </cfRule>
    <cfRule type="containsText" dxfId="5" priority="3073" operator="containsText" text="DM">
      <formula>NOT(ISERROR(SEARCH("DM",L6)))</formula>
    </cfRule>
    <cfRule type="containsText" dxfId="4" priority="3074" operator="containsText" text="VC">
      <formula>NOT(ISERROR(SEARCH("VC",L6)))</formula>
    </cfRule>
    <cfRule type="containsText" dxfId="3" priority="3075" operator="containsText" text="DL">
      <formula>NOT(ISERROR(SEARCH("DL",L6)))</formula>
    </cfRule>
    <cfRule type="containsText" dxfId="2" priority="3387" operator="containsText" text="DM">
      <formula>NOT(ISERROR(SEARCH("DM",L6)))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</row>
    <row r="2" spans="1:7" ht="12.4" customHeight="1" x14ac:dyDescent="0.25">
      <c r="A2" s="573"/>
      <c r="B2" s="573"/>
      <c r="C2" s="573"/>
      <c r="D2" s="574"/>
      <c r="E2" s="570"/>
      <c r="F2" s="570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1" t="s">
        <v>1237</v>
      </c>
      <c r="B608" s="572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6" t="s">
        <v>1237</v>
      </c>
      <c r="B401" s="577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75" t="s">
        <v>1773</v>
      </c>
      <c r="F404" s="575"/>
      <c r="G404" s="575"/>
    </row>
    <row r="405" spans="1:7" x14ac:dyDescent="0.25">
      <c r="C405" s="118" t="s">
        <v>1774</v>
      </c>
      <c r="E405" s="575" t="s">
        <v>1775</v>
      </c>
      <c r="F405" s="575"/>
      <c r="G405" s="575"/>
    </row>
    <row r="406" spans="1:7" x14ac:dyDescent="0.25">
      <c r="C406" s="119"/>
      <c r="E406" s="575" t="s">
        <v>186</v>
      </c>
      <c r="F406" s="575"/>
      <c r="G406" s="575"/>
    </row>
    <row r="407" spans="1:7" x14ac:dyDescent="0.25">
      <c r="C407" s="118">
        <v>100</v>
      </c>
      <c r="E407" s="575" t="s">
        <v>1776</v>
      </c>
      <c r="F407" s="575"/>
      <c r="G407" s="575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6" t="s">
        <v>1237</v>
      </c>
      <c r="B263" s="577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6" t="s">
        <v>1237</v>
      </c>
      <c r="B286" s="577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 006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'RDO 006'!Área_de_impresión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2026-08-13T21:23:54Z</cp:lastPrinted>
  <dcterms:created xsi:type="dcterms:W3CDTF">2026-02-19T20:04:08Z</dcterms:created>
  <dcterms:modified xsi:type="dcterms:W3CDTF">2026-08-13T21:24:03Z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