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/>
  <mc:AlternateContent xmlns:mc="http://schemas.openxmlformats.org/markup-compatibility/2006">
    <mc:Choice Requires="x15">
      <x15ac:absPath xmlns:x15ac="http://schemas.microsoft.com/office/spreadsheetml/2010/11/ac" url="C:\Users\BRAULIO HUAMAN\Downloads\"/>
    </mc:Choice>
  </mc:AlternateContent>
  <xr:revisionPtr revIDLastSave="0" documentId="13_ncr:1_{D0D86051-E827-4C3B-812A-6C3449270D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31-08" sheetId="1" r:id="rId1"/>
    <sheet name="Distribución de terceros  " sheetId="2" r:id="rId2"/>
    <sheet name="PERSONAL OFFSITE" sheetId="3" r:id="rId3"/>
    <sheet name="Hoja1" sheetId="9" r:id="rId4"/>
    <sheet name="01. Oficinas " sheetId="4" state="hidden" r:id="rId5"/>
    <sheet name="02. Planta de concreto" sheetId="5" state="hidden" r:id="rId6"/>
    <sheet name="03. Almacén rampa sur" sheetId="6" state="hidden" r:id="rId7"/>
    <sheet name="05. Almacén rampa norte" sheetId="7" state="hidden" r:id="rId8"/>
  </sheets>
  <definedNames>
    <definedName name="_" localSheetId="4">#REF!</definedName>
    <definedName name="_" localSheetId="5">#REF!</definedName>
    <definedName name="_" localSheetId="6">#REF!</definedName>
    <definedName name="_" localSheetId="7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7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7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7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7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7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7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7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7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7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7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7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7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7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7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7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7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7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4">#REF!</definedName>
    <definedName name="_____f" localSheetId="5">#REF!</definedName>
    <definedName name="_____f" localSheetId="6">#REF!</definedName>
    <definedName name="_____f" localSheetId="7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7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7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4">#REF!</definedName>
    <definedName name="____f" localSheetId="5">#REF!</definedName>
    <definedName name="____f" localSheetId="6">#REF!</definedName>
    <definedName name="____f" localSheetId="7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7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7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7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7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7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7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 localSheetId="7">#REF!</definedName>
    <definedName name="___thinkcello1tA_2J1n0OLvZgvxtzXnQ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 localSheetId="7">#REF!</definedName>
    <definedName name="___thinkcellOXYHo3nJ10uZP.Bb3thfpQ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 localSheetId="7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7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7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7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7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7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7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7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7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7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7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 localSheetId="7">#REF!</definedName>
    <definedName name="_1__123Graph_A__200__BPF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 localSheetId="7">#REF!</definedName>
    <definedName name="_1__123Graph_A121_2_A">#REF!</definedName>
    <definedName name="_1_0_S" localSheetId="4">#REF!</definedName>
    <definedName name="_1_0_S" localSheetId="5">#REF!</definedName>
    <definedName name="_1_0_S" localSheetId="6">#REF!</definedName>
    <definedName name="_1_0_S" localSheetId="7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 localSheetId="7">#REF!</definedName>
    <definedName name="_3__123Graph_A121_2_C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 localSheetId="7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 localSheetId="7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7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 localSheetId="7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4" hidden="1">'01. Oficinas '!$A$1:$F$608</definedName>
    <definedName name="_xlnm._FilterDatabase" localSheetId="5" hidden="1">'02. Planta de concreto'!$A$1:$G$401</definedName>
    <definedName name="_xlnm._FilterDatabase" localSheetId="6" hidden="1">'03. Almacén rampa sur'!$A$1:$G$263</definedName>
    <definedName name="_xlnm._FilterDatabase" localSheetId="7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7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7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7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7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4">255</definedName>
    <definedName name="_Order1" localSheetId="5">255</definedName>
    <definedName name="_Order1" localSheetId="6">255</definedName>
    <definedName name="_Order1" localSheetId="7">255</definedName>
    <definedName name="_Order1">0</definedName>
    <definedName name="_Order1_1">0</definedName>
    <definedName name="_Order2" localSheetId="4">255</definedName>
    <definedName name="_Order2" localSheetId="5">255</definedName>
    <definedName name="_Order2" localSheetId="6">255</definedName>
    <definedName name="_Order2" localSheetId="7">255</definedName>
    <definedName name="_Order2">0</definedName>
    <definedName name="_PA1">#REF!</definedName>
    <definedName name="_Parse_In" localSheetId="4">#REF!</definedName>
    <definedName name="_Parse_In" localSheetId="5">#REF!</definedName>
    <definedName name="_Parse_In" localSheetId="6">#REF!</definedName>
    <definedName name="_Parse_In" localSheetId="7">#REF!</definedName>
    <definedName name="_Parse_In">#REF!</definedName>
    <definedName name="_Parse_Out" localSheetId="4">#REF!</definedName>
    <definedName name="_Parse_Out" localSheetId="5">#REF!</definedName>
    <definedName name="_Parse_Out" localSheetId="6">#REF!</definedName>
    <definedName name="_Parse_Out" localSheetId="7">#REF!</definedName>
    <definedName name="_Parse_Out">#REF!</definedName>
    <definedName name="_pl">#REF!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7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 localSheetId="7">#REF!</definedName>
    <definedName name="_Regression_Out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 localSheetId="7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4">#REF!</definedName>
    <definedName name="_S" localSheetId="5">#REF!</definedName>
    <definedName name="_S" localSheetId="6">#REF!</definedName>
    <definedName name="_S" localSheetId="7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4">#REF!</definedName>
    <definedName name="_Table1_In1" localSheetId="5">#REF!</definedName>
    <definedName name="_Table1_In1" localSheetId="6">#REF!</definedName>
    <definedName name="_Table1_In1" localSheetId="7">#REF!</definedName>
    <definedName name="_Table1_In1">#REF!</definedName>
    <definedName name="_Table1_Out">#REF!</definedName>
    <definedName name="_Table2_In1" localSheetId="4">#REF!</definedName>
    <definedName name="_Table2_In1" localSheetId="5">#REF!</definedName>
    <definedName name="_Table2_In1" localSheetId="6">#REF!</definedName>
    <definedName name="_Table2_In1" localSheetId="7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7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7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7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4">1.1</definedName>
    <definedName name="a" localSheetId="5">1.1</definedName>
    <definedName name="a" localSheetId="6">1.1</definedName>
    <definedName name="a" localSheetId="7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7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7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7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4">#REF!</definedName>
    <definedName name="aaaaa" localSheetId="5">#REF!</definedName>
    <definedName name="aaaaa" localSheetId="6">#REF!</definedName>
    <definedName name="aaaaa" localSheetId="7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7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4">#REF!</definedName>
    <definedName name="AAAAAA" localSheetId="5">#REF!</definedName>
    <definedName name="AAAAAA" localSheetId="6">#REF!</definedName>
    <definedName name="AAAAAA" localSheetId="7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7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7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7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7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7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7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7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7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0">'31-08'!$B$2:$AP$291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4">#REF!</definedName>
    <definedName name="ARMA" localSheetId="5">#REF!</definedName>
    <definedName name="ARMA" localSheetId="6">#REF!</definedName>
    <definedName name="ARMA" localSheetId="7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4">#REF!</definedName>
    <definedName name="as" localSheetId="5">#REF!</definedName>
    <definedName name="as" localSheetId="6">#REF!</definedName>
    <definedName name="as" localSheetId="7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7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4">#REF!</definedName>
    <definedName name="asdasd" localSheetId="5">#REF!</definedName>
    <definedName name="asdasd" localSheetId="6">#REF!</definedName>
    <definedName name="asdasd" localSheetId="7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4">#REF!</definedName>
    <definedName name="asdsad" localSheetId="5">#REF!</definedName>
    <definedName name="asdsad" localSheetId="6">#REF!</definedName>
    <definedName name="asdsad" localSheetId="7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7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7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7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7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4">#REF!</definedName>
    <definedName name="B" localSheetId="5">#REF!</definedName>
    <definedName name="B" localSheetId="6">#REF!</definedName>
    <definedName name="B" localSheetId="7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7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4">#REF!</definedName>
    <definedName name="bbbb" localSheetId="5">#REF!</definedName>
    <definedName name="bbbb" localSheetId="6">#REF!</definedName>
    <definedName name="bbbb" localSheetId="7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7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4">#REF!</definedName>
    <definedName name="BBSSE" localSheetId="5">#REF!</definedName>
    <definedName name="BBSSE" localSheetId="6">#REF!</definedName>
    <definedName name="BBSSE" localSheetId="7">#REF!</definedName>
    <definedName name="BBSSE">#REF!</definedName>
    <definedName name="BBSSO" localSheetId="4">#REF!</definedName>
    <definedName name="BBSSO" localSheetId="5">#REF!</definedName>
    <definedName name="BBSSO" localSheetId="6">#REF!</definedName>
    <definedName name="BBSSO" localSheetId="7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7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7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 localSheetId="7">-786087239</definedName>
    <definedName name="CBWorkbookPriority">-1167690996</definedName>
    <definedName name="CBWorkbookPriority_1">-63374579</definedName>
    <definedName name="CBWorkbookPriority1">-674308301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7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7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7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4">#REF!</definedName>
    <definedName name="CONTRATO" localSheetId="5">#REF!</definedName>
    <definedName name="CONTRATO" localSheetId="6">#REF!</definedName>
    <definedName name="CONTRATO" localSheetId="7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7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4">#REF!</definedName>
    <definedName name="cts" localSheetId="5">#REF!</definedName>
    <definedName name="cts" localSheetId="6">#REF!</definedName>
    <definedName name="cts" localSheetId="7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7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4">#REF!</definedName>
    <definedName name="DA" localSheetId="5">#REF!</definedName>
    <definedName name="DA" localSheetId="6">#REF!</definedName>
    <definedName name="DA" localSheetId="7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7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7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7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7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4">#REF!</definedName>
    <definedName name="Df" localSheetId="5">#REF!</definedName>
    <definedName name="Df" localSheetId="6">#REF!</definedName>
    <definedName name="Df" localSheetId="7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7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7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4">#REF!</definedName>
    <definedName name="DIASMES" localSheetId="5">#REF!</definedName>
    <definedName name="DIASMES" localSheetId="6">#REF!</definedName>
    <definedName name="DIASMES" localSheetId="7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4">#REF!</definedName>
    <definedName name="Diesel" localSheetId="5">#REF!</definedName>
    <definedName name="Diesel" localSheetId="6">#REF!</definedName>
    <definedName name="Diesel" localSheetId="7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7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7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7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7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4">#REF!</definedName>
    <definedName name="ede" localSheetId="5">#REF!</definedName>
    <definedName name="ede" localSheetId="6">#REF!</definedName>
    <definedName name="ede" localSheetId="7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7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7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7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7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7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7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4">#REF!</definedName>
    <definedName name="EQ" localSheetId="5">#REF!</definedName>
    <definedName name="EQ" localSheetId="6">#REF!</definedName>
    <definedName name="EQ" localSheetId="7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7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7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7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4">#REF!</definedName>
    <definedName name="FA" localSheetId="5">#REF!</definedName>
    <definedName name="FA" localSheetId="6">#REF!</definedName>
    <definedName name="FA" localSheetId="7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4">#REF!</definedName>
    <definedName name="FB" localSheetId="5">#REF!</definedName>
    <definedName name="FB" localSheetId="6">#REF!</definedName>
    <definedName name="FB" localSheetId="7">#REF!</definedName>
    <definedName name="FB">#REF!</definedName>
    <definedName name="fbhdfhdfh" localSheetId="4">#REF!</definedName>
    <definedName name="fbhdfhdfh" localSheetId="5">#REF!</definedName>
    <definedName name="fbhdfhdfh" localSheetId="6">#REF!</definedName>
    <definedName name="fbhdfhdfh" localSheetId="7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7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7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7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7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7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7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4">#REF!</definedName>
    <definedName name="fgh" localSheetId="5">#REF!</definedName>
    <definedName name="fgh" localSheetId="6">#REF!</definedName>
    <definedName name="fgh" localSheetId="7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7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7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7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7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7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7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7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4">#REF!</definedName>
    <definedName name="Fx" localSheetId="5">#REF!</definedName>
    <definedName name="Fx" localSheetId="6">#REF!</definedName>
    <definedName name="Fx" localSheetId="7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7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7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7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7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7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4">#REF!</definedName>
    <definedName name="GGG" localSheetId="5">#REF!</definedName>
    <definedName name="GGG" localSheetId="6">#REF!</definedName>
    <definedName name="GGG" localSheetId="7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7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7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4">#REF!</definedName>
    <definedName name="ghj" localSheetId="5">#REF!</definedName>
    <definedName name="ghj" localSheetId="6">#REF!</definedName>
    <definedName name="ghj" localSheetId="7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7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7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7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7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7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7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7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7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7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7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7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7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7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4">1252</definedName>
    <definedName name="HTML_CodePage" localSheetId="5">1252</definedName>
    <definedName name="HTML_CodePage" localSheetId="6">1252</definedName>
    <definedName name="HTML_CodePage" localSheetId="7">1252</definedName>
    <definedName name="HTML_CodePage">863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7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 localSheetId="7">""</definedName>
    <definedName name="HTML_Description">"jklyi.c m"</definedName>
    <definedName name="HTML_Email">""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 localSheetId="7">"INDI DIV"</definedName>
    <definedName name="HTML_Header">"mndghm"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 localSheetId="7">"15-05-2003"</definedName>
    <definedName name="HTML_LastUpdate">"02/05/2002"</definedName>
    <definedName name="HTML_LineAfter">FALSE</definedName>
    <definedName name="HTML_LineBefore">FALSE</definedName>
    <definedName name="HTML_Name" localSheetId="4">"ROrdenez"</definedName>
    <definedName name="HTML_Name" localSheetId="5">"ROrdenez"</definedName>
    <definedName name="HTML_Name" localSheetId="6">"ROrdenez"</definedName>
    <definedName name="HTML_Name" localSheetId="7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 localSheetId="7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 localSheetId="7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7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7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7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7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7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7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7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7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7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7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7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7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7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7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4">#REF!</definedName>
    <definedName name="jkjk" localSheetId="5">#REF!</definedName>
    <definedName name="jkjk" localSheetId="6">#REF!</definedName>
    <definedName name="jkjk" localSheetId="7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7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7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7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7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4">#REF!</definedName>
    <definedName name="LL" localSheetId="5">#REF!</definedName>
    <definedName name="LL" localSheetId="6">#REF!</definedName>
    <definedName name="LL" localSheetId="7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4">#REF!</definedName>
    <definedName name="LL_1" localSheetId="5">#REF!</definedName>
    <definedName name="LL_1" localSheetId="6">#REF!</definedName>
    <definedName name="LL_1" localSheetId="7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4">#REF!</definedName>
    <definedName name="lñl" localSheetId="5">#REF!</definedName>
    <definedName name="lñl" localSheetId="6">#REF!</definedName>
    <definedName name="lñl" localSheetId="7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7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7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7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7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4">#REF!</definedName>
    <definedName name="MASTER" localSheetId="5">#REF!</definedName>
    <definedName name="MASTER" localSheetId="6">#REF!</definedName>
    <definedName name="MASTER" localSheetId="7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4">#REF!</definedName>
    <definedName name="Materiales" localSheetId="5">#REF!</definedName>
    <definedName name="Materiales" localSheetId="6">#REF!</definedName>
    <definedName name="Materiales" localSheetId="7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7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7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4">#REF!</definedName>
    <definedName name="MOBRA" localSheetId="5">#REF!</definedName>
    <definedName name="MOBRA" localSheetId="6">#REF!</definedName>
    <definedName name="MOBRA" localSheetId="7">#REF!</definedName>
    <definedName name="mobra">#REF!</definedName>
    <definedName name="ModelDB">#REF!</definedName>
    <definedName name="MODELO">#REF!</definedName>
    <definedName name="Module_11">#REF!</definedName>
    <definedName name="Moneda" localSheetId="4">#REF!</definedName>
    <definedName name="Moneda" localSheetId="5">#REF!</definedName>
    <definedName name="Moneda" localSheetId="6">#REF!</definedName>
    <definedName name="Moneda" localSheetId="7">#REF!</definedName>
    <definedName name="moneda">#REF!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7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4">#REF!</definedName>
    <definedName name="Nn" localSheetId="5">#REF!</definedName>
    <definedName name="Nn" localSheetId="6">#REF!</definedName>
    <definedName name="Nn" localSheetId="7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7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7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7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7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7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7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7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7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4">#REF!</definedName>
    <definedName name="Other" localSheetId="5">#REF!</definedName>
    <definedName name="Other" localSheetId="6">#REF!</definedName>
    <definedName name="Other" localSheetId="7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7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 localSheetId="7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7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7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7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7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4">#REF!</definedName>
    <definedName name="PLAN" localSheetId="5">#REF!</definedName>
    <definedName name="PLAN" localSheetId="6">#REF!</definedName>
    <definedName name="PLAN" localSheetId="7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4">#REF!</definedName>
    <definedName name="pp" localSheetId="5">#REF!</definedName>
    <definedName name="pp" localSheetId="6">#REF!</definedName>
    <definedName name="pp" localSheetId="7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7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7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7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4">#REF!</definedName>
    <definedName name="PV" localSheetId="5">#REF!</definedName>
    <definedName name="PV" localSheetId="6">#REF!</definedName>
    <definedName name="PV" localSheetId="7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4">#REF!</definedName>
    <definedName name="Q" localSheetId="5">#REF!</definedName>
    <definedName name="Q" localSheetId="6">#REF!</definedName>
    <definedName name="Q" localSheetId="7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7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7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7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7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7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7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7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4">#REF!</definedName>
    <definedName name="REC" localSheetId="5">#REF!</definedName>
    <definedName name="REC" localSheetId="6">#REF!</definedName>
    <definedName name="REC" localSheetId="7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7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7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4">5</definedName>
    <definedName name="RiskHasSettings" localSheetId="5">5</definedName>
    <definedName name="RiskHasSettings" localSheetId="6">5</definedName>
    <definedName name="RiskHasSettings" localSheetId="7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 localSheetId="7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 localSheetId="7">100</definedName>
    <definedName name="RiskNumIterations">10000</definedName>
    <definedName name="RiskNumIterations_1">1000</definedName>
    <definedName name="RiskNumSimulations">1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 localSheetId="7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 localSheetId="7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4">#REF!</definedName>
    <definedName name="ro" localSheetId="5">#REF!</definedName>
    <definedName name="ro" localSheetId="6">#REF!</definedName>
    <definedName name="ro" localSheetId="7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7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7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7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7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4">#REF!</definedName>
    <definedName name="S" localSheetId="5">#REF!</definedName>
    <definedName name="S" localSheetId="6">#REF!</definedName>
    <definedName name="S" localSheetId="7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4">#REF!</definedName>
    <definedName name="s_1" localSheetId="5">#REF!</definedName>
    <definedName name="s_1" localSheetId="6">#REF!</definedName>
    <definedName name="s_1" localSheetId="7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7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7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7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7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4">#REF!</definedName>
    <definedName name="sds" localSheetId="5">#REF!</definedName>
    <definedName name="sds" localSheetId="6">#REF!</definedName>
    <definedName name="sds" localSheetId="7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7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4">1</definedName>
    <definedName name="sencount" localSheetId="5">1</definedName>
    <definedName name="sencount" localSheetId="6">1</definedName>
    <definedName name="sencount" localSheetId="7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7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7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4">#REF!</definedName>
    <definedName name="SORT2" localSheetId="5">#REF!</definedName>
    <definedName name="SORT2" localSheetId="6">#REF!</definedName>
    <definedName name="SORT2" localSheetId="7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7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7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7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7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7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7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 localSheetId="7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7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4">#REF!</definedName>
    <definedName name="TC" localSheetId="5">#REF!</definedName>
    <definedName name="TC" localSheetId="6">#REF!</definedName>
    <definedName name="TC" localSheetId="7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4">#REF!</definedName>
    <definedName name="Texto204" localSheetId="5">#REF!</definedName>
    <definedName name="Texto204" localSheetId="6">#REF!</definedName>
    <definedName name="Texto204" localSheetId="7">#REF!</definedName>
    <definedName name="Texto204">#REF!</definedName>
    <definedName name="Texto205" localSheetId="4">#REF!</definedName>
    <definedName name="Texto205" localSheetId="5">#REF!</definedName>
    <definedName name="Texto205" localSheetId="6">#REF!</definedName>
    <definedName name="Texto205" localSheetId="7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7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4">#REF!</definedName>
    <definedName name="Titulos121" localSheetId="5">#REF!</definedName>
    <definedName name="Titulos121" localSheetId="6">#REF!</definedName>
    <definedName name="Titulos121" localSheetId="7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7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7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7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4">#REF!</definedName>
    <definedName name="TTTT" localSheetId="5">#REF!</definedName>
    <definedName name="TTTT" localSheetId="6">#REF!</definedName>
    <definedName name="TTTT" localSheetId="7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7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 localSheetId="7">#REF!</definedName>
    <definedName name="UNIFORMANCES10R4C21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 localSheetId="7">#REF!</definedName>
    <definedName name="UNIFORMANCES10R4C30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 localSheetId="7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7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4">#REF!</definedName>
    <definedName name="Utilidad" localSheetId="5">#REF!</definedName>
    <definedName name="Utilidad" localSheetId="6">#REF!</definedName>
    <definedName name="Utilidad" localSheetId="7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7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7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7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7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7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7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7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7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4">#REF!</definedName>
    <definedName name="w" localSheetId="5">#REF!</definedName>
    <definedName name="w" localSheetId="6">#REF!</definedName>
    <definedName name="w" localSheetId="7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7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7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7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7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7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7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7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7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7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7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7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7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7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7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7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7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7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7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7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7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7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7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7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7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7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7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7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7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7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7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7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7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7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7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7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7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7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7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7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7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7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7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7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7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7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7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7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7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7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7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7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7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7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7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7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7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7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7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7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7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7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7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7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7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7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7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7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7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 localSheetId="7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4">#REF!</definedName>
    <definedName name="X" localSheetId="5">#REF!</definedName>
    <definedName name="X" localSheetId="6">#REF!</definedName>
    <definedName name="X" localSheetId="7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4">#REF!</definedName>
    <definedName name="xa" localSheetId="5">#REF!</definedName>
    <definedName name="xa" localSheetId="6">#REF!</definedName>
    <definedName name="xa" localSheetId="7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4">#REF!</definedName>
    <definedName name="xb" localSheetId="5">#REF!</definedName>
    <definedName name="xb" localSheetId="6">#REF!</definedName>
    <definedName name="xb" localSheetId="7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7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4">#REF!</definedName>
    <definedName name="xc" localSheetId="5">#REF!</definedName>
    <definedName name="xc" localSheetId="6">#REF!</definedName>
    <definedName name="xc" localSheetId="7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7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7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4">#REF!</definedName>
    <definedName name="xf" localSheetId="5">#REF!</definedName>
    <definedName name="xf" localSheetId="6">#REF!</definedName>
    <definedName name="xf" localSheetId="7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7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7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4">#REF!</definedName>
    <definedName name="Y" localSheetId="5">#REF!</definedName>
    <definedName name="Y" localSheetId="6">#REF!</definedName>
    <definedName name="Y" localSheetId="7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7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7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7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4">#REF!</definedName>
    <definedName name="Z" localSheetId="5">#REF!</definedName>
    <definedName name="Z" localSheetId="6">#REF!</definedName>
    <definedName name="Z" localSheetId="7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 localSheetId="7">#REF!</definedName>
    <definedName name="Z_14E129CE_A7C1_11D5_91BA_00306E01C422_.wvu.PrintTitles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 localSheetId="7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 localSheetId="7">#REF!</definedName>
    <definedName name="Z_BCCE95A1_850E_11D6_94AC_0002B3321F85_.wvu.Cols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 localSheetId="7">#REF!</definedName>
    <definedName name="Z_BCCE95A1_850E_11D6_94AC_0002B3321F85_.wvu.PrintTitles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 localSheetId="7">#REF!</definedName>
    <definedName name="Z_BEABC214_6C4C_11D6_92C1_00306E01C422_.wvu.Cols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 localSheetId="7">#REF!</definedName>
    <definedName name="Z_BEABC214_6C4C_11D6_92C1_00306E01C422_.wvu.PrintTitles">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 localSheetId="7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7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7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7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</workbook>
</file>

<file path=xl/calcChain.xml><?xml version="1.0" encoding="utf-8"?>
<calcChain xmlns="http://schemas.openxmlformats.org/spreadsheetml/2006/main">
  <c r="AN40" i="1" l="1"/>
  <c r="AH40" i="1"/>
  <c r="AN41" i="1"/>
  <c r="AH41" i="1"/>
  <c r="AN39" i="1"/>
  <c r="AH39" i="1"/>
  <c r="AN38" i="1"/>
  <c r="AH38" i="1"/>
  <c r="AN37" i="1"/>
  <c r="AH37" i="1"/>
  <c r="AN49" i="1"/>
  <c r="AH49" i="1"/>
  <c r="AB49" i="1"/>
  <c r="AH48" i="1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 s="1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 s="1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 s="1"/>
  <c r="G230" i="7"/>
  <c r="G228" i="7" s="1"/>
  <c r="G227" i="7" s="1"/>
  <c r="G229" i="7"/>
  <c r="G226" i="7"/>
  <c r="G225" i="7"/>
  <c r="G224" i="7"/>
  <c r="G221" i="7" s="1"/>
  <c r="G223" i="7"/>
  <c r="G222" i="7"/>
  <c r="G220" i="7"/>
  <c r="G219" i="7"/>
  <c r="G218" i="7"/>
  <c r="G216" i="7" s="1"/>
  <c r="G217" i="7"/>
  <c r="G214" i="7"/>
  <c r="G213" i="7"/>
  <c r="G211" i="7"/>
  <c r="G210" i="7"/>
  <c r="G209" i="7"/>
  <c r="G207" i="7" s="1"/>
  <c r="G208" i="7"/>
  <c r="G205" i="7"/>
  <c r="G204" i="7"/>
  <c r="G203" i="7"/>
  <c r="G202" i="7"/>
  <c r="G201" i="7"/>
  <c r="G200" i="7"/>
  <c r="G198" i="7" s="1"/>
  <c r="G199" i="7"/>
  <c r="G197" i="7"/>
  <c r="G195" i="7" s="1"/>
  <c r="G196" i="7"/>
  <c r="G194" i="7"/>
  <c r="G193" i="7" s="1"/>
  <c r="G192" i="7"/>
  <c r="G191" i="7" s="1"/>
  <c r="G190" i="7"/>
  <c r="G189" i="7"/>
  <c r="G188" i="7"/>
  <c r="G187" i="7"/>
  <c r="G186" i="7"/>
  <c r="G183" i="7" s="1"/>
  <c r="G185" i="7"/>
  <c r="G184" i="7"/>
  <c r="G181" i="7"/>
  <c r="G180" i="7"/>
  <c r="G179" i="7"/>
  <c r="G178" i="7"/>
  <c r="G177" i="7"/>
  <c r="G176" i="7"/>
  <c r="G175" i="7"/>
  <c r="G174" i="7"/>
  <c r="G173" i="7" s="1"/>
  <c r="G172" i="7"/>
  <c r="G171" i="7"/>
  <c r="G169" i="7"/>
  <c r="G168" i="7"/>
  <c r="G167" i="7"/>
  <c r="G166" i="7"/>
  <c r="G165" i="7"/>
  <c r="G164" i="7"/>
  <c r="G163" i="7"/>
  <c r="G162" i="7"/>
  <c r="G161" i="7"/>
  <c r="G160" i="7"/>
  <c r="G159" i="7"/>
  <c r="G156" i="7" s="1"/>
  <c r="G155" i="7" s="1"/>
  <c r="G158" i="7"/>
  <c r="G157" i="7"/>
  <c r="G154" i="7"/>
  <c r="G153" i="7"/>
  <c r="G152" i="7"/>
  <c r="G151" i="7"/>
  <c r="G150" i="7" s="1"/>
  <c r="G149" i="7"/>
  <c r="G148" i="7"/>
  <c r="G147" i="7"/>
  <c r="G146" i="7" s="1"/>
  <c r="G145" i="7"/>
  <c r="G144" i="7"/>
  <c r="G143" i="7"/>
  <c r="G142" i="7" s="1"/>
  <c r="G140" i="7"/>
  <c r="G139" i="7"/>
  <c r="G137" i="7" s="1"/>
  <c r="G138" i="7"/>
  <c r="G136" i="7"/>
  <c r="G135" i="7"/>
  <c r="G132" i="7" s="1"/>
  <c r="G131" i="7" s="1"/>
  <c r="G134" i="7"/>
  <c r="G133" i="7"/>
  <c r="G130" i="7"/>
  <c r="G129" i="7"/>
  <c r="G128" i="7"/>
  <c r="G127" i="7"/>
  <c r="G126" i="7" s="1"/>
  <c r="G123" i="7"/>
  <c r="G118" i="7"/>
  <c r="G114" i="7"/>
  <c r="G113" i="7"/>
  <c r="G108" i="7"/>
  <c r="G104" i="7"/>
  <c r="G103" i="7"/>
  <c r="G102" i="7"/>
  <c r="G101" i="7"/>
  <c r="G100" i="7"/>
  <c r="G99" i="7"/>
  <c r="G95" i="7"/>
  <c r="G94" i="7"/>
  <c r="G93" i="7"/>
  <c r="G92" i="7"/>
  <c r="G91" i="7"/>
  <c r="G90" i="7"/>
  <c r="G89" i="7"/>
  <c r="G86" i="7"/>
  <c r="G85" i="7"/>
  <c r="G84" i="7"/>
  <c r="G83" i="7"/>
  <c r="G82" i="7"/>
  <c r="G79" i="7"/>
  <c r="G78" i="7"/>
  <c r="G77" i="7"/>
  <c r="G74" i="7"/>
  <c r="G73" i="7"/>
  <c r="G70" i="7"/>
  <c r="G69" i="7"/>
  <c r="G68" i="7"/>
  <c r="G67" i="7"/>
  <c r="G66" i="7"/>
  <c r="G65" i="7"/>
  <c r="G64" i="7"/>
  <c r="G60" i="7"/>
  <c r="G59" i="7"/>
  <c r="G58" i="7"/>
  <c r="G57" i="7"/>
  <c r="G56" i="7"/>
  <c r="G55" i="7"/>
  <c r="G54" i="7"/>
  <c r="G53" i="7"/>
  <c r="G50" i="7"/>
  <c r="G49" i="7"/>
  <c r="G48" i="7"/>
  <c r="G45" i="7"/>
  <c r="G44" i="7"/>
  <c r="G43" i="7"/>
  <c r="G42" i="7"/>
  <c r="G41" i="7"/>
  <c r="G38" i="7"/>
  <c r="G37" i="7"/>
  <c r="G36" i="7"/>
  <c r="G35" i="7"/>
  <c r="J34" i="7"/>
  <c r="K34" i="7" s="1"/>
  <c r="G34" i="7"/>
  <c r="G31" i="7"/>
  <c r="G30" i="7"/>
  <c r="G29" i="7"/>
  <c r="G28" i="7"/>
  <c r="G27" i="7" s="1"/>
  <c r="G26" i="7"/>
  <c r="G25" i="7"/>
  <c r="G24" i="7" s="1"/>
  <c r="G23" i="7"/>
  <c r="G22" i="7"/>
  <c r="G21" i="7"/>
  <c r="G20" i="7"/>
  <c r="G19" i="7"/>
  <c r="G18" i="7"/>
  <c r="G16" i="7" s="1"/>
  <c r="G17" i="7"/>
  <c r="G15" i="7"/>
  <c r="G14" i="7"/>
  <c r="G13" i="7"/>
  <c r="G12" i="7" s="1"/>
  <c r="G10" i="7"/>
  <c r="G9" i="7"/>
  <c r="G8" i="7"/>
  <c r="G7" i="7"/>
  <c r="G6" i="7"/>
  <c r="G5" i="7" s="1"/>
  <c r="G262" i="6"/>
  <c r="G261" i="6"/>
  <c r="G260" i="6"/>
  <c r="G259" i="6"/>
  <c r="G258" i="6"/>
  <c r="G257" i="6"/>
  <c r="G256" i="6" s="1"/>
  <c r="G255" i="6"/>
  <c r="G254" i="6"/>
  <c r="G253" i="6" s="1"/>
  <c r="G252" i="6"/>
  <c r="G251" i="6"/>
  <c r="G250" i="6"/>
  <c r="G248" i="6" s="1"/>
  <c r="G249" i="6"/>
  <c r="G246" i="6"/>
  <c r="G245" i="6"/>
  <c r="G244" i="6"/>
  <c r="G243" i="6"/>
  <c r="G242" i="6" s="1"/>
  <c r="G241" i="6"/>
  <c r="G240" i="6"/>
  <c r="G239" i="6"/>
  <c r="G238" i="6"/>
  <c r="G236" i="6" s="1"/>
  <c r="G237" i="6"/>
  <c r="G235" i="6"/>
  <c r="G234" i="6"/>
  <c r="G233" i="6"/>
  <c r="G232" i="6"/>
  <c r="G231" i="6"/>
  <c r="G230" i="6"/>
  <c r="G229" i="6"/>
  <c r="G228" i="6"/>
  <c r="G227" i="6"/>
  <c r="G226" i="6"/>
  <c r="G223" i="6" s="1"/>
  <c r="G222" i="6" s="1"/>
  <c r="G225" i="6"/>
  <c r="G224" i="6"/>
  <c r="G221" i="6"/>
  <c r="G220" i="6"/>
  <c r="G219" i="6"/>
  <c r="G218" i="6"/>
  <c r="G217" i="6"/>
  <c r="G216" i="6"/>
  <c r="G215" i="6"/>
  <c r="G214" i="6"/>
  <c r="G212" i="6" s="1"/>
  <c r="G213" i="6"/>
  <c r="G211" i="6"/>
  <c r="G210" i="6"/>
  <c r="G209" i="6" s="1"/>
  <c r="G207" i="6"/>
  <c r="G206" i="6" s="1"/>
  <c r="G204" i="6"/>
  <c r="G203" i="6"/>
  <c r="G202" i="6"/>
  <c r="G201" i="6" s="1"/>
  <c r="G200" i="6" s="1"/>
  <c r="G192" i="6" s="1"/>
  <c r="G199" i="6"/>
  <c r="G198" i="6"/>
  <c r="G197" i="6"/>
  <c r="G196" i="6"/>
  <c r="G195" i="6"/>
  <c r="G194" i="6"/>
  <c r="G193" i="6"/>
  <c r="G191" i="6"/>
  <c r="G190" i="6"/>
  <c r="G189" i="6" s="1"/>
  <c r="G188" i="6"/>
  <c r="G187" i="6"/>
  <c r="G186" i="6"/>
  <c r="G185" i="6" s="1"/>
  <c r="G184" i="6"/>
  <c r="G183" i="6"/>
  <c r="G182" i="6"/>
  <c r="G181" i="6" s="1"/>
  <c r="G180" i="6"/>
  <c r="I179" i="6"/>
  <c r="G179" i="6"/>
  <c r="G178" i="6" s="1"/>
  <c r="G177" i="6"/>
  <c r="G176" i="6"/>
  <c r="G175" i="6"/>
  <c r="G174" i="6"/>
  <c r="G173" i="6" s="1"/>
  <c r="G172" i="6"/>
  <c r="G171" i="6"/>
  <c r="G170" i="6"/>
  <c r="G169" i="6"/>
  <c r="G168" i="6"/>
  <c r="G167" i="6"/>
  <c r="G164" i="6" s="1"/>
  <c r="G163" i="6" s="1"/>
  <c r="G166" i="6"/>
  <c r="G165" i="6"/>
  <c r="G162" i="6"/>
  <c r="G161" i="6"/>
  <c r="G160" i="6"/>
  <c r="G159" i="6"/>
  <c r="G158" i="6"/>
  <c r="G157" i="6"/>
  <c r="G156" i="6"/>
  <c r="G155" i="6"/>
  <c r="G153" i="6" s="1"/>
  <c r="G154" i="6"/>
  <c r="G152" i="6"/>
  <c r="G151" i="6"/>
  <c r="G150" i="6"/>
  <c r="G149" i="6"/>
  <c r="G148" i="6"/>
  <c r="G147" i="6"/>
  <c r="G146" i="6"/>
  <c r="G145" i="6"/>
  <c r="G144" i="6" s="1"/>
  <c r="G143" i="6"/>
  <c r="G142" i="6"/>
  <c r="G141" i="6"/>
  <c r="G140" i="6"/>
  <c r="G139" i="6"/>
  <c r="G138" i="6"/>
  <c r="G137" i="6" s="1"/>
  <c r="G136" i="6"/>
  <c r="G135" i="6" s="1"/>
  <c r="G133" i="6"/>
  <c r="G132" i="6"/>
  <c r="G131" i="6"/>
  <c r="G130" i="6"/>
  <c r="G129" i="6" s="1"/>
  <c r="G128" i="6"/>
  <c r="G127" i="6"/>
  <c r="G126" i="6"/>
  <c r="G125" i="6" s="1"/>
  <c r="G124" i="6"/>
  <c r="G123" i="6"/>
  <c r="G120" i="6" s="1"/>
  <c r="G119" i="6" s="1"/>
  <c r="G122" i="6"/>
  <c r="G121" i="6"/>
  <c r="G118" i="6"/>
  <c r="G116" i="6" s="1"/>
  <c r="G117" i="6"/>
  <c r="G115" i="6"/>
  <c r="G114" i="6"/>
  <c r="G113" i="6"/>
  <c r="G112" i="6"/>
  <c r="G111" i="6"/>
  <c r="G110" i="6" s="1"/>
  <c r="G109" i="6"/>
  <c r="G108" i="6"/>
  <c r="G107" i="6"/>
  <c r="G106" i="6"/>
  <c r="G104" i="6" s="1"/>
  <c r="G105" i="6"/>
  <c r="G103" i="6"/>
  <c r="G102" i="6"/>
  <c r="G101" i="6"/>
  <c r="G100" i="6"/>
  <c r="G99" i="6"/>
  <c r="G98" i="6"/>
  <c r="G97" i="6"/>
  <c r="G96" i="6"/>
  <c r="G94" i="6" s="1"/>
  <c r="G93" i="6" s="1"/>
  <c r="G95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 s="1"/>
  <c r="G73" i="6" s="1"/>
  <c r="G72" i="6"/>
  <c r="G71" i="6"/>
  <c r="G70" i="6"/>
  <c r="G69" i="6"/>
  <c r="G67" i="6" s="1"/>
  <c r="G68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7" i="6" s="1"/>
  <c r="G49" i="6"/>
  <c r="G48" i="6"/>
  <c r="G45" i="6"/>
  <c r="G43" i="6" s="1"/>
  <c r="G44" i="6"/>
  <c r="G42" i="6"/>
  <c r="G41" i="6"/>
  <c r="G40" i="6"/>
  <c r="G39" i="6" s="1"/>
  <c r="G38" i="6"/>
  <c r="G35" i="6" s="1"/>
  <c r="G37" i="6"/>
  <c r="G36" i="6"/>
  <c r="G34" i="6"/>
  <c r="G33" i="6"/>
  <c r="G32" i="6" s="1"/>
  <c r="G31" i="6"/>
  <c r="G30" i="6"/>
  <c r="G29" i="6"/>
  <c r="G27" i="6"/>
  <c r="G26" i="6"/>
  <c r="G25" i="6" s="1"/>
  <c r="G24" i="6"/>
  <c r="G23" i="6"/>
  <c r="G22" i="6"/>
  <c r="G21" i="6"/>
  <c r="G20" i="6" s="1"/>
  <c r="G19" i="6" s="1"/>
  <c r="G18" i="6"/>
  <c r="G17" i="6"/>
  <c r="G16" i="6" s="1"/>
  <c r="G15" i="6"/>
  <c r="G14" i="6"/>
  <c r="G13" i="6"/>
  <c r="G12" i="6" s="1"/>
  <c r="G10" i="6"/>
  <c r="G9" i="6"/>
  <c r="G8" i="6" s="1"/>
  <c r="G7" i="6"/>
  <c r="G6" i="6"/>
  <c r="G5" i="6"/>
  <c r="G4" i="6" s="1"/>
  <c r="G400" i="5"/>
  <c r="G399" i="5"/>
  <c r="G398" i="5"/>
  <c r="G397" i="5"/>
  <c r="G396" i="5"/>
  <c r="G395" i="5"/>
  <c r="G393" i="5" s="1"/>
  <c r="G394" i="5"/>
  <c r="G392" i="5"/>
  <c r="G391" i="5"/>
  <c r="G390" i="5"/>
  <c r="G389" i="5"/>
  <c r="G388" i="5"/>
  <c r="G387" i="5"/>
  <c r="G386" i="5"/>
  <c r="G385" i="5"/>
  <c r="G383" i="5" s="1"/>
  <c r="G382" i="5" s="1"/>
  <c r="G384" i="5"/>
  <c r="G381" i="5"/>
  <c r="G380" i="5" s="1"/>
  <c r="G379" i="5"/>
  <c r="G378" i="5" s="1"/>
  <c r="G377" i="5" s="1"/>
  <c r="G376" i="5"/>
  <c r="G373" i="5" s="1"/>
  <c r="G375" i="5"/>
  <c r="G374" i="5"/>
  <c r="G372" i="5"/>
  <c r="G371" i="5"/>
  <c r="G370" i="5"/>
  <c r="G369" i="5"/>
  <c r="G368" i="5"/>
  <c r="G367" i="5"/>
  <c r="G366" i="5" s="1"/>
  <c r="G365" i="5"/>
  <c r="G364" i="5"/>
  <c r="G363" i="5"/>
  <c r="G362" i="5"/>
  <c r="G361" i="5"/>
  <c r="G360" i="5"/>
  <c r="G359" i="5"/>
  <c r="G358" i="5" s="1"/>
  <c r="G356" i="5"/>
  <c r="G355" i="5"/>
  <c r="G354" i="5"/>
  <c r="G353" i="5" s="1"/>
  <c r="G352" i="5"/>
  <c r="G351" i="5" s="1"/>
  <c r="G350" i="5"/>
  <c r="G349" i="5"/>
  <c r="G348" i="5"/>
  <c r="G347" i="5"/>
  <c r="G345" i="5" s="1"/>
  <c r="G346" i="5"/>
  <c r="G344" i="5"/>
  <c r="G343" i="5"/>
  <c r="G342" i="5"/>
  <c r="G341" i="5"/>
  <c r="G340" i="5"/>
  <c r="G337" i="5" s="1"/>
  <c r="G339" i="5"/>
  <c r="G338" i="5"/>
  <c r="G335" i="5"/>
  <c r="G331" i="5" s="1"/>
  <c r="G334" i="5"/>
  <c r="G333" i="5"/>
  <c r="G332" i="5"/>
  <c r="G330" i="5"/>
  <c r="G329" i="5"/>
  <c r="G328" i="5"/>
  <c r="G327" i="5" s="1"/>
  <c r="G326" i="5"/>
  <c r="G325" i="5"/>
  <c r="G324" i="5"/>
  <c r="G323" i="5"/>
  <c r="G322" i="5"/>
  <c r="G321" i="5"/>
  <c r="G320" i="5" s="1"/>
  <c r="G318" i="5"/>
  <c r="G317" i="5"/>
  <c r="G316" i="5"/>
  <c r="G315" i="5"/>
  <c r="G314" i="5"/>
  <c r="G313" i="5"/>
  <c r="G312" i="5" s="1"/>
  <c r="G311" i="5"/>
  <c r="G310" i="5"/>
  <c r="G309" i="5"/>
  <c r="G308" i="5"/>
  <c r="G307" i="5"/>
  <c r="G306" i="5"/>
  <c r="G305" i="5"/>
  <c r="G304" i="5"/>
  <c r="G303" i="5"/>
  <c r="G302" i="5"/>
  <c r="G301" i="5"/>
  <c r="G299" i="5" s="1"/>
  <c r="G298" i="5" s="1"/>
  <c r="G300" i="5"/>
  <c r="G297" i="5"/>
  <c r="G296" i="5"/>
  <c r="G295" i="5"/>
  <c r="G294" i="5"/>
  <c r="G293" i="5"/>
  <c r="G292" i="5"/>
  <c r="G291" i="5"/>
  <c r="G290" i="5"/>
  <c r="G289" i="5"/>
  <c r="G287" i="5" s="1"/>
  <c r="G283" i="5" s="1"/>
  <c r="G288" i="5"/>
  <c r="G286" i="5"/>
  <c r="G285" i="5"/>
  <c r="G284" i="5"/>
  <c r="G282" i="5"/>
  <c r="G281" i="5" s="1"/>
  <c r="G279" i="5"/>
  <c r="G278" i="5"/>
  <c r="G277" i="5"/>
  <c r="G276" i="5"/>
  <c r="G275" i="5"/>
  <c r="G273" i="5" s="1"/>
  <c r="G274" i="5"/>
  <c r="G272" i="5"/>
  <c r="G271" i="5"/>
  <c r="G270" i="5"/>
  <c r="G269" i="5"/>
  <c r="G268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 s="1"/>
  <c r="G244" i="5" s="1"/>
  <c r="G243" i="5"/>
  <c r="G242" i="5"/>
  <c r="G241" i="5"/>
  <c r="G240" i="5" s="1"/>
  <c r="G239" i="5"/>
  <c r="G237" i="5" s="1"/>
  <c r="G238" i="5"/>
  <c r="G236" i="5"/>
  <c r="G235" i="5"/>
  <c r="G234" i="5"/>
  <c r="G233" i="5" s="1"/>
  <c r="G232" i="5"/>
  <c r="G231" i="5" s="1"/>
  <c r="G230" i="5"/>
  <c r="G229" i="5"/>
  <c r="G228" i="5"/>
  <c r="G227" i="5"/>
  <c r="G226" i="5"/>
  <c r="G225" i="5"/>
  <c r="G224" i="5"/>
  <c r="G223" i="5"/>
  <c r="G222" i="5"/>
  <c r="G221" i="5"/>
  <c r="G220" i="5"/>
  <c r="G219" i="5" s="1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199" i="5" s="1"/>
  <c r="G202" i="5"/>
  <c r="G201" i="5"/>
  <c r="G200" i="5"/>
  <c r="G198" i="5"/>
  <c r="G197" i="5"/>
  <c r="G196" i="5"/>
  <c r="G193" i="5" s="1"/>
  <c r="G195" i="5"/>
  <c r="G194" i="5"/>
  <c r="G192" i="5"/>
  <c r="G191" i="5"/>
  <c r="G189" i="5"/>
  <c r="G188" i="5"/>
  <c r="G187" i="5"/>
  <c r="G186" i="5"/>
  <c r="G185" i="5"/>
  <c r="G184" i="5"/>
  <c r="G183" i="5"/>
  <c r="G182" i="5" s="1"/>
  <c r="G181" i="5" s="1"/>
  <c r="G180" i="5"/>
  <c r="G179" i="5"/>
  <c r="G178" i="5"/>
  <c r="G177" i="5"/>
  <c r="G176" i="5"/>
  <c r="G175" i="5"/>
  <c r="G174" i="5" s="1"/>
  <c r="G173" i="5"/>
  <c r="G172" i="5"/>
  <c r="G171" i="5" s="1"/>
  <c r="G170" i="5"/>
  <c r="G169" i="5"/>
  <c r="G168" i="5"/>
  <c r="G167" i="5"/>
  <c r="G166" i="5" s="1"/>
  <c r="G164" i="5"/>
  <c r="G163" i="5"/>
  <c r="G162" i="5"/>
  <c r="G161" i="5"/>
  <c r="G160" i="5"/>
  <c r="G159" i="5"/>
  <c r="G158" i="5"/>
  <c r="G157" i="5"/>
  <c r="G156" i="5" s="1"/>
  <c r="G154" i="5"/>
  <c r="G153" i="5"/>
  <c r="G152" i="5"/>
  <c r="G151" i="5"/>
  <c r="G149" i="5"/>
  <c r="G148" i="5"/>
  <c r="G147" i="5"/>
  <c r="G146" i="5"/>
  <c r="G145" i="5"/>
  <c r="G144" i="5" s="1"/>
  <c r="G143" i="5"/>
  <c r="G142" i="5"/>
  <c r="G141" i="5"/>
  <c r="G140" i="5"/>
  <c r="G139" i="5"/>
  <c r="G138" i="5" s="1"/>
  <c r="G137" i="5"/>
  <c r="G136" i="5"/>
  <c r="G135" i="5"/>
  <c r="G134" i="5"/>
  <c r="G133" i="5"/>
  <c r="G132" i="5"/>
  <c r="G131" i="5"/>
  <c r="G128" i="5" s="1"/>
  <c r="G130" i="5"/>
  <c r="G129" i="5"/>
  <c r="G127" i="5"/>
  <c r="G126" i="5"/>
  <c r="G125" i="5"/>
  <c r="G124" i="5"/>
  <c r="G123" i="5"/>
  <c r="G122" i="5"/>
  <c r="G121" i="5"/>
  <c r="G120" i="5"/>
  <c r="G119" i="5"/>
  <c r="G117" i="5" s="1"/>
  <c r="G118" i="5"/>
  <c r="G116" i="5"/>
  <c r="G115" i="5"/>
  <c r="G114" i="5"/>
  <c r="G113" i="5"/>
  <c r="G112" i="5"/>
  <c r="G111" i="5" s="1"/>
  <c r="G109" i="5"/>
  <c r="G108" i="5"/>
  <c r="G107" i="5"/>
  <c r="G106" i="5"/>
  <c r="G105" i="5"/>
  <c r="G104" i="5"/>
  <c r="G103" i="5"/>
  <c r="G102" i="5" s="1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6" i="5" s="1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0" i="5" s="1"/>
  <c r="G71" i="5"/>
  <c r="G69" i="5"/>
  <c r="G68" i="5"/>
  <c r="G67" i="5"/>
  <c r="G66" i="5"/>
  <c r="G65" i="5"/>
  <c r="G64" i="5"/>
  <c r="G63" i="5"/>
  <c r="G62" i="5"/>
  <c r="G61" i="5"/>
  <c r="G60" i="5"/>
  <c r="G58" i="5" s="1"/>
  <c r="G59" i="5"/>
  <c r="G57" i="5"/>
  <c r="G56" i="5"/>
  <c r="G55" i="5"/>
  <c r="G54" i="5"/>
  <c r="G53" i="5" s="1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 s="1"/>
  <c r="G36" i="5"/>
  <c r="G35" i="5"/>
  <c r="G34" i="5" s="1"/>
  <c r="G33" i="5"/>
  <c r="G30" i="5" s="1"/>
  <c r="G32" i="5"/>
  <c r="G31" i="5"/>
  <c r="G28" i="5"/>
  <c r="G27" i="5"/>
  <c r="G26" i="5"/>
  <c r="G25" i="5"/>
  <c r="G24" i="5"/>
  <c r="G23" i="5"/>
  <c r="G21" i="5" s="1"/>
  <c r="G22" i="5"/>
  <c r="G20" i="5"/>
  <c r="G19" i="5"/>
  <c r="G18" i="5"/>
  <c r="G17" i="5"/>
  <c r="G16" i="5" s="1"/>
  <c r="G15" i="5"/>
  <c r="G14" i="5"/>
  <c r="G13" i="5"/>
  <c r="G12" i="5" s="1"/>
  <c r="G10" i="5"/>
  <c r="G9" i="5"/>
  <c r="G8" i="5" s="1"/>
  <c r="G7" i="5"/>
  <c r="G6" i="5"/>
  <c r="G5" i="5"/>
  <c r="G4" i="5" s="1"/>
  <c r="I58" i="2"/>
  <c r="I57" i="2"/>
  <c r="I56" i="2"/>
  <c r="E45" i="2"/>
  <c r="E44" i="2"/>
  <c r="I42" i="2"/>
  <c r="H42" i="2"/>
  <c r="G42" i="2"/>
  <c r="F42" i="2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F38" i="2"/>
  <c r="E38" i="2"/>
  <c r="D38" i="2"/>
  <c r="F37" i="2"/>
  <c r="E37" i="2"/>
  <c r="D37" i="2"/>
  <c r="G37" i="2" s="1"/>
  <c r="F36" i="2"/>
  <c r="E36" i="2"/>
  <c r="D36" i="2"/>
  <c r="G36" i="2" s="1"/>
  <c r="F35" i="2"/>
  <c r="E35" i="2"/>
  <c r="D35" i="2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J27" i="2"/>
  <c r="J26" i="2"/>
  <c r="J23" i="2"/>
  <c r="J22" i="2"/>
  <c r="J12" i="2"/>
  <c r="J11" i="2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AQ290" i="1"/>
  <c r="J290" i="1"/>
  <c r="AQ289" i="1"/>
  <c r="J289" i="1"/>
  <c r="AQ288" i="1"/>
  <c r="J288" i="1"/>
  <c r="AQ287" i="1"/>
  <c r="J287" i="1"/>
  <c r="AQ286" i="1"/>
  <c r="J286" i="1"/>
  <c r="AQ284" i="1"/>
  <c r="J284" i="1"/>
  <c r="AQ283" i="1"/>
  <c r="J283" i="1"/>
  <c r="AN47" i="1"/>
  <c r="AH47" i="1"/>
  <c r="AN46" i="1"/>
  <c r="AH46" i="1"/>
  <c r="AN45" i="1"/>
  <c r="AH45" i="1"/>
  <c r="AM28" i="1"/>
  <c r="AK28" i="1"/>
  <c r="AE28" i="1"/>
  <c r="AA28" i="1"/>
  <c r="R28" i="1"/>
  <c r="P28" i="1"/>
  <c r="J28" i="1"/>
  <c r="F28" i="1"/>
  <c r="AO27" i="1"/>
  <c r="AG27" i="1"/>
  <c r="AI27" i="1" s="1"/>
  <c r="T27" i="1"/>
  <c r="AO26" i="1"/>
  <c r="AI26" i="1"/>
  <c r="T26" i="1"/>
  <c r="AO25" i="1"/>
  <c r="AI25" i="1"/>
  <c r="T25" i="1"/>
  <c r="AO24" i="1"/>
  <c r="AI24" i="1"/>
  <c r="T24" i="1"/>
  <c r="AO23" i="1"/>
  <c r="T23" i="1"/>
  <c r="AO22" i="1"/>
  <c r="AI22" i="1"/>
  <c r="T22" i="1"/>
  <c r="AO21" i="1"/>
  <c r="AI21" i="1"/>
  <c r="T21" i="1"/>
  <c r="AO20" i="1"/>
  <c r="AI20" i="1"/>
  <c r="T20" i="1"/>
  <c r="AO19" i="1"/>
  <c r="AI19" i="1"/>
  <c r="T19" i="1"/>
  <c r="AO18" i="1"/>
  <c r="AI18" i="1"/>
  <c r="T18" i="1"/>
  <c r="AO17" i="1"/>
  <c r="AI17" i="1"/>
  <c r="T17" i="1"/>
  <c r="AO16" i="1"/>
  <c r="AI16" i="1"/>
  <c r="T16" i="1"/>
  <c r="AO15" i="1"/>
  <c r="AI15" i="1"/>
  <c r="T15" i="1"/>
  <c r="G9" i="1"/>
  <c r="O69" i="1" s="1"/>
  <c r="G336" i="5" l="1"/>
  <c r="G280" i="5"/>
  <c r="G267" i="5"/>
  <c r="G357" i="5"/>
  <c r="G319" i="5" s="1"/>
  <c r="G247" i="6"/>
  <c r="G165" i="5"/>
  <c r="G155" i="5" s="1"/>
  <c r="G150" i="5" s="1"/>
  <c r="G11" i="5"/>
  <c r="G3" i="5" s="1"/>
  <c r="G401" i="5" s="1"/>
  <c r="G110" i="5"/>
  <c r="G28" i="6"/>
  <c r="G215" i="7"/>
  <c r="G212" i="7" s="1"/>
  <c r="G206" i="7" s="1"/>
  <c r="G190" i="5"/>
  <c r="G11" i="6"/>
  <c r="G208" i="6"/>
  <c r="G205" i="6" s="1"/>
  <c r="G134" i="6" s="1"/>
  <c r="G182" i="7"/>
  <c r="G170" i="7" s="1"/>
  <c r="G11" i="7"/>
  <c r="G141" i="7"/>
  <c r="G29" i="5"/>
  <c r="G46" i="6"/>
  <c r="G125" i="7"/>
  <c r="G124" i="7" s="1"/>
  <c r="G122" i="7" s="1"/>
  <c r="G121" i="7" s="1"/>
  <c r="G120" i="7" s="1"/>
  <c r="G119" i="7" s="1"/>
  <c r="G117" i="7" s="1"/>
  <c r="G116" i="7" s="1"/>
  <c r="G115" i="7" s="1"/>
  <c r="G112" i="7" s="1"/>
  <c r="G111" i="7" s="1"/>
  <c r="G110" i="7" s="1"/>
  <c r="G109" i="7" s="1"/>
  <c r="G107" i="7" s="1"/>
  <c r="G106" i="7" s="1"/>
  <c r="G105" i="7" s="1"/>
  <c r="G98" i="7" s="1"/>
  <c r="G97" i="7" s="1"/>
  <c r="G96" i="7" s="1"/>
  <c r="G88" i="7" s="1"/>
  <c r="G87" i="7" s="1"/>
  <c r="G81" i="7" s="1"/>
  <c r="G80" i="7" s="1"/>
  <c r="G76" i="7" s="1"/>
  <c r="G75" i="7" s="1"/>
  <c r="G72" i="7" s="1"/>
  <c r="G71" i="7" s="1"/>
  <c r="G63" i="7" s="1"/>
  <c r="G62" i="7" s="1"/>
  <c r="G61" i="7" s="1"/>
  <c r="G52" i="7" s="1"/>
  <c r="G51" i="7" s="1"/>
  <c r="G47" i="7" s="1"/>
  <c r="G46" i="7" s="1"/>
  <c r="G40" i="7" s="1"/>
  <c r="G39" i="7" s="1"/>
  <c r="G33" i="7" s="1"/>
  <c r="G32" i="7" s="1"/>
  <c r="G218" i="5"/>
  <c r="G31" i="2"/>
  <c r="G35" i="2"/>
  <c r="G39" i="2"/>
  <c r="E46" i="2"/>
  <c r="I59" i="2"/>
  <c r="G38" i="2"/>
  <c r="J291" i="1"/>
  <c r="N291" i="1" s="1"/>
  <c r="AO28" i="1"/>
  <c r="T28" i="1"/>
  <c r="F280" i="1"/>
  <c r="G4" i="7"/>
  <c r="G90" i="5"/>
  <c r="G37" i="5"/>
  <c r="M7" i="2"/>
  <c r="I52" i="2"/>
  <c r="I49" i="2"/>
  <c r="I53" i="2"/>
  <c r="I51" i="2"/>
  <c r="I50" i="2"/>
  <c r="AN48" i="1"/>
  <c r="AN44" i="1"/>
  <c r="AH44" i="1"/>
  <c r="L28" i="1"/>
  <c r="AI23" i="1"/>
  <c r="AG28" i="1"/>
  <c r="AI28" i="1"/>
  <c r="N28" i="1"/>
  <c r="G3" i="6" l="1"/>
  <c r="G263" i="6" s="1"/>
  <c r="G3" i="7"/>
  <c r="G286" i="7" s="1"/>
  <c r="J50" i="2"/>
  <c r="I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7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ID#AAACFgG9M8s
LENOVO    (2026-08-12 16:57:59)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buIDHbBwspZ9SblcONPuuE6bvg=="/>
    </ext>
  </extLst>
</comments>
</file>

<file path=xl/sharedStrings.xml><?xml version="1.0" encoding="utf-8"?>
<sst xmlns="http://schemas.openxmlformats.org/spreadsheetml/2006/main" count="5615" uniqueCount="2581">
  <si>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</si>
  <si>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</si>
  <si>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</si>
  <si>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</si>
  <si>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</si>
  <si>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</si>
  <si>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</si>
  <si>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</si>
  <si>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</si>
  <si>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</si>
  <si>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</si>
  <si>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</si>
  <si>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</si>
  <si>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</si>
  <si>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</si>
  <si>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</si>
  <si>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</si>
  <si>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</si>
  <si>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</si>
  <si>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</si>
  <si>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</si>
  <si>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</si>
  <si>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</si>
  <si>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</si>
  <si>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</si>
  <si>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</si>
  <si>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</si>
  <si>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</si>
  <si>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</si>
  <si>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</si>
  <si>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</si>
  <si>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</si>
  <si>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</si>
  <si>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</si>
  <si>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</si>
  <si>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</si>
  <si>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</si>
  <si>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</si>
  <si>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</si>
  <si>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</si>
  <si>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</si>
  <si>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</si>
  <si>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</si>
  <si>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</si>
  <si>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</si>
  <si>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</si>
  <si>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</si>
  <si>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</si>
  <si>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</si>
  <si>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</si>
  <si>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</si>
  <si>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</si>
  <si>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</si>
  <si>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</si>
  <si>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</si>
  <si>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</si>
  <si>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</si>
  <si>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</si>
  <si>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</si>
  <si>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</si>
  <si>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</si>
  <si>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</si>
  <si>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</si>
  <si>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</si>
  <si>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</si>
  <si>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</si>
  <si>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</si>
  <si>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</si>
  <si>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</si>
  <si>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</si>
  <si>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</si>
  <si>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</si>
  <si>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</si>
  <si>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</si>
  <si>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</si>
  <si>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</si>
  <si>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</si>
  <si>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</si>
  <si>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</si>
  <si>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</si>
  <si>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</si>
  <si>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</si>
  <si>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</si>
  <si>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</si>
  <si>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</si>
  <si>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</si>
  <si>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</si>
  <si>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</si>
  <si>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</si>
  <si>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</si>
  <si>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</si>
  <si>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</si>
  <si>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</si>
  <si>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</si>
  <si>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</si>
  <si>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</si>
  <si>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</si>
  <si>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</si>
  <si>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</si>
  <si>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</si>
  <si>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</si>
  <si>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</si>
  <si>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</si>
  <si>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</si>
  <si>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</si>
  <si>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</si>
  <si>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</si>
  <si>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</si>
  <si>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</si>
  <si>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</si>
  <si>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</si>
  <si>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</si>
  <si>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</si>
  <si>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</si>
  <si>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</si>
  <si>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</si>
  <si>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</si>
  <si>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</si>
  <si>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</si>
  <si>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</si>
  <si>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</si>
  <si>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</si>
  <si>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</si>
  <si>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</si>
  <si>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</si>
  <si>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</si>
  <si>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</si>
  <si>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</si>
  <si>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</si>
  <si>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</si>
  <si>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</si>
  <si>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</si>
  <si>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</si>
  <si>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</si>
  <si>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</si>
  <si>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</si>
  <si>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</si>
  <si>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</si>
  <si>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</si>
  <si>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</si>
  <si>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</si>
  <si>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</si>
  <si>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</si>
  <si>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</si>
  <si>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</si>
  <si>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</si>
  <si>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</si>
  <si>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</si>
  <si>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</si>
  <si>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</si>
  <si>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</si>
  <si>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</si>
  <si>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</si>
  <si>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</si>
  <si>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</si>
  <si>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</si>
  <si>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</si>
  <si>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</si>
  <si>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</si>
  <si>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</si>
  <si>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</si>
  <si>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</si>
  <si>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</si>
  <si>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</si>
  <si>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</si>
  <si>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</si>
  <si>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</si>
  <si>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</si>
  <si>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</si>
  <si>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</si>
  <si>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</si>
  <si>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</si>
  <si>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</si>
  <si>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</si>
  <si>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</si>
  <si>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</si>
  <si>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</si>
  <si>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</si>
  <si>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</si>
  <si>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</si>
  <si>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</si>
  <si>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</si>
  <si>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</si>
  <si>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</si>
  <si>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</si>
  <si>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</si>
  <si>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</si>
  <si>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</si>
  <si>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</si>
  <si>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</si>
  <si>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</si>
  <si>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</si>
  <si>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</si>
  <si>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</si>
  <si>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</si>
  <si>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</si>
  <si>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</si>
  <si>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</si>
  <si>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</si>
  <si>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</si>
  <si>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</si>
  <si>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</si>
  <si>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</si>
  <si>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</si>
  <si>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</si>
  <si>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</si>
  <si>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</si>
  <si>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</si>
  <si>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</si>
  <si>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</si>
  <si>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</si>
  <si>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</si>
  <si>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</si>
  <si>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</si>
  <si>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</si>
  <si>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</si>
  <si>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</si>
  <si>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</si>
  <si>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</si>
  <si>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</si>
  <si>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</si>
  <si>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</si>
  <si>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</si>
  <si>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</si>
  <si>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</si>
  <si>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</si>
  <si>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</si>
  <si>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</si>
  <si>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</si>
  <si>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</si>
  <si>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</si>
  <si>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</si>
  <si>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</si>
  <si>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</si>
  <si>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</si>
  <si>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</si>
  <si>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</si>
  <si>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</si>
  <si>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</si>
  <si>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</si>
  <si>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</si>
  <si>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</si>
  <si>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</si>
  <si>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</si>
  <si>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</si>
  <si>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</si>
  <si>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</si>
  <si>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</si>
  <si>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</si>
  <si>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</si>
  <si>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</si>
  <si>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</si>
  <si>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</si>
  <si>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</si>
  <si>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</si>
  <si>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</si>
  <si>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</si>
  <si>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</si>
  <si>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</si>
  <si>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</si>
  <si>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</si>
  <si>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</si>
  <si>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</si>
  <si>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</si>
  <si>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</si>
  <si>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</si>
  <si>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</si>
  <si>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</si>
  <si>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</si>
  <si>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</si>
  <si>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</si>
  <si>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</si>
  <si>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</si>
  <si>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</si>
  <si>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</si>
  <si>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</si>
  <si>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</si>
  <si>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</si>
  <si>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</si>
  <si>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</si>
  <si>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</si>
  <si>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</si>
  <si>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</si>
  <si>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</si>
  <si>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</si>
  <si>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</si>
  <si>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</si>
  <si>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</si>
  <si>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</si>
  <si>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</si>
  <si>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</si>
  <si>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</si>
  <si>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</si>
  <si>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</si>
  <si>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</si>
  <si>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</si>
  <si>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</si>
  <si>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</si>
  <si>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</si>
  <si>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</si>
  <si>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</si>
  <si>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</si>
  <si>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</si>
  <si>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</si>
  <si>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</si>
  <si>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</si>
  <si>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</si>
  <si>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</si>
  <si>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</si>
  <si>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</si>
  <si>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</si>
  <si>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</si>
  <si>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</si>
  <si>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</si>
  <si>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</si>
  <si>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</si>
  <si>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</si>
  <si>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</si>
  <si>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</si>
  <si>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</si>
  <si>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</si>
  <si>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</si>
  <si>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</si>
  <si>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</si>
  <si>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</si>
  <si>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</si>
  <si>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</si>
  <si>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</si>
  <si>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</si>
  <si>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</si>
  <si>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</si>
  <si>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</si>
  <si>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</si>
  <si>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</si>
  <si>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</si>
  <si>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</si>
  <si>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</si>
  <si>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</si>
  <si>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</si>
  <si>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</si>
  <si>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</si>
  <si>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</si>
  <si>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</si>
  <si>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</si>
  <si>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</si>
  <si>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</si>
  <si>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</si>
  <si>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</si>
  <si>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</si>
  <si>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</si>
  <si>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</si>
  <si>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</si>
  <si>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</si>
  <si>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</si>
  <si>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</si>
  <si>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</si>
  <si>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</si>
  <si>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</si>
  <si>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</si>
  <si>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</si>
  <si>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</si>
  <si>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</si>
  <si>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</si>
  <si>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</si>
  <si>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</si>
  <si>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</si>
  <si>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</si>
  <si>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</si>
  <si>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</si>
  <si>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</si>
  <si>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</si>
  <si>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</si>
  <si>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</si>
  <si>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</si>
  <si>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</si>
  <si>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</si>
  <si>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</si>
  <si>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</si>
  <si>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</si>
  <si>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</si>
  <si>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</si>
  <si>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</si>
  <si>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</si>
  <si>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</si>
  <si>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</si>
  <si>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</si>
  <si>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</si>
  <si>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</si>
  <si>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</si>
  <si>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</si>
  <si>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</si>
  <si>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</si>
  <si>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</si>
  <si>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</si>
  <si>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</si>
  <si>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</si>
  <si>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</si>
  <si>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</si>
  <si>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</si>
  <si>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</si>
  <si>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</si>
  <si>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</si>
  <si>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</si>
  <si>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</si>
  <si>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</si>
  <si>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</si>
  <si>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</si>
  <si>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</si>
  <si>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</si>
  <si>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</si>
  <si>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</si>
  <si>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</si>
  <si>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</si>
  <si>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</si>
  <si>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</si>
  <si>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</si>
  <si>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</si>
  <si>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</si>
  <si>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</si>
  <si>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</si>
  <si>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</si>
  <si>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</si>
  <si>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</si>
  <si>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</si>
  <si>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</si>
  <si>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</si>
  <si>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</si>
  <si>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</si>
  <si>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</si>
  <si>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</si>
  <si>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</si>
  <si>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</si>
  <si>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</si>
  <si>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</si>
  <si>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</si>
  <si>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</si>
  <si>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</si>
  <si>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</si>
  <si>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</si>
  <si>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</si>
  <si>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</si>
  <si>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</si>
  <si>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</si>
  <si>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</si>
  <si>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</si>
  <si>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</si>
  <si>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</si>
  <si>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</si>
  <si>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</si>
  <si>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</si>
  <si>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</si>
  <si>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</si>
  <si>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</si>
  <si>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</si>
  <si>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</si>
  <si>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</si>
  <si>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</si>
  <si>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</si>
  <si>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</si>
  <si>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</si>
  <si>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</si>
  <si>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</si>
  <si>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</si>
  <si>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</si>
  <si>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</si>
  <si>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</si>
  <si>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</si>
  <si>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</si>
  <si>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</si>
  <si>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</si>
  <si>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</si>
  <si>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</si>
  <si>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</si>
  <si>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</si>
  <si>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</si>
  <si>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</si>
  <si>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</si>
  <si>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</si>
  <si>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</si>
  <si>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</si>
  <si>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</si>
  <si>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</si>
  <si>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</si>
  <si>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</si>
  <si>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</si>
  <si>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</si>
  <si>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</si>
  <si>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</si>
  <si>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</si>
  <si>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</si>
  <si>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</si>
  <si>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</si>
  <si>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</si>
  <si>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</si>
  <si>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</si>
  <si>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</si>
  <si>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</si>
  <si>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</si>
  <si>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</si>
  <si>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</si>
  <si>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</si>
  <si>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</si>
  <si>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</si>
  <si>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</si>
  <si>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</si>
  <si>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</si>
  <si>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</si>
  <si>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</si>
  <si>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</si>
  <si>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</si>
  <si>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</si>
  <si>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</si>
  <si>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</si>
  <si>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</si>
  <si>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</si>
  <si>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</si>
  <si>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</si>
  <si>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</si>
  <si>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</si>
  <si>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</si>
  <si>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</si>
  <si>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</si>
  <si>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</si>
  <si>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</si>
  <si>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</si>
  <si>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</si>
  <si>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</si>
  <si>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</si>
  <si>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</si>
  <si>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</si>
  <si>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</si>
  <si>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</si>
  <si>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</si>
  <si>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</si>
  <si>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</si>
  <si>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</si>
  <si>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</si>
  <si>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</si>
  <si>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</si>
  <si>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</si>
  <si>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</si>
  <si>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</si>
  <si>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</si>
  <si>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</si>
  <si>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</si>
  <si>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</si>
  <si>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</si>
  <si>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</si>
  <si>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</si>
  <si>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</si>
  <si>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</si>
  <si>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</si>
  <si>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</si>
  <si>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</si>
  <si>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</si>
  <si>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</si>
  <si>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</si>
  <si>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</si>
  <si>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</si>
  <si>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</si>
  <si>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</si>
  <si>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</si>
  <si>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</si>
  <si>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</si>
  <si>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</si>
  <si>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</si>
  <si>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</si>
  <si>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</si>
  <si>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</si>
  <si>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</si>
  <si>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</si>
  <si>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</si>
  <si>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</si>
  <si>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</si>
  <si>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</si>
  <si>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</si>
  <si>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</si>
  <si>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</si>
  <si>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</si>
  <si>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</si>
  <si>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</si>
  <si>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</si>
  <si>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</si>
  <si>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</si>
  <si>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</si>
  <si>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</si>
  <si>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</si>
  <si>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</si>
  <si>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</si>
  <si>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</si>
  <si>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</si>
  <si>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</si>
  <si>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</si>
  <si>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</si>
  <si>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</si>
  <si>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</si>
  <si>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</si>
  <si>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</si>
  <si>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</si>
  <si>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</si>
  <si>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</si>
  <si>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</si>
  <si>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</si>
  <si>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</si>
  <si>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</si>
  <si>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</si>
  <si>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</si>
  <si>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</si>
  <si>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</si>
  <si>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</si>
  <si>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</si>
  <si>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</si>
  <si>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</si>
  <si>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</si>
  <si>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</si>
  <si>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</si>
  <si>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</si>
  <si>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</si>
  <si>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</si>
  <si>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</si>
  <si>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</si>
  <si>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</si>
  <si>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</si>
  <si>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</si>
  <si>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</si>
  <si>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</si>
  <si>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</si>
  <si>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</si>
  <si>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</si>
  <si>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</si>
  <si>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</si>
  <si>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</si>
  <si>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</si>
  <si>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</si>
  <si>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</si>
  <si>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</si>
  <si>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</si>
  <si>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</si>
  <si>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</si>
  <si>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</si>
  <si>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</si>
  <si>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</si>
  <si>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</si>
  <si>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</si>
  <si>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</si>
  <si>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</si>
  <si>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</si>
  <si>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</si>
  <si>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</si>
  <si>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</si>
  <si>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</si>
  <si>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</si>
  <si>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</si>
  <si>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</si>
  <si>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</si>
  <si>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</si>
  <si>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</si>
  <si>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</si>
  <si>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</si>
  <si>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</si>
  <si>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</si>
  <si>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</si>
  <si>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</si>
  <si>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</si>
  <si>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</si>
  <si>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</si>
  <si>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</si>
  <si>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</si>
  <si>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</si>
  <si>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</si>
  <si>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</si>
  <si>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</si>
  <si>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</si>
  <si>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</si>
  <si>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</si>
  <si>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</si>
  <si>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</si>
  <si>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</si>
  <si>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</si>
  <si>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</si>
  <si>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</si>
  <si>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</si>
  <si>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</si>
  <si>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</si>
  <si>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</si>
  <si>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</si>
  <si>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</si>
  <si>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</si>
  <si>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</si>
  <si>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</si>
  <si>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</si>
  <si>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</si>
  <si>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</si>
  <si>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</si>
  <si>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</si>
  <si>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</si>
  <si>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</si>
  <si>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</si>
  <si>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</si>
  <si>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</si>
  <si>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</si>
  <si>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</si>
  <si>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</si>
  <si>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</si>
  <si>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</si>
  <si>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</si>
  <si>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</si>
  <si>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</si>
  <si>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</si>
  <si>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</si>
  <si>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</si>
  <si>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</si>
  <si>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</si>
  <si>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</si>
  <si>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</si>
  <si>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</si>
  <si>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</si>
  <si>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</si>
  <si>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</si>
  <si>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</si>
  <si>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</si>
  <si>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</si>
  <si>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</si>
  <si>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</si>
  <si>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</si>
  <si>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</si>
  <si>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</si>
  <si>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</si>
  <si>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</si>
  <si>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</si>
  <si>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</si>
  <si>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</si>
  <si>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</si>
  <si>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</si>
  <si>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</si>
  <si>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</si>
  <si>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</si>
  <si>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</si>
  <si>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</si>
  <si>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</si>
  <si>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</si>
  <si>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</si>
  <si>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</si>
  <si>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</si>
  <si>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</si>
  <si>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</si>
  <si>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</si>
  <si>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</si>
  <si>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</si>
  <si>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</si>
  <si>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</si>
  <si>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</si>
  <si>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</si>
  <si>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</si>
  <si>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</si>
  <si>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</si>
  <si>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</si>
  <si>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</si>
  <si>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</si>
  <si>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</si>
  <si>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</si>
  <si>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</si>
  <si>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</si>
  <si>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</si>
  <si>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</si>
  <si>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</si>
  <si>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</si>
  <si>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</si>
  <si>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</si>
  <si>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</si>
  <si>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</si>
  <si>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Vaciado de concreto para losa de tableros</t>
  </si>
  <si>
    <t>01.05.06.03</t>
  </si>
  <si>
    <t>encofrado y vaciado de concreto de losa de tableros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</si>
  <si>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</si>
  <si>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</si>
  <si>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</si>
  <si>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</si>
  <si>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</si>
  <si>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</si>
  <si>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</si>
  <si>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N°09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</si>
  <si>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</si>
  <si>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</si>
  <si>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</si>
  <si>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</si>
  <si>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</si>
  <si>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</si>
  <si>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</si>
  <si>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</si>
  <si>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</si>
  <si>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</si>
  <si>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</si>
  <si>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</si>
  <si>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</si>
  <si>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</si>
  <si>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</si>
  <si>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</si>
  <si>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</si>
  <si>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</si>
  <si>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</si>
  <si>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</si>
  <si>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</si>
  <si>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</si>
  <si>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</si>
  <si>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</si>
  <si>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</si>
  <si>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</si>
  <si>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</si>
  <si>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</si>
  <si>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</si>
  <si>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</si>
  <si>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</si>
  <si>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</si>
  <si>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</si>
  <si>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</si>
  <si>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</si>
  <si>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</si>
  <si>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</si>
  <si>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</si>
  <si>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</si>
  <si>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</si>
  <si>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</si>
  <si>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</si>
  <si>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</si>
  <si>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</si>
  <si>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</si>
  <si>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</si>
  <si>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</si>
  <si>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</si>
  <si>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</si>
  <si>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</si>
  <si>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</si>
  <si>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</si>
  <si>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</si>
  <si>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</si>
  <si>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</si>
  <si>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</si>
  <si>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</si>
  <si>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</si>
  <si>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</si>
  <si>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</si>
  <si>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</si>
  <si>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</si>
  <si>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</si>
  <si>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</si>
  <si>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</si>
  <si>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</si>
  <si>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</si>
  <si>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</si>
  <si>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</si>
  <si>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</si>
  <si>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</si>
  <si>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</si>
  <si>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</si>
  <si>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</si>
  <si>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</si>
  <si>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</si>
  <si>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</si>
  <si>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</si>
  <si>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</si>
  <si>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</si>
  <si>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</si>
  <si>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</si>
  <si>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</si>
  <si>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</si>
  <si>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</si>
  <si>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</si>
  <si>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</si>
  <si>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</si>
  <si>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</si>
  <si>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</si>
  <si>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</si>
  <si>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</si>
  <si>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</si>
  <si>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</si>
  <si>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</si>
  <si>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</si>
  <si>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</si>
  <si>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</si>
  <si>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</si>
  <si>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</si>
  <si>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</si>
  <si>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</si>
  <si>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</si>
  <si>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</si>
  <si>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</si>
  <si>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</si>
  <si>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</si>
  <si>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</si>
  <si>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</si>
  <si>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</si>
  <si>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</si>
  <si>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</si>
  <si>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</si>
  <si>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</si>
  <si>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</si>
  <si>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</si>
  <si>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</si>
  <si>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</si>
  <si>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</si>
  <si>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</si>
  <si>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</si>
  <si>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</si>
  <si>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</si>
  <si>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</si>
  <si>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</si>
  <si>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</si>
  <si>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</si>
  <si>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</si>
  <si>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</si>
  <si>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</si>
  <si>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</si>
  <si>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</si>
  <si>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</si>
  <si>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</si>
  <si>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</si>
  <si>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</si>
  <si>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</si>
  <si>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</si>
  <si>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</si>
  <si>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</si>
  <si>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</si>
  <si>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</si>
  <si>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</si>
  <si>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</si>
  <si>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</si>
  <si>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</si>
  <si>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</si>
  <si>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</si>
  <si>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</si>
  <si>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</si>
  <si>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</si>
  <si>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</si>
  <si>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</si>
  <si>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</si>
  <si>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</si>
  <si>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</si>
  <si>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</si>
  <si>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</si>
  <si>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</si>
  <si>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</si>
  <si>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</si>
  <si>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</si>
  <si>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</si>
  <si>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</si>
  <si>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</si>
  <si>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</si>
  <si>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</si>
  <si>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</si>
  <si>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</si>
  <si>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</si>
  <si>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</si>
  <si>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</si>
  <si>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</si>
  <si>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</si>
  <si>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</si>
  <si>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</si>
  <si>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</si>
  <si>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</si>
  <si>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</si>
  <si>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</si>
  <si>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</si>
  <si>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</si>
  <si>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</si>
  <si>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</si>
  <si>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</si>
  <si>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</si>
  <si>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</si>
  <si>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</si>
  <si>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</si>
  <si>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</si>
  <si>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</si>
  <si>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</si>
  <si>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</si>
  <si>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</si>
  <si>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</si>
  <si>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</si>
  <si>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</si>
  <si>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</si>
  <si>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</si>
  <si>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</si>
  <si>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</si>
  <si>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</si>
  <si>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</si>
  <si>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</si>
  <si>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</si>
  <si>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</si>
  <si>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</si>
  <si>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</si>
  <si>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</si>
  <si>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</si>
  <si>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</si>
  <si>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</si>
  <si>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</si>
  <si>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</si>
  <si>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</si>
  <si>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</si>
  <si>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</si>
  <si>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</si>
  <si>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</si>
  <si>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</si>
  <si>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</si>
  <si>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</si>
  <si>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</si>
  <si>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</si>
  <si>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</si>
  <si>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</si>
  <si>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</si>
  <si>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</si>
  <si>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</si>
  <si>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</si>
  <si>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</si>
  <si>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</si>
  <si>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</si>
  <si>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</si>
  <si>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</si>
  <si>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</si>
  <si>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</si>
  <si>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</si>
  <si>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</si>
  <si>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</si>
  <si>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</si>
  <si>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</si>
  <si>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</si>
  <si>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</si>
  <si>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</si>
  <si>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</si>
  <si>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</si>
  <si>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</si>
  <si>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</si>
  <si>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</si>
  <si>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</si>
  <si>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</si>
  <si>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</si>
  <si>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</si>
  <si>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</si>
  <si>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</si>
  <si>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</si>
  <si>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</si>
  <si>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</si>
  <si>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</si>
  <si>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</si>
  <si>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</si>
  <si>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</si>
  <si>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</si>
  <si>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</si>
  <si>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</si>
  <si>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</si>
  <si>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</si>
  <si>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</si>
  <si>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</si>
  <si>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</si>
  <si>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</si>
  <si>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</si>
  <si>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</si>
  <si>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</si>
  <si>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</si>
  <si>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</si>
  <si>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</si>
  <si>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</si>
  <si>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</si>
  <si>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</si>
  <si>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</si>
  <si>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</si>
  <si>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</si>
  <si>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</si>
  <si>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</si>
  <si>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</si>
  <si>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</si>
  <si>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</si>
  <si>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</si>
  <si>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</si>
  <si>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</si>
  <si>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</si>
  <si>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</si>
  <si>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</si>
  <si>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</si>
  <si>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</si>
  <si>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</si>
  <si>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</si>
  <si>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</si>
  <si>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</si>
  <si>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</si>
  <si>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</si>
  <si>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</si>
  <si>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</si>
  <si>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</si>
  <si>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</si>
  <si>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</si>
  <si>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</si>
  <si>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</si>
  <si>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</si>
  <si>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</si>
  <si>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</si>
  <si>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</si>
  <si>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</si>
  <si>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</si>
  <si>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</si>
  <si>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</si>
  <si>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</si>
  <si>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</si>
  <si>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</si>
  <si>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</si>
  <si>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</si>
  <si>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</si>
  <si>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</si>
  <si>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</si>
  <si>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</si>
  <si>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</si>
  <si>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</si>
  <si>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</si>
  <si>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</si>
  <si>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</si>
  <si>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</si>
  <si>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</si>
  <si>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</si>
  <si>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</si>
  <si>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</si>
  <si>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</si>
  <si>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</si>
  <si>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</si>
  <si>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</si>
  <si>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</si>
  <si>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</si>
  <si>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</si>
  <si>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</si>
  <si>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</si>
  <si>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</si>
  <si>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</si>
  <si>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</si>
  <si>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</si>
  <si>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</si>
  <si>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</si>
  <si>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</si>
  <si>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</si>
  <si>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</si>
  <si>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</si>
  <si>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</si>
  <si>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</si>
  <si>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</si>
  <si>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</si>
  <si>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</si>
  <si>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</si>
  <si>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</si>
  <si>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</si>
  <si>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</si>
  <si>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</si>
  <si>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</si>
  <si>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</si>
  <si>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</si>
  <si>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</si>
  <si>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</si>
  <si>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</si>
  <si>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</si>
  <si>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</si>
  <si>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</si>
  <si>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</si>
  <si>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</si>
  <si>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</si>
  <si>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</si>
  <si>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</si>
  <si>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</si>
  <si>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</si>
  <si>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</si>
  <si>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</si>
  <si>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</si>
  <si>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</si>
  <si>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</si>
  <si>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</si>
  <si>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</si>
  <si>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</si>
  <si>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</si>
  <si>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</si>
  <si>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</si>
  <si>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</si>
  <si>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</si>
  <si>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</si>
  <si>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</si>
  <si>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</si>
  <si>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</si>
  <si>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</si>
  <si>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</si>
  <si>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</si>
  <si>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</si>
  <si>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</si>
  <si>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</si>
  <si>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</si>
  <si>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</si>
  <si>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</si>
  <si>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</si>
  <si>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</si>
  <si>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</si>
  <si>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</si>
  <si>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</si>
  <si>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</si>
  <si>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</si>
  <si>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</si>
  <si>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</si>
  <si>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</si>
  <si>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</si>
  <si>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</si>
  <si>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</si>
  <si>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</si>
  <si>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</si>
  <si>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</si>
  <si>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</si>
  <si>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</si>
  <si>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</si>
  <si>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</si>
  <si>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</si>
  <si>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</si>
  <si>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</si>
  <si>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</si>
  <si>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</si>
  <si>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</si>
  <si>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</si>
  <si>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</si>
  <si>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</si>
  <si>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</si>
  <si>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</si>
  <si>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</si>
  <si>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</si>
  <si>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</si>
  <si>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</si>
  <si>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</si>
  <si>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</si>
  <si>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</si>
  <si>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</si>
  <si>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</si>
  <si>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</si>
  <si>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</si>
  <si>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</si>
  <si>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</si>
  <si>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</si>
  <si>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</si>
  <si>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</si>
  <si>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</si>
  <si>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</si>
  <si>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</si>
  <si>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</si>
  <si>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</si>
  <si>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</si>
  <si>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</si>
  <si>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</si>
  <si>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</si>
  <si>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</si>
  <si>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</si>
  <si>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</si>
  <si>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</si>
  <si>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</si>
  <si>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</si>
  <si>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</si>
  <si>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</si>
  <si>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</si>
  <si>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</si>
  <si>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</si>
  <si>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</si>
  <si>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</si>
  <si>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</si>
  <si>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</si>
  <si>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</si>
  <si>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</si>
  <si>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</si>
  <si>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</si>
  <si>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</si>
  <si>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</si>
  <si>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</si>
  <si>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</si>
  <si>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</si>
  <si>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</si>
  <si>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</si>
  <si>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</si>
  <si>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</si>
  <si>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</si>
  <si>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</si>
  <si>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</si>
  <si>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</si>
  <si>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</si>
  <si>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</si>
  <si>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</si>
  <si>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</si>
  <si>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</si>
  <si>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</si>
  <si>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</si>
  <si>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</si>
  <si>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</si>
  <si>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</si>
  <si>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</si>
  <si>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</si>
  <si>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</si>
  <si>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</si>
  <si>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</si>
  <si>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</si>
  <si>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</si>
  <si>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</si>
  <si>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</si>
  <si>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</si>
  <si>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</si>
  <si>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</si>
  <si>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</si>
  <si>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</si>
  <si>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</si>
  <si>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</si>
  <si>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</si>
  <si>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</si>
  <si>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</si>
  <si>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</si>
  <si>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</si>
  <si>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</si>
  <si>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</si>
  <si>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</si>
  <si>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</si>
  <si>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</si>
  <si>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</si>
  <si>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</si>
  <si>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</si>
  <si>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</si>
  <si>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</si>
  <si>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</si>
  <si>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</si>
  <si>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</si>
  <si>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</si>
  <si>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</si>
  <si>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</si>
  <si>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</si>
  <si>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</si>
  <si>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</si>
  <si>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</si>
  <si>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</si>
  <si>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</si>
  <si>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</si>
  <si>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</si>
  <si>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</si>
  <si>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</si>
  <si>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</si>
  <si>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</si>
  <si>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</si>
  <si>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</si>
  <si>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</si>
  <si>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</si>
  <si>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</si>
  <si>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</si>
  <si>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</si>
  <si>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</si>
  <si>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</si>
  <si>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</si>
  <si>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</si>
  <si>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</si>
  <si>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</si>
  <si>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</si>
  <si>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</si>
  <si>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</si>
  <si>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</si>
  <si>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</si>
  <si>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</si>
  <si>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</si>
  <si>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</si>
  <si>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</si>
  <si>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</si>
  <si>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</si>
  <si>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</si>
  <si>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</si>
  <si>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</si>
  <si>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</si>
  <si>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</si>
  <si>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</si>
  <si>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</si>
  <si>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</si>
  <si>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</si>
  <si>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</si>
  <si>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</si>
  <si>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</si>
  <si>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</si>
  <si>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</si>
  <si>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</si>
  <si>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</si>
  <si>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</si>
  <si>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</si>
  <si>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</si>
  <si>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</si>
  <si>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</si>
  <si>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</si>
  <si>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</si>
  <si>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</si>
  <si>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</si>
  <si>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</si>
  <si>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</si>
  <si>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</si>
  <si>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</si>
  <si>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</si>
  <si>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</si>
  <si>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</si>
  <si>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</si>
  <si>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</si>
  <si>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</si>
  <si>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</si>
  <si>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</si>
  <si>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</si>
  <si>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</si>
  <si>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</si>
  <si>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</si>
  <si>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</si>
  <si>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</si>
  <si>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</si>
  <si>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</si>
  <si>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</si>
  <si>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</si>
  <si>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</si>
  <si>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</si>
  <si>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</si>
  <si>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</si>
  <si>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</si>
  <si>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</si>
  <si>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</si>
  <si>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</si>
  <si>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</si>
  <si>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</si>
  <si>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</si>
  <si>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</si>
  <si>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</si>
  <si>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</si>
  <si>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</si>
  <si>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</si>
  <si>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</si>
  <si>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</si>
  <si>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</si>
  <si>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</si>
  <si>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</si>
  <si>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</si>
  <si>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</si>
  <si>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</si>
  <si>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</si>
  <si>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</si>
  <si>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</si>
  <si>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</si>
  <si>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</si>
  <si>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</si>
  <si>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</si>
  <si>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</si>
  <si>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</si>
  <si>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</si>
  <si>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</si>
  <si>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</si>
  <si>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</si>
  <si>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</si>
  <si>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</si>
  <si>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</si>
  <si>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</si>
  <si>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</si>
  <si>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</si>
  <si>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</si>
  <si>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</si>
  <si>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</si>
  <si>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</si>
  <si>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</si>
  <si>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</si>
  <si>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</si>
  <si>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</si>
  <si>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</si>
  <si>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</si>
  <si>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</si>
  <si>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</si>
  <si>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</si>
  <si>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</si>
  <si>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</si>
  <si>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</si>
  <si>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</si>
  <si>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</si>
  <si>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</si>
  <si>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</si>
  <si>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</si>
  <si>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</si>
  <si>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</si>
  <si>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</si>
  <si>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</si>
  <si>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</si>
  <si>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</si>
  <si>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</si>
  <si>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</si>
  <si>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</si>
  <si>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</si>
  <si>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</si>
  <si>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</si>
  <si>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</si>
  <si>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</si>
  <si>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</si>
  <si>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</si>
  <si>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</si>
  <si>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</si>
  <si>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</si>
  <si>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</si>
  <si>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</si>
  <si>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</si>
  <si>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</si>
  <si>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</si>
  <si>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</si>
  <si>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</si>
  <si>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</si>
  <si>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</si>
  <si>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</si>
  <si>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</si>
  <si>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</si>
  <si>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</si>
  <si>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</si>
  <si>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</si>
  <si>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</si>
  <si>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</si>
  <si>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</si>
  <si>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</si>
  <si>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</si>
  <si>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</si>
  <si>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</si>
  <si>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</si>
  <si>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</si>
  <si>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</si>
  <si>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</si>
  <si>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</si>
  <si>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</si>
  <si>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</si>
  <si>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</si>
  <si>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</si>
  <si>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</si>
  <si>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</si>
  <si>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</si>
  <si>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</si>
  <si>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</si>
  <si>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</si>
  <si>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</si>
  <si>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</si>
  <si>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</si>
  <si>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</si>
  <si>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</si>
  <si>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</si>
  <si>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</si>
  <si>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</si>
  <si>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</si>
  <si>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</si>
  <si>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</si>
  <si>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</si>
  <si>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</si>
  <si>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</si>
  <si>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</si>
  <si>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</si>
  <si>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</si>
  <si>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</si>
  <si>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</si>
  <si>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</si>
  <si>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</si>
  <si>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</si>
  <si>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</si>
  <si>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</si>
  <si>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</si>
  <si>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</si>
  <si>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</si>
  <si>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</si>
  <si>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</si>
  <si>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</si>
  <si>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</si>
  <si>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</si>
  <si>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</si>
  <si>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</si>
  <si>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</si>
  <si>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</si>
  <si>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</si>
  <si>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</si>
  <si>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</si>
  <si>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</si>
  <si>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</si>
  <si>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</si>
  <si>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</si>
  <si>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</si>
  <si>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</si>
  <si>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</si>
  <si>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</si>
  <si>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</si>
  <si>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</si>
  <si>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</si>
  <si>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</si>
  <si>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</si>
  <si>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</si>
  <si>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</si>
  <si>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</si>
  <si>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</si>
  <si>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</si>
  <si>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</si>
  <si>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</si>
  <si>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</si>
  <si>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</si>
  <si>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</si>
  <si>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</si>
  <si>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</si>
  <si>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</si>
  <si>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</si>
  <si>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</si>
  <si>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</si>
  <si>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</si>
  <si>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</si>
  <si>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</si>
  <si>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</si>
  <si>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</si>
  <si>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</si>
  <si>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</si>
  <si>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</si>
  <si>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</si>
  <si>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</si>
  <si>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</si>
  <si>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</si>
  <si>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</si>
  <si>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</si>
  <si>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</si>
  <si>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</si>
  <si>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</si>
  <si>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</si>
  <si>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</si>
  <si>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</si>
  <si>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</si>
  <si>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</si>
  <si>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</si>
  <si>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</si>
  <si>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</si>
  <si>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</si>
  <si>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</si>
  <si>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</si>
  <si>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</si>
  <si>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</si>
  <si>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</si>
  <si>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</si>
  <si>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</si>
  <si>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</si>
  <si>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</si>
  <si>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</si>
  <si>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</si>
  <si>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</si>
  <si>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</si>
  <si>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</si>
  <si>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</si>
  <si>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</si>
  <si>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</si>
  <si>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</si>
  <si>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</si>
  <si>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</si>
  <si>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</si>
  <si>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</si>
  <si>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</si>
  <si>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</si>
  <si>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</si>
  <si>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</si>
  <si>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</si>
  <si>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</si>
  <si>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</si>
  <si>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</si>
  <si>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</si>
  <si>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</si>
  <si>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</si>
  <si>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</si>
  <si>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</si>
  <si>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</si>
  <si>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</si>
  <si>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</si>
  <si>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</si>
  <si>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</si>
  <si>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</si>
  <si>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</si>
  <si>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</si>
  <si>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</si>
  <si>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</si>
  <si>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</si>
  <si>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</si>
  <si>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</si>
  <si>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</si>
  <si>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</si>
  <si>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</si>
  <si>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</si>
  <si>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</si>
  <si>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</si>
  <si>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</si>
  <si>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</si>
  <si>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</si>
  <si>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</si>
  <si>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</si>
  <si>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</si>
  <si>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</si>
  <si>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</si>
  <si>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</si>
  <si>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</si>
  <si>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</si>
  <si>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</si>
  <si>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</si>
  <si>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</si>
  <si>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</si>
  <si>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</si>
  <si>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</si>
  <si>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</si>
  <si>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</si>
  <si>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</si>
  <si>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</si>
  <si>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</si>
  <si>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</si>
  <si>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</si>
  <si>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</si>
  <si>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</si>
  <si>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</si>
  <si>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</si>
  <si>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</si>
  <si>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</si>
  <si>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</si>
  <si>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</si>
  <si>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</si>
  <si>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</si>
  <si>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</si>
  <si>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</si>
  <si>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</si>
  <si>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</si>
  <si>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</si>
  <si>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</si>
  <si>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</si>
  <si>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</si>
  <si>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</si>
  <si>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</si>
  <si>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</si>
  <si>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</si>
  <si>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</si>
  <si>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</si>
  <si>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</si>
  <si>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</si>
  <si>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</si>
  <si>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</si>
  <si>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</si>
  <si>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</si>
  <si>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</si>
  <si>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</si>
  <si>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</si>
  <si>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</si>
  <si>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</si>
  <si>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</si>
  <si>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</si>
  <si>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</si>
  <si>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</si>
  <si>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</si>
  <si>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</si>
  <si>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</si>
  <si>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</si>
  <si>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</si>
  <si>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</si>
  <si>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</si>
  <si>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</si>
  <si>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</si>
  <si>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</si>
  <si>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</si>
  <si>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</si>
  <si>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</si>
  <si>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</si>
  <si>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</si>
  <si>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</si>
  <si>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</si>
  <si>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</si>
  <si>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</si>
  <si>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</si>
  <si>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</si>
  <si>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</si>
  <si>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</si>
  <si>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</si>
  <si>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</si>
  <si>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</si>
  <si>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</si>
  <si>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</si>
  <si>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</si>
  <si>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</si>
  <si>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</si>
  <si>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</si>
  <si>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</si>
  <si>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</si>
  <si>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</si>
  <si>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</si>
  <si>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</si>
  <si>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</si>
  <si>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</si>
  <si>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</si>
  <si>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</si>
  <si>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</si>
  <si>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</si>
  <si>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</si>
  <si>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</si>
  <si>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</si>
  <si>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</si>
  <si>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</si>
  <si>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</si>
  <si>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</si>
  <si>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</si>
  <si>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</si>
  <si>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</si>
  <si>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</si>
  <si>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</si>
  <si>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</si>
  <si>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</si>
  <si>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</si>
  <si>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</si>
  <si>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</si>
  <si>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</si>
  <si>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</si>
  <si>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</si>
  <si>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</si>
  <si>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</si>
  <si>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</si>
  <si>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</si>
  <si>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</si>
  <si>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</si>
  <si>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</si>
  <si>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</si>
  <si>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</si>
  <si>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</si>
  <si>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</si>
  <si>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</si>
  <si>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</si>
  <si>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</si>
  <si>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</si>
  <si>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</si>
  <si>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</si>
  <si>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</si>
  <si>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</si>
  <si>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</si>
  <si>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</si>
  <si>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</si>
  <si>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</si>
  <si>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</si>
  <si>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</si>
  <si>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</si>
  <si>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</si>
  <si>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</si>
  <si>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</si>
  <si>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</si>
  <si>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</si>
  <si>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</si>
  <si>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</si>
  <si>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</si>
  <si>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</si>
  <si>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</si>
  <si>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</si>
  <si>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</si>
  <si>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</si>
  <si>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</si>
  <si>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</si>
  <si>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</si>
  <si>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</si>
  <si>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</si>
  <si>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</si>
  <si>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</si>
  <si>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</si>
  <si>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</si>
  <si>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</si>
  <si>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</si>
  <si>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</si>
  <si>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</si>
  <si>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</si>
  <si>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</si>
  <si>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</si>
  <si>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</si>
  <si>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</si>
  <si>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</si>
  <si>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</si>
  <si>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</si>
  <si>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</si>
  <si>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</si>
  <si>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</si>
  <si>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</si>
  <si>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</si>
  <si>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</si>
  <si>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</si>
  <si>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</si>
  <si>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</si>
  <si>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</si>
  <si>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</si>
  <si>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</si>
  <si>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</si>
  <si>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</si>
  <si>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</si>
  <si>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</si>
  <si>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</si>
  <si>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</si>
  <si>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</si>
  <si>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</si>
  <si>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</si>
  <si>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</si>
  <si>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</si>
  <si>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</si>
  <si>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</si>
  <si>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</si>
  <si>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</si>
  <si>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</si>
  <si>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</si>
  <si>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</si>
  <si>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</si>
  <si>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</si>
  <si>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</si>
  <si>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</si>
  <si>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</si>
  <si>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</si>
  <si>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</si>
  <si>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</si>
  <si>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</si>
  <si>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</si>
  <si>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</si>
  <si>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</si>
  <si>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</si>
  <si>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</si>
  <si>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</si>
  <si>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</si>
  <si>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</si>
  <si>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</si>
  <si>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</si>
  <si>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</si>
  <si>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</si>
  <si>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</si>
  <si>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</si>
  <si>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</si>
  <si>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</si>
  <si>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</si>
  <si>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</si>
  <si>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</si>
  <si>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</si>
  <si>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</si>
  <si>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</si>
  <si>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</si>
  <si>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</si>
  <si>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</si>
  <si>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</si>
  <si>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</si>
  <si>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</si>
  <si>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</si>
  <si>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</si>
  <si>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</si>
  <si>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</si>
  <si>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</si>
  <si>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</si>
  <si>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</si>
  <si>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</si>
  <si>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</si>
  <si>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</si>
  <si>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</si>
  <si>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</si>
  <si>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</si>
  <si>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</si>
  <si>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</si>
  <si>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</si>
  <si>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</si>
  <si>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</si>
  <si>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</si>
  <si>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</si>
  <si>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</si>
  <si>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</si>
  <si>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</si>
  <si>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</si>
  <si>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</si>
  <si>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</si>
  <si>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</si>
  <si>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</si>
  <si>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</si>
  <si>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</si>
  <si>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</si>
  <si>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</si>
  <si>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</si>
  <si>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</si>
  <si>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</si>
  <si>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</si>
  <si>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</si>
  <si>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</si>
  <si>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</si>
  <si>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</si>
  <si>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</si>
  <si>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</si>
  <si>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</si>
  <si>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</si>
  <si>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</si>
  <si>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</si>
  <si>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</si>
  <si>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</si>
  <si>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</si>
  <si>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</si>
  <si>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</si>
  <si>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</si>
  <si>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</si>
  <si>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</si>
  <si>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</si>
  <si>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</si>
  <si>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</si>
  <si>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</si>
  <si>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</si>
  <si>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</si>
  <si>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</si>
  <si>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</si>
  <si>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</si>
  <si>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</si>
  <si>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</si>
  <si>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</si>
  <si>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</si>
  <si>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</si>
  <si>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</si>
  <si>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</si>
  <si>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</si>
  <si>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</si>
  <si>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</si>
  <si>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</si>
  <si>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</si>
  <si>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</si>
  <si>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</si>
  <si>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</si>
  <si>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</si>
  <si>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</si>
  <si>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</si>
  <si>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</si>
  <si>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</si>
  <si>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</si>
  <si>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</si>
  <si>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</si>
  <si>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</si>
  <si>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</si>
  <si>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</si>
  <si>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</si>
  <si>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</si>
  <si>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</si>
  <si>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</si>
  <si>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</si>
  <si>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</si>
  <si>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</si>
  <si>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</si>
  <si>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</si>
  <si>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</si>
  <si>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</si>
  <si>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</si>
  <si>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</si>
  <si>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</si>
  <si>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</si>
  <si>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</si>
  <si>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</si>
  <si>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</si>
  <si>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</si>
  <si>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</si>
  <si>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</si>
  <si>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</si>
  <si>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</si>
  <si>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</si>
  <si>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</si>
  <si>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</si>
  <si>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</si>
  <si>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</si>
  <si>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</si>
  <si>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</si>
  <si>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</si>
  <si>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</si>
  <si>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</si>
  <si>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</si>
  <si>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</si>
  <si>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</si>
  <si>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</si>
  <si>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</si>
  <si>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</si>
  <si>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</si>
  <si>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</si>
  <si>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</si>
  <si>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</si>
  <si>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</si>
  <si>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</si>
  <si>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</si>
  <si>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</si>
  <si>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</si>
  <si>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</si>
  <si>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</si>
  <si>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</si>
  <si>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</si>
  <si>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</si>
  <si>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</si>
  <si>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</si>
  <si>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</si>
  <si>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</si>
  <si>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</si>
  <si>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</si>
  <si>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</si>
  <si>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</si>
  <si>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</si>
  <si>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</si>
  <si>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</si>
  <si>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</si>
  <si>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</si>
  <si>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</si>
  <si>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</si>
  <si>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</si>
  <si>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</si>
  <si>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</si>
  <si>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</si>
  <si>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</si>
  <si>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</si>
  <si>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</si>
  <si>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</si>
  <si>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</si>
  <si>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</si>
  <si>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</si>
  <si>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</si>
  <si>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</si>
  <si>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</si>
  <si>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</si>
  <si>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</si>
  <si>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</si>
  <si>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</si>
  <si>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</si>
  <si>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</si>
  <si>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</si>
  <si>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</si>
  <si>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</si>
  <si>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</si>
  <si>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</si>
  <si>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</si>
  <si>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</si>
  <si>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</si>
  <si>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</si>
  <si>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</si>
  <si>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</si>
  <si>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</si>
  <si>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</si>
  <si>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</si>
  <si>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</si>
  <si>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</si>
  <si>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</si>
  <si>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</si>
  <si>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</si>
  <si>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</si>
  <si>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</si>
  <si>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</si>
  <si>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</si>
  <si>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</si>
  <si>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</si>
  <si>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</si>
  <si>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</si>
  <si>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</si>
  <si>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</si>
  <si>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</si>
  <si>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</si>
  <si>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</si>
  <si>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</si>
  <si>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</si>
  <si>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</si>
  <si>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</si>
  <si>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</si>
  <si>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</si>
  <si>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</si>
  <si>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</si>
  <si>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</si>
  <si>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</si>
  <si>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</si>
  <si>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</si>
  <si>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</si>
  <si>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</si>
  <si>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</si>
  <si>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</si>
  <si>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</si>
  <si>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</si>
  <si>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</si>
  <si>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</si>
  <si>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</si>
  <si>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</si>
  <si>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</si>
  <si>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</si>
  <si>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</si>
  <si>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</si>
  <si>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</si>
  <si>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</si>
  <si>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</si>
  <si>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</si>
  <si>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</si>
  <si>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</si>
  <si>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</si>
  <si>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</si>
  <si>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</si>
  <si>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</si>
  <si>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</si>
  <si>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</si>
  <si>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</si>
  <si>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</si>
  <si>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</si>
  <si>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</si>
  <si>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</si>
  <si>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</si>
  <si>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</si>
  <si>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</si>
  <si>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</si>
  <si>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</si>
  <si>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</si>
  <si>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</si>
  <si>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</si>
  <si>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</si>
  <si>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</si>
  <si>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</si>
  <si>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</si>
  <si>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</si>
  <si>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</si>
  <si>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</si>
  <si>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</si>
  <si>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</si>
  <si>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</si>
  <si>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</si>
  <si>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</si>
  <si>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</si>
  <si>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</si>
  <si>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</si>
  <si>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</si>
  <si>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</si>
  <si>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</si>
  <si>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</si>
  <si>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</si>
  <si>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</si>
  <si>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</si>
  <si>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</si>
  <si>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</si>
  <si>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</si>
  <si>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</si>
  <si>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</si>
  <si>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</si>
  <si>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</si>
  <si>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</si>
  <si>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</si>
  <si>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</si>
  <si>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</si>
  <si>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</si>
  <si>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</si>
  <si>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</si>
  <si>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</si>
  <si>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</si>
  <si>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</si>
  <si>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</si>
  <si>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</si>
  <si>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</si>
  <si>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</si>
  <si>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</si>
  <si>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</si>
  <si>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</si>
  <si>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</si>
  <si>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</si>
  <si>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</si>
  <si>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</si>
  <si>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</si>
  <si>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</si>
  <si>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</si>
  <si>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</si>
  <si>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</si>
  <si>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</si>
  <si>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</si>
  <si>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</si>
  <si>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</si>
  <si>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</si>
  <si>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</si>
  <si>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</si>
  <si>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</si>
  <si>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</si>
  <si>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</si>
  <si>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</si>
  <si>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</si>
  <si>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</si>
  <si>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</si>
  <si>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</si>
  <si>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</si>
  <si>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</si>
  <si>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</si>
  <si>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</si>
  <si>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</si>
  <si>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</si>
  <si>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</si>
  <si>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</si>
  <si>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</si>
  <si>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</si>
  <si>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</si>
  <si>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</si>
  <si>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</si>
  <si>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</si>
  <si>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</si>
  <si>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</si>
  <si>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</si>
  <si>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</si>
  <si>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</si>
  <si>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</si>
  <si>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</si>
  <si>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</si>
  <si>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</si>
  <si>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</si>
  <si>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</si>
  <si>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</si>
  <si>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</si>
  <si>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</si>
  <si>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</si>
  <si>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</si>
  <si>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</si>
  <si>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</si>
  <si>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</si>
  <si>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</si>
  <si>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</si>
  <si>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</si>
  <si>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</si>
  <si>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</si>
  <si>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</si>
  <si>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</si>
  <si>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</si>
  <si>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</si>
  <si>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</si>
  <si>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</si>
  <si>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</si>
  <si>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</si>
  <si>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</si>
  <si>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</si>
  <si>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</si>
  <si>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</si>
  <si>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</si>
  <si>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</si>
  <si>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</si>
  <si>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</si>
  <si>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</si>
  <si>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</si>
  <si>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</si>
  <si>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</si>
  <si>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</si>
  <si>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</si>
  <si>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</si>
  <si>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</si>
  <si>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</si>
  <si>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</si>
  <si>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</si>
  <si>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</si>
  <si>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</si>
  <si>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</si>
  <si>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</si>
  <si>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</si>
  <si>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</si>
  <si>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</si>
  <si>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</si>
  <si>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</si>
  <si>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</si>
  <si>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</si>
  <si>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</si>
  <si>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</si>
  <si>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</si>
  <si>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</si>
  <si>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</si>
  <si>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</si>
  <si>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</si>
  <si>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</si>
  <si>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</si>
  <si>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</si>
  <si>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</si>
  <si>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</si>
  <si>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</si>
  <si>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</si>
  <si>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</si>
  <si>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</si>
  <si>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</si>
  <si>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</si>
  <si>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</si>
  <si>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</si>
  <si>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</si>
  <si>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</si>
  <si>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</si>
  <si>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</si>
  <si>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</si>
  <si>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</si>
  <si>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</si>
  <si>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</si>
  <si>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</si>
  <si>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</si>
  <si>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</si>
  <si>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</si>
  <si>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</si>
  <si>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</si>
  <si>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</si>
  <si>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</si>
  <si>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</si>
  <si>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</si>
  <si>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</si>
  <si>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</si>
  <si>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</si>
  <si>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</si>
  <si>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</si>
  <si>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</si>
  <si>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</si>
  <si>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</si>
  <si>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</si>
  <si>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</si>
  <si>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</si>
  <si>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</si>
  <si>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</si>
  <si>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</si>
  <si>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</si>
  <si>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</si>
  <si>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</si>
  <si>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</si>
  <si>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</si>
  <si>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</si>
  <si>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</si>
  <si>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</si>
  <si>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</si>
  <si>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</si>
  <si>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</si>
  <si>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</si>
  <si>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</si>
  <si>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</si>
  <si>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</si>
  <si>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</si>
  <si>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</si>
  <si>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</si>
  <si>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</si>
  <si>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</si>
  <si>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</si>
  <si>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</si>
  <si>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</si>
  <si>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</si>
  <si>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</si>
  <si>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</si>
  <si>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</si>
  <si>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</si>
  <si>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</si>
  <si>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</si>
  <si>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</si>
  <si>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</si>
  <si>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</si>
  <si>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</si>
  <si>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</si>
  <si>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</si>
  <si>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</si>
  <si>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</si>
  <si>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</si>
  <si>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</si>
  <si>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</si>
  <si>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</si>
  <si>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</si>
  <si>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</si>
  <si>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</si>
  <si>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</si>
  <si>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</si>
  <si>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</si>
  <si>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</si>
  <si>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</si>
  <si>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</si>
  <si>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</si>
  <si>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</si>
  <si>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</si>
  <si>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</si>
  <si>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</si>
  <si>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</si>
  <si>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</si>
  <si>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</si>
  <si>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</si>
  <si>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</si>
  <si>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</si>
  <si>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</si>
  <si>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</si>
  <si>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</si>
  <si>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</si>
  <si>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</si>
  <si>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</si>
  <si>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</si>
  <si>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</si>
  <si>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</si>
  <si>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</si>
  <si>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</si>
  <si>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</si>
  <si>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</si>
  <si>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</si>
  <si>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</si>
  <si>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</si>
  <si>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</si>
  <si>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</si>
  <si>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</si>
  <si>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</si>
  <si>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</si>
  <si>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</si>
  <si>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</si>
  <si>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</si>
  <si>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</si>
  <si>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</si>
  <si>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</si>
  <si>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</si>
  <si>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</si>
  <si>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</si>
  <si>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</si>
  <si>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</si>
  <si>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</si>
  <si>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</si>
  <si>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</si>
  <si>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</si>
  <si>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</si>
  <si>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</si>
  <si>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</si>
  <si>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</si>
  <si>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</si>
  <si>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</si>
  <si>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</si>
  <si>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</si>
  <si>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</si>
  <si>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</si>
  <si>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</si>
  <si>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</si>
  <si>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</si>
  <si>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</si>
  <si>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</si>
  <si>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</si>
  <si>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</si>
  <si>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</si>
  <si>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</si>
  <si>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</si>
  <si>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</si>
  <si>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</si>
  <si>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</si>
  <si>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</si>
  <si>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</si>
  <si>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</si>
  <si>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</si>
  <si>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</si>
  <si>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</si>
  <si>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</si>
  <si>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</si>
  <si>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</si>
  <si>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</si>
  <si>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</si>
  <si>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</si>
  <si>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</si>
  <si>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</si>
  <si>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</si>
  <si>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</si>
  <si>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</si>
  <si>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</si>
  <si>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</si>
  <si>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</si>
  <si>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</si>
  <si>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</si>
  <si>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</si>
  <si>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</si>
  <si>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</si>
  <si>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</si>
  <si>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</si>
  <si>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</si>
  <si>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</si>
  <si>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</si>
  <si>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</si>
  <si>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</si>
  <si>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</si>
  <si>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</si>
  <si>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</si>
  <si>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</si>
  <si>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</si>
  <si>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</si>
  <si>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</si>
  <si>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</si>
  <si>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</si>
  <si>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</si>
  <si>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</si>
  <si>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</si>
  <si>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</si>
  <si>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</si>
  <si>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</si>
  <si>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</si>
  <si>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</si>
  <si>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</si>
  <si>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</si>
  <si>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</si>
  <si>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</si>
  <si>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RELLENO Y COMPACTACION EN CAPAS  DE 20MM ,AFIRMADO</t>
  </si>
  <si>
    <t xml:space="preserve"> NIVEL DE CAMA DE ARENA/ NIVEL SUPERIOR DE BANCODUCTO</t>
  </si>
  <si>
    <t>Instalación de bancoductos</t>
  </si>
  <si>
    <t>Fotografia N°05</t>
  </si>
  <si>
    <t>Fotografia N°06</t>
  </si>
  <si>
    <t xml:space="preserve"> Cuadrilla de Bancoductos Rampa Norte</t>
  </si>
  <si>
    <t>Instalacion de bancoductos</t>
  </si>
  <si>
    <t>Alineamineto de bancoductos</t>
  </si>
  <si>
    <t>Apisonado de material propio (rasante)</t>
  </si>
  <si>
    <t>Excavacion mecanica</t>
  </si>
  <si>
    <t>Perfilado de zanja</t>
  </si>
  <si>
    <t>Fondo de zanja limpio</t>
  </si>
  <si>
    <t>Tendido de cama de arena (0.10m)</t>
  </si>
  <si>
    <t>Apisonado de capa de material propio (0.10m)</t>
  </si>
  <si>
    <t>Medicion de fondo de zanja - camino (0.60m)</t>
  </si>
  <si>
    <t>Charla de seguridad y prueba de alcotest</t>
  </si>
  <si>
    <t>Inspecciones y verificaciones en campo</t>
  </si>
  <si>
    <r>
      <rPr>
        <b/>
        <u val="double"/>
        <sz val="12"/>
        <color theme="1"/>
        <rFont val="Arial"/>
        <family val="2"/>
      </rPr>
      <t xml:space="preserve">REPORTE DIARIO DE ACTIVIDADES DE SSOMA
</t>
    </r>
    <r>
      <rPr>
        <sz val="12"/>
        <color rgb="FF002060"/>
        <rFont val="Arial"/>
        <family val="2"/>
      </rPr>
      <t xml:space="preserve">
</t>
    </r>
    <r>
      <rPr>
        <sz val="12"/>
        <color rgb="FFFFC000"/>
        <rFont val="Arial"/>
        <family val="2"/>
      </rPr>
      <t>📅</t>
    </r>
    <r>
      <rPr>
        <sz val="12"/>
        <color rgb="FF002060"/>
        <rFont val="Arial"/>
        <family val="2"/>
      </rPr>
      <t xml:space="preserve"> 31/08/2026
</t>
    </r>
    <r>
      <rPr>
        <sz val="12"/>
        <color rgb="FF00B050"/>
        <rFont val="Arial"/>
        <family val="2"/>
      </rPr>
      <t>🍃</t>
    </r>
    <r>
      <rPr>
        <sz val="12"/>
        <color rgb="FF002060"/>
        <rFont val="Arial"/>
        <family val="2"/>
      </rPr>
      <t xml:space="preserve"> 1. Control de Alcohol y Drogas.
</t>
    </r>
    <r>
      <rPr>
        <sz val="12"/>
        <color theme="6" tint="-0.249977111117893"/>
        <rFont val="Arial"/>
        <family val="2"/>
      </rPr>
      <t>✅</t>
    </r>
    <r>
      <rPr>
        <sz val="12"/>
        <color rgb="FF002060"/>
        <rFont val="Arial"/>
        <family val="2"/>
      </rPr>
      <t xml:space="preserve"> Se ejecutó la prueba de alcotest al 100 % del personal de PROMCOSER antes del inicio de la jornada laboral.
</t>
    </r>
    <r>
      <rPr>
        <sz val="12"/>
        <color rgb="FF0070C0"/>
        <rFont val="Arial"/>
        <family val="2"/>
      </rPr>
      <t>👷</t>
    </r>
    <r>
      <rPr>
        <sz val="12"/>
        <color rgb="FF002060"/>
        <rFont val="Arial"/>
        <family val="2"/>
      </rPr>
      <t xml:space="preserve"> Personal evaluado: 11 trabajadores.
</t>
    </r>
    <r>
      <rPr>
        <sz val="12"/>
        <color theme="8" tint="0.39997558519241921"/>
        <rFont val="Arial"/>
        <family val="2"/>
      </rPr>
      <t>🟢</t>
    </r>
    <r>
      <rPr>
        <sz val="12"/>
        <color rgb="FF002060"/>
        <rFont val="Arial"/>
        <family val="2"/>
      </rPr>
      <t xml:space="preserve"> Resultados: 11 resultados negativos (100 % de cumplimiento).
</t>
    </r>
    <r>
      <rPr>
        <sz val="12"/>
        <color rgb="FF00B0F0"/>
        <rFont val="Arial"/>
        <family val="2"/>
      </rPr>
      <t>🎓</t>
    </r>
    <r>
      <rPr>
        <sz val="12"/>
        <color rgb="FF002060"/>
        <rFont val="Arial"/>
        <family val="2"/>
      </rPr>
      <t xml:space="preserve"> 2. Charlas y Capacitaciones.
</t>
    </r>
    <r>
      <rPr>
        <sz val="12"/>
        <color theme="5" tint="0.39997558519241921"/>
        <rFont val="Arial"/>
        <family val="2"/>
      </rPr>
      <t>🗣️</t>
    </r>
    <r>
      <rPr>
        <sz val="12"/>
        <color rgb="FF002060"/>
        <rFont val="Arial"/>
        <family val="2"/>
      </rPr>
      <t xml:space="preserve"> Buenos Días Mina Justa (BDMJ).
</t>
    </r>
    <r>
      <rPr>
        <sz val="12"/>
        <color rgb="FFFF6600"/>
        <rFont val="Arial"/>
        <family val="2"/>
      </rPr>
      <t>📚</t>
    </r>
    <r>
      <rPr>
        <sz val="12"/>
        <color rgb="FF002060"/>
        <rFont val="Arial"/>
        <family val="2"/>
      </rPr>
      <t xml:space="preserve"> Tema: Estandar de Espacios confinados version 2.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7" tint="-0.249977111117893"/>
        <rFont val="Arial"/>
        <family val="2"/>
      </rPr>
      <t>🔍</t>
    </r>
    <r>
      <rPr>
        <sz val="12"/>
        <color rgb="FF002060"/>
        <rFont val="Arial"/>
        <family val="2"/>
      </rPr>
      <t xml:space="preserve"> 3. Inspecciones y Verificaciones en Campo.                                                                                                                                                                                                                          🔧 Se identificó una observación de medio ambiente por Marcobre en el Área Sur.
🔧 Se ejecutaron las acciones correctivas correspondientes; debido a la disponibilidad de movilidad, el levantamiento se culminó posterior al horario comprometido.
✅ La observación quedó subsanada y se cuenta con evidencia fotográfica del levantamiento                                                                                                                                                     ✅  Se deja delimitado el area de trabajo al finalizar la jornada
</t>
    </r>
    <r>
      <rPr>
        <sz val="12"/>
        <color theme="0" tint="-0.499984740745262"/>
        <rFont val="Arial"/>
        <family val="2"/>
      </rPr>
      <t>💻</t>
    </r>
    <r>
      <rPr>
        <sz val="12"/>
        <color rgb="FF002060"/>
        <rFont val="Arial"/>
        <family val="2"/>
      </rPr>
      <t xml:space="preserve"> 4. Actividades Administrativas.                                                                                                                                                                                                                                            ✅Coordinación para el levantamiento y cierre de observaciones identificadas en campo
</t>
    </r>
  </si>
  <si>
    <t>Semana01</t>
  </si>
  <si>
    <t xml:space="preserve">
## REPORTE DIARIO DE TRABAJO E INSPECCIÓN DE CALIDAD
Fecha: 01 de septiembre de 2026
Ubicación: Tramo de vía (Zona de alto tránsito - Unidades AESA)
 1. Avance Físico y Movimiento de Tierras
* Partida ejecutada: Excavación de zanja mediante el uso de retroexcavadora.
* Avance lineal del día: 22.00 ml.
* Volumen real excavado: 26.40 m³.
* Condición del entorno: Zona crítica debido a la alta transitabilidad de vehículos pesados y unidades de la empresa AESA.
2. Instalaciones  de bancoductos
* Actividad: Colocación e instalación de 08 unidades de bancoductos a lo largo de los 22.00 ml liberados.
* Trabajos complementarios: Proceso completo de relleno, compactación y nivelación de la zanja utilizando el material propio procedente de la misma excavación.
 3. Liberación de Seguridad (Accesos y Controles)
* Métodos de acceso: Implementación de tres sistemas de tránsito seguro para el personal de acuerdo a las características del terreno y bajo el estándar JU-SSO-STD-015:
* Rampas de acceso con material propio.
   * Escalones provisionales utilizando sacos de arena compactados.
   * Escalera de mano (con sobrepaso de 1.00 m, inclinación 1:4 y anclada con 2 drizas a 2 cáncamos fijos al suelo).
 4. Control de Calidad (QA/QC) e Inspección
Las actividades contaron con la supervisión y validación del área de Calidad, ejecutándose los siguientes controles en campo:
* Control Geométrico: El supervisor de calidad realizó la verificación y validación de las dimensiones finales de la excavación (ancho, profundidad y alineamiento) previo al tendido de ductos.
* Control de Compactación: Se realizaron con éxito los ensayos de Densidad de Campo y pruebas rápidas con Speedy (humedad del suelo) para asegurar que el grado de compactación del material propio cumpla con las especificaciones técnicas exigidas para el tránsito pesado de AESA.
------------------------------
Para complementar la documentación del dossier de calidad, ¿necesitas que busquemos:
* Formatos o plantillas para el registro de ensayos de densidad de campo y Speedy?
* Repuestos o insumos químicos como carburo de calcio para el equipo Speedy?
* Instrumentos de medición certificada como flexómetros largos o miras topográficas para el control dimensional de las zanjas?
Dime qué insumo de laboratorio o herramienta de medición te hace falta reponer.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</si>
</sst>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90">
    <font>
      <sz val="11"/>
      <color theme="1"/>
      <name val="Aptos Narrow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9"/>
      <name val="Aptos Narrow"/>
      <family val="2"/>
    </font>
    <font>
      <b/>
      <sz val="8"/>
      <name val="Aptos Narrow"/>
      <family val="2"/>
    </font>
    <font>
      <sz val="10"/>
      <name val="Aptos Narrow"/>
      <family val="2"/>
    </font>
    <font>
      <sz val="8"/>
      <name val="Aptos Narrow"/>
      <family val="2"/>
    </font>
    <font>
      <b/>
      <sz val="16"/>
      <color theme="1"/>
      <name val="Aptos Narrow"/>
      <family val="2"/>
    </font>
    <font>
      <b/>
      <sz val="16"/>
      <name val="Aptos Narrow"/>
      <family val="2"/>
    </font>
    <font>
      <b/>
      <sz val="16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u val="double"/>
      <sz val="12"/>
      <color theme="1"/>
      <name val="Arial"/>
      <family val="2"/>
    </font>
    <font>
      <sz val="12"/>
      <color rgb="FF0070C0"/>
      <name val="Arial"/>
      <family val="2"/>
    </font>
    <font>
      <sz val="12"/>
      <color rgb="FF002060"/>
      <name val="Arial"/>
      <family val="2"/>
    </font>
    <font>
      <sz val="12"/>
      <color rgb="FFFFC000"/>
      <name val="Arial"/>
      <family val="2"/>
    </font>
    <font>
      <sz val="12"/>
      <color rgb="FF00B050"/>
      <name val="Arial"/>
      <family val="2"/>
    </font>
    <font>
      <sz val="12"/>
      <color theme="6" tint="-0.249977111117893"/>
      <name val="Arial"/>
      <family val="2"/>
    </font>
    <font>
      <sz val="12"/>
      <color theme="8" tint="0.39997558519241921"/>
      <name val="Arial"/>
      <family val="2"/>
    </font>
    <font>
      <sz val="12"/>
      <color rgb="FF00B0F0"/>
      <name val="Arial"/>
      <family val="2"/>
    </font>
    <font>
      <sz val="12"/>
      <color theme="5" tint="0.39997558519241921"/>
      <name val="Arial"/>
      <family val="2"/>
    </font>
    <font>
      <sz val="12"/>
      <color rgb="FFFF6600"/>
      <name val="Arial"/>
      <family val="2"/>
    </font>
    <font>
      <sz val="12"/>
      <color theme="7" tint="-0.249977111117893"/>
      <name val="Arial"/>
      <family val="2"/>
    </font>
    <font>
      <sz val="12"/>
      <color theme="0" tint="-0.499984740745262"/>
      <name val="Arial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sz val="11"/>
      <color theme="1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auto="1"/>
      </patternFill>
    </fill>
  </fills>
  <borders count="16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/>
      <right/>
      <top/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/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 style="medium">
        <color indexed="64"/>
      </right>
      <top style="medium">
        <color rgb="FF000000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/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 style="thin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9" fillId="0" borderId="92"/>
  </cellStyleXfs>
  <cellXfs count="56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4" fillId="3" borderId="2" xfId="0" applyFont="1" applyFill="1" applyBorder="1"/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19" fillId="5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0" fillId="4" borderId="21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15" fillId="6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3" fillId="2" borderId="26" xfId="0" applyFont="1" applyFill="1" applyBorder="1" applyAlignment="1">
      <alignment horizontal="center" vertical="center"/>
    </xf>
    <xf numFmtId="0" fontId="2" fillId="0" borderId="0" xfId="0" applyFont="1"/>
    <xf numFmtId="0" fontId="23" fillId="2" borderId="26" xfId="0" applyFont="1" applyFill="1" applyBorder="1" applyAlignment="1">
      <alignment horizontal="left" vertical="center"/>
    </xf>
    <xf numFmtId="0" fontId="25" fillId="4" borderId="27" xfId="0" applyFont="1" applyFill="1" applyBorder="1" applyAlignment="1">
      <alignment horizontal="center" vertical="center" wrapText="1"/>
    </xf>
    <xf numFmtId="0" fontId="26" fillId="8" borderId="26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center" vertical="center" wrapText="1"/>
    </xf>
    <xf numFmtId="0" fontId="27" fillId="9" borderId="28" xfId="0" applyFont="1" applyFill="1" applyBorder="1" applyAlignment="1">
      <alignment horizontal="center" wrapText="1"/>
    </xf>
    <xf numFmtId="0" fontId="28" fillId="0" borderId="13" xfId="0" applyFont="1" applyBorder="1" applyAlignment="1">
      <alignment horizontal="left" vertical="center"/>
    </xf>
    <xf numFmtId="0" fontId="29" fillId="2" borderId="26" xfId="0" applyFont="1" applyFill="1" applyBorder="1" applyAlignment="1">
      <alignment horizontal="center" vertical="center" wrapText="1"/>
    </xf>
    <xf numFmtId="0" fontId="16" fillId="3" borderId="29" xfId="0" applyFont="1" applyFill="1" applyBorder="1"/>
    <xf numFmtId="0" fontId="16" fillId="3" borderId="30" xfId="0" applyFont="1" applyFill="1" applyBorder="1"/>
    <xf numFmtId="0" fontId="16" fillId="3" borderId="32" xfId="0" applyFont="1" applyFill="1" applyBorder="1"/>
    <xf numFmtId="0" fontId="11" fillId="0" borderId="1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8" fillId="3" borderId="28" xfId="0" applyFont="1" applyFill="1" applyBorder="1" applyAlignment="1">
      <alignment horizontal="center" vertical="center"/>
    </xf>
    <xf numFmtId="0" fontId="28" fillId="3" borderId="3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7" fillId="9" borderId="35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6" fillId="3" borderId="36" xfId="0" applyFont="1" applyFill="1" applyBorder="1"/>
    <xf numFmtId="0" fontId="16" fillId="3" borderId="37" xfId="0" applyFont="1" applyFill="1" applyBorder="1"/>
    <xf numFmtId="0" fontId="16" fillId="3" borderId="38" xfId="0" applyFont="1" applyFill="1" applyBorder="1"/>
    <xf numFmtId="167" fontId="18" fillId="0" borderId="0" xfId="0" applyNumberFormat="1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8" fontId="14" fillId="3" borderId="2" xfId="0" applyNumberFormat="1" applyFont="1" applyFill="1" applyBorder="1" applyAlignment="1">
      <alignment horizontal="left" vertical="center"/>
    </xf>
    <xf numFmtId="0" fontId="28" fillId="0" borderId="17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" fillId="0" borderId="2" xfId="0" applyFont="1" applyBorder="1" applyAlignment="1">
      <alignment horizontal="left"/>
    </xf>
    <xf numFmtId="0" fontId="27" fillId="0" borderId="39" xfId="0" applyFont="1" applyBorder="1" applyAlignment="1">
      <alignment horizontal="center" vertical="center"/>
    </xf>
    <xf numFmtId="0" fontId="28" fillId="3" borderId="35" xfId="0" applyFont="1" applyFill="1" applyBorder="1" applyAlignment="1">
      <alignment horizontal="center" vertical="center"/>
    </xf>
    <xf numFmtId="164" fontId="31" fillId="0" borderId="0" xfId="0" applyNumberFormat="1" applyFont="1" applyAlignment="1">
      <alignment vertical="center"/>
    </xf>
    <xf numFmtId="0" fontId="2" fillId="0" borderId="2" xfId="0" applyFont="1" applyBorder="1"/>
    <xf numFmtId="0" fontId="28" fillId="3" borderId="40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169" fontId="14" fillId="0" borderId="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7" fontId="14" fillId="0" borderId="42" xfId="0" applyNumberFormat="1" applyFont="1" applyBorder="1" applyAlignment="1">
      <alignment horizontal="center" vertical="center"/>
    </xf>
    <xf numFmtId="167" fontId="14" fillId="0" borderId="42" xfId="0" quotePrefix="1" applyNumberFormat="1" applyFont="1" applyBorder="1" applyAlignment="1">
      <alignment horizontal="center" vertical="center"/>
    </xf>
    <xf numFmtId="167" fontId="14" fillId="5" borderId="43" xfId="0" quotePrefix="1" applyNumberFormat="1" applyFont="1" applyFill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8" fillId="3" borderId="45" xfId="0" applyFont="1" applyFill="1" applyBorder="1" applyAlignment="1">
      <alignment horizontal="center" vertical="center"/>
    </xf>
    <xf numFmtId="167" fontId="5" fillId="8" borderId="42" xfId="0" applyNumberFormat="1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11" fillId="3" borderId="49" xfId="0" applyFont="1" applyFill="1" applyBorder="1" applyAlignment="1">
      <alignment horizontal="left" vertical="center"/>
    </xf>
    <xf numFmtId="49" fontId="32" fillId="0" borderId="2" xfId="0" applyNumberFormat="1" applyFont="1" applyBorder="1" applyAlignment="1">
      <alignment horizontal="left"/>
    </xf>
    <xf numFmtId="0" fontId="11" fillId="3" borderId="51" xfId="0" applyFont="1" applyFill="1" applyBorder="1" applyAlignment="1">
      <alignment horizontal="left" vertical="center"/>
    </xf>
    <xf numFmtId="14" fontId="14" fillId="0" borderId="2" xfId="0" applyNumberFormat="1" applyFont="1" applyBorder="1" applyAlignment="1">
      <alignment horizontal="center" vertical="center"/>
    </xf>
    <xf numFmtId="0" fontId="28" fillId="3" borderId="52" xfId="0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1" fillId="3" borderId="24" xfId="0" applyFont="1" applyFill="1" applyBorder="1" applyAlignment="1">
      <alignment horizontal="left" vertical="center"/>
    </xf>
    <xf numFmtId="0" fontId="11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28" fillId="3" borderId="25" xfId="0" applyFont="1" applyFill="1" applyBorder="1" applyAlignment="1">
      <alignment horizontal="center" vertical="center"/>
    </xf>
    <xf numFmtId="0" fontId="28" fillId="3" borderId="5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28" fillId="3" borderId="49" xfId="0" applyFont="1" applyFill="1" applyBorder="1" applyAlignment="1">
      <alignment horizontal="left" vertical="center"/>
    </xf>
    <xf numFmtId="0" fontId="16" fillId="3" borderId="60" xfId="0" applyFont="1" applyFill="1" applyBorder="1"/>
    <xf numFmtId="0" fontId="27" fillId="0" borderId="15" xfId="0" applyFont="1" applyBorder="1" applyAlignment="1">
      <alignment horizontal="center" vertical="center"/>
    </xf>
    <xf numFmtId="0" fontId="28" fillId="3" borderId="24" xfId="0" applyFont="1" applyFill="1" applyBorder="1" applyAlignment="1">
      <alignment horizontal="left" vertical="center"/>
    </xf>
    <xf numFmtId="0" fontId="27" fillId="0" borderId="17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9" borderId="45" xfId="0" applyFont="1" applyFill="1" applyBorder="1" applyAlignment="1">
      <alignment horizontal="center" wrapText="1"/>
    </xf>
    <xf numFmtId="0" fontId="11" fillId="3" borderId="56" xfId="0" applyFont="1" applyFill="1" applyBorder="1" applyAlignment="1">
      <alignment horizontal="left" vertical="center"/>
    </xf>
    <xf numFmtId="0" fontId="16" fillId="3" borderId="63" xfId="0" applyFont="1" applyFill="1" applyBorder="1"/>
    <xf numFmtId="0" fontId="16" fillId="3" borderId="64" xfId="0" applyFont="1" applyFill="1" applyBorder="1"/>
    <xf numFmtId="0" fontId="16" fillId="3" borderId="65" xfId="0" applyFont="1" applyFill="1" applyBorder="1"/>
    <xf numFmtId="0" fontId="27" fillId="0" borderId="66" xfId="0" applyFont="1" applyBorder="1" applyAlignment="1">
      <alignment horizontal="center" vertical="center"/>
    </xf>
    <xf numFmtId="0" fontId="28" fillId="3" borderId="67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5" fillId="0" borderId="25" xfId="0" applyFont="1" applyBorder="1" applyAlignment="1">
      <alignment horizontal="center" vertical="center"/>
    </xf>
    <xf numFmtId="0" fontId="3" fillId="10" borderId="68" xfId="0" applyFont="1" applyFill="1" applyBorder="1"/>
    <xf numFmtId="0" fontId="36" fillId="10" borderId="68" xfId="0" applyFont="1" applyFill="1" applyBorder="1" applyAlignment="1">
      <alignment horizontal="center" vertical="center"/>
    </xf>
    <xf numFmtId="0" fontId="3" fillId="10" borderId="69" xfId="0" applyFont="1" applyFill="1" applyBorder="1"/>
    <xf numFmtId="0" fontId="36" fillId="10" borderId="69" xfId="0" applyFont="1" applyFill="1" applyBorder="1" applyAlignment="1">
      <alignment horizontal="center" vertical="center"/>
    </xf>
    <xf numFmtId="0" fontId="3" fillId="0" borderId="69" xfId="0" applyFont="1" applyBorder="1"/>
    <xf numFmtId="0" fontId="36" fillId="0" borderId="69" xfId="0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3" borderId="24" xfId="0" applyFont="1" applyFill="1" applyBorder="1" applyAlignment="1">
      <alignment vertical="center" wrapText="1"/>
    </xf>
    <xf numFmtId="0" fontId="4" fillId="11" borderId="74" xfId="0" applyFont="1" applyFill="1" applyBorder="1"/>
    <xf numFmtId="0" fontId="4" fillId="11" borderId="51" xfId="0" applyFont="1" applyFill="1" applyBorder="1" applyAlignment="1">
      <alignment horizontal="center" vertical="center"/>
    </xf>
    <xf numFmtId="0" fontId="4" fillId="11" borderId="75" xfId="0" applyFont="1" applyFill="1" applyBorder="1" applyAlignment="1">
      <alignment horizontal="center" vertical="center"/>
    </xf>
    <xf numFmtId="0" fontId="4" fillId="11" borderId="5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4" fillId="0" borderId="2" xfId="0" applyFont="1" applyBorder="1" applyAlignment="1">
      <alignment horizontal="center" vertical="center"/>
    </xf>
    <xf numFmtId="0" fontId="37" fillId="0" borderId="2" xfId="0" applyFont="1" applyBorder="1"/>
    <xf numFmtId="0" fontId="4" fillId="1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0" borderId="2" xfId="0" applyFont="1" applyBorder="1"/>
    <xf numFmtId="0" fontId="4" fillId="13" borderId="24" xfId="0" applyFont="1" applyFill="1" applyBorder="1" applyAlignment="1">
      <alignment horizontal="center"/>
    </xf>
    <xf numFmtId="0" fontId="45" fillId="0" borderId="0" xfId="0" applyFont="1" applyAlignment="1">
      <alignment vertical="center"/>
    </xf>
    <xf numFmtId="164" fontId="45" fillId="0" borderId="0" xfId="0" applyNumberFormat="1" applyFont="1" applyAlignment="1">
      <alignment vertical="center"/>
    </xf>
    <xf numFmtId="0" fontId="5" fillId="8" borderId="24" xfId="0" applyFont="1" applyFill="1" applyBorder="1" applyAlignment="1">
      <alignment vertical="center"/>
    </xf>
    <xf numFmtId="0" fontId="31" fillId="7" borderId="24" xfId="0" applyFont="1" applyFill="1" applyBorder="1" applyAlignment="1">
      <alignment vertical="center"/>
    </xf>
    <xf numFmtId="0" fontId="15" fillId="7" borderId="24" xfId="0" applyFont="1" applyFill="1" applyBorder="1" applyAlignment="1">
      <alignment vertical="center"/>
    </xf>
    <xf numFmtId="0" fontId="12" fillId="7" borderId="24" xfId="0" applyFont="1" applyFill="1" applyBorder="1" applyAlignment="1">
      <alignment vertical="center"/>
    </xf>
    <xf numFmtId="0" fontId="49" fillId="0" borderId="0" xfId="0" applyFont="1" applyAlignment="1">
      <alignment vertical="center"/>
    </xf>
    <xf numFmtId="164" fontId="49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45" fillId="7" borderId="24" xfId="0" applyFont="1" applyFill="1" applyBorder="1" applyAlignment="1">
      <alignment vertical="center"/>
    </xf>
    <xf numFmtId="171" fontId="59" fillId="14" borderId="109" xfId="0" applyNumberFormat="1" applyFont="1" applyFill="1" applyBorder="1" applyAlignment="1">
      <alignment vertical="center"/>
    </xf>
    <xf numFmtId="0" fontId="60" fillId="0" borderId="0" xfId="0" applyFont="1" applyAlignment="1">
      <alignment vertical="center"/>
    </xf>
    <xf numFmtId="164" fontId="60" fillId="0" borderId="0" xfId="0" applyNumberFormat="1" applyFont="1" applyAlignment="1">
      <alignment vertical="center"/>
    </xf>
    <xf numFmtId="0" fontId="61" fillId="0" borderId="0" xfId="0" applyFont="1" applyAlignment="1">
      <alignment vertical="center"/>
    </xf>
    <xf numFmtId="164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2" fontId="62" fillId="0" borderId="0" xfId="0" applyNumberFormat="1" applyFont="1" applyAlignment="1">
      <alignment vertical="center"/>
    </xf>
    <xf numFmtId="2" fontId="61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2" fontId="63" fillId="0" borderId="0" xfId="0" applyNumberFormat="1" applyFont="1" applyAlignment="1">
      <alignment vertical="center"/>
    </xf>
    <xf numFmtId="164" fontId="63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2" fontId="64" fillId="0" borderId="0" xfId="0" applyNumberFormat="1" applyFont="1" applyAlignment="1">
      <alignment vertical="center"/>
    </xf>
    <xf numFmtId="164" fontId="64" fillId="0" borderId="0" xfId="0" applyNumberFormat="1" applyFont="1" applyAlignment="1">
      <alignment vertical="center"/>
    </xf>
    <xf numFmtId="171" fontId="66" fillId="14" borderId="109" xfId="0" applyNumberFormat="1" applyFont="1" applyFill="1" applyBorder="1" applyAlignment="1">
      <alignment vertical="center"/>
    </xf>
    <xf numFmtId="4" fontId="66" fillId="14" borderId="109" xfId="0" applyNumberFormat="1" applyFont="1" applyFill="1" applyBorder="1" applyAlignment="1">
      <alignment vertical="center"/>
    </xf>
    <xf numFmtId="0" fontId="44" fillId="15" borderId="24" xfId="0" applyFont="1" applyFill="1" applyBorder="1" applyAlignment="1">
      <alignment horizontal="left" vertical="center"/>
    </xf>
    <xf numFmtId="0" fontId="44" fillId="16" borderId="24" xfId="0" applyFont="1" applyFill="1" applyBorder="1" applyAlignment="1">
      <alignment horizontal="left" vertical="center"/>
    </xf>
    <xf numFmtId="0" fontId="44" fillId="8" borderId="24" xfId="0" applyFont="1" applyFill="1" applyBorder="1" applyAlignment="1">
      <alignment horizontal="left" vertical="center"/>
    </xf>
    <xf numFmtId="4" fontId="5" fillId="0" borderId="0" xfId="0" applyNumberFormat="1" applyFont="1" applyAlignment="1">
      <alignment vertical="center"/>
    </xf>
    <xf numFmtId="0" fontId="0" fillId="17" borderId="0" xfId="0" applyFill="1"/>
    <xf numFmtId="0" fontId="0" fillId="18" borderId="0" xfId="0" applyFill="1"/>
    <xf numFmtId="0" fontId="0" fillId="18" borderId="92" xfId="0" applyFill="1" applyBorder="1"/>
    <xf numFmtId="0" fontId="14" fillId="18" borderId="122" xfId="0" applyFont="1" applyFill="1" applyBorder="1" applyAlignment="1">
      <alignment horizontal="center"/>
    </xf>
    <xf numFmtId="0" fontId="21" fillId="18" borderId="92" xfId="0" applyFont="1" applyFill="1" applyBorder="1"/>
    <xf numFmtId="0" fontId="22" fillId="18" borderId="92" xfId="0" applyFont="1" applyFill="1" applyBorder="1" applyAlignment="1">
      <alignment horizontal="center"/>
    </xf>
    <xf numFmtId="0" fontId="22" fillId="18" borderId="2" xfId="0" applyFont="1" applyFill="1" applyBorder="1"/>
    <xf numFmtId="0" fontId="74" fillId="18" borderId="148" xfId="0" applyFont="1" applyFill="1" applyBorder="1" applyAlignment="1">
      <alignment horizontal="left"/>
    </xf>
    <xf numFmtId="0" fontId="74" fillId="18" borderId="149" xfId="0" applyFont="1" applyFill="1" applyBorder="1" applyAlignment="1">
      <alignment horizontal="left"/>
    </xf>
    <xf numFmtId="0" fontId="22" fillId="18" borderId="149" xfId="0" applyFont="1" applyFill="1" applyBorder="1"/>
    <xf numFmtId="0" fontId="0" fillId="18" borderId="149" xfId="0" applyFill="1" applyBorder="1"/>
    <xf numFmtId="0" fontId="22" fillId="18" borderId="149" xfId="0" applyFont="1" applyFill="1" applyBorder="1" applyAlignment="1">
      <alignment horizontal="center"/>
    </xf>
    <xf numFmtId="0" fontId="15" fillId="18" borderId="149" xfId="0" applyFont="1" applyFill="1" applyBorder="1" applyAlignment="1">
      <alignment horizontal="center"/>
    </xf>
    <xf numFmtId="0" fontId="22" fillId="18" borderId="150" xfId="0" applyFont="1" applyFill="1" applyBorder="1" applyAlignment="1">
      <alignment horizontal="center"/>
    </xf>
    <xf numFmtId="0" fontId="22" fillId="18" borderId="24" xfId="0" applyFont="1" applyFill="1" applyBorder="1" applyAlignment="1">
      <alignment horizontal="center"/>
    </xf>
    <xf numFmtId="2" fontId="2" fillId="18" borderId="0" xfId="0" applyNumberFormat="1" applyFont="1" applyFill="1" applyAlignment="1">
      <alignment horizontal="center"/>
    </xf>
    <xf numFmtId="170" fontId="2" fillId="18" borderId="0" xfId="0" applyNumberFormat="1" applyFont="1" applyFill="1"/>
    <xf numFmtId="1" fontId="2" fillId="18" borderId="0" xfId="0" applyNumberFormat="1" applyFont="1" applyFill="1"/>
    <xf numFmtId="2" fontId="34" fillId="18" borderId="61" xfId="0" applyNumberFormat="1" applyFont="1" applyFill="1" applyBorder="1" applyAlignment="1">
      <alignment horizontal="center"/>
    </xf>
    <xf numFmtId="2" fontId="34" fillId="18" borderId="62" xfId="0" applyNumberFormat="1" applyFont="1" applyFill="1" applyBorder="1" applyAlignment="1">
      <alignment horizontal="center"/>
    </xf>
    <xf numFmtId="0" fontId="22" fillId="18" borderId="41" xfId="0" applyFont="1" applyFill="1" applyBorder="1" applyAlignment="1">
      <alignment horizontal="center"/>
    </xf>
    <xf numFmtId="0" fontId="22" fillId="18" borderId="40" xfId="0" applyFont="1" applyFill="1" applyBorder="1" applyAlignment="1">
      <alignment horizontal="center"/>
    </xf>
    <xf numFmtId="0" fontId="14" fillId="18" borderId="7" xfId="0" applyFont="1" applyFill="1" applyBorder="1" applyAlignment="1">
      <alignment horizontal="center"/>
    </xf>
    <xf numFmtId="0" fontId="5" fillId="18" borderId="7" xfId="0" applyFont="1" applyFill="1" applyBorder="1" applyAlignment="1">
      <alignment horizontal="center"/>
    </xf>
    <xf numFmtId="0" fontId="39" fillId="18" borderId="7" xfId="0" applyFont="1" applyFill="1" applyBorder="1" applyAlignment="1">
      <alignment horizontal="center"/>
    </xf>
    <xf numFmtId="2" fontId="5" fillId="18" borderId="7" xfId="0" applyNumberFormat="1" applyFont="1" applyFill="1" applyBorder="1" applyAlignment="1">
      <alignment horizontal="center"/>
    </xf>
    <xf numFmtId="10" fontId="14" fillId="18" borderId="82" xfId="0" applyNumberFormat="1" applyFont="1" applyFill="1" applyBorder="1" applyAlignment="1">
      <alignment horizontal="center"/>
    </xf>
    <xf numFmtId="0" fontId="40" fillId="18" borderId="50" xfId="0" applyFont="1" applyFill="1" applyBorder="1" applyAlignment="1">
      <alignment horizontal="left"/>
    </xf>
    <xf numFmtId="0" fontId="41" fillId="18" borderId="0" xfId="0" applyFont="1" applyFill="1"/>
    <xf numFmtId="0" fontId="42" fillId="18" borderId="0" xfId="0" applyFont="1" applyFill="1"/>
    <xf numFmtId="0" fontId="40" fillId="18" borderId="14" xfId="0" applyFont="1" applyFill="1" applyBorder="1" applyAlignment="1">
      <alignment horizontal="center"/>
    </xf>
    <xf numFmtId="0" fontId="40" fillId="18" borderId="31" xfId="0" applyFont="1" applyFill="1" applyBorder="1" applyAlignment="1">
      <alignment horizontal="center"/>
    </xf>
    <xf numFmtId="0" fontId="40" fillId="18" borderId="87" xfId="0" applyFont="1" applyFill="1" applyBorder="1" applyAlignment="1">
      <alignment horizontal="center"/>
    </xf>
    <xf numFmtId="0" fontId="40" fillId="18" borderId="24" xfId="0" applyFont="1" applyFill="1" applyBorder="1" applyAlignment="1">
      <alignment horizontal="center"/>
    </xf>
    <xf numFmtId="0" fontId="40" fillId="18" borderId="40" xfId="0" applyFont="1" applyFill="1" applyBorder="1" applyAlignment="1">
      <alignment horizontal="center"/>
    </xf>
    <xf numFmtId="0" fontId="11" fillId="18" borderId="0" xfId="0" applyFont="1" applyFill="1"/>
    <xf numFmtId="0" fontId="14" fillId="18" borderId="119" xfId="0" applyFont="1" applyFill="1" applyBorder="1" applyAlignment="1">
      <alignment horizontal="center"/>
    </xf>
    <xf numFmtId="0" fontId="14" fillId="18" borderId="120" xfId="0" applyFont="1" applyFill="1" applyBorder="1" applyAlignment="1">
      <alignment horizontal="center"/>
    </xf>
    <xf numFmtId="0" fontId="14" fillId="18" borderId="121" xfId="0" applyFont="1" applyFill="1" applyBorder="1" applyAlignment="1">
      <alignment horizontal="center"/>
    </xf>
    <xf numFmtId="0" fontId="14" fillId="18" borderId="92" xfId="0" applyFont="1" applyFill="1" applyBorder="1" applyAlignment="1">
      <alignment horizontal="center"/>
    </xf>
    <xf numFmtId="0" fontId="14" fillId="18" borderId="123" xfId="0" applyFont="1" applyFill="1" applyBorder="1" applyAlignment="1">
      <alignment horizontal="center"/>
    </xf>
    <xf numFmtId="0" fontId="0" fillId="18" borderId="0" xfId="0" applyFill="1" applyAlignment="1">
      <alignment vertical="center"/>
    </xf>
    <xf numFmtId="0" fontId="14" fillId="18" borderId="122" xfId="0" applyFont="1" applyFill="1" applyBorder="1" applyAlignment="1">
      <alignment horizontal="center" vertical="center"/>
    </xf>
    <xf numFmtId="0" fontId="14" fillId="18" borderId="123" xfId="0" applyFont="1" applyFill="1" applyBorder="1" applyAlignment="1">
      <alignment horizontal="center" vertical="center"/>
    </xf>
    <xf numFmtId="0" fontId="14" fillId="18" borderId="92" xfId="0" applyFont="1" applyFill="1" applyBorder="1" applyAlignment="1">
      <alignment vertical="center" wrapText="1"/>
    </xf>
    <xf numFmtId="0" fontId="14" fillId="18" borderId="92" xfId="0" applyFont="1" applyFill="1" applyBorder="1" applyAlignment="1">
      <alignment horizontal="center" vertical="center" wrapText="1"/>
    </xf>
    <xf numFmtId="0" fontId="14" fillId="18" borderId="92" xfId="0" applyFont="1" applyFill="1" applyBorder="1"/>
    <xf numFmtId="0" fontId="48" fillId="18" borderId="92" xfId="0" applyFont="1" applyFill="1" applyBorder="1" applyAlignment="1">
      <alignment vertical="center" wrapText="1"/>
    </xf>
    <xf numFmtId="0" fontId="14" fillId="18" borderId="0" xfId="0" applyFont="1" applyFill="1"/>
    <xf numFmtId="0" fontId="48" fillId="18" borderId="0" xfId="0" applyFont="1" applyFill="1" applyAlignment="1">
      <alignment vertical="center" wrapText="1"/>
    </xf>
    <xf numFmtId="0" fontId="14" fillId="18" borderId="0" xfId="0" applyFont="1" applyFill="1" applyAlignment="1">
      <alignment vertical="center" wrapText="1"/>
    </xf>
    <xf numFmtId="0" fontId="14" fillId="18" borderId="125" xfId="0" applyFont="1" applyFill="1" applyBorder="1" applyAlignment="1">
      <alignment horizontal="center"/>
    </xf>
    <xf numFmtId="0" fontId="14" fillId="18" borderId="88" xfId="0" applyFont="1" applyFill="1" applyBorder="1" applyAlignment="1">
      <alignment horizontal="center"/>
    </xf>
    <xf numFmtId="0" fontId="14" fillId="18" borderId="126" xfId="0" applyFont="1" applyFill="1" applyBorder="1" applyAlignment="1">
      <alignment horizontal="center"/>
    </xf>
    <xf numFmtId="0" fontId="38" fillId="18" borderId="127" xfId="0" applyFont="1" applyFill="1" applyBorder="1"/>
    <xf numFmtId="0" fontId="14" fillId="18" borderId="97" xfId="0" applyFont="1" applyFill="1" applyBorder="1"/>
    <xf numFmtId="0" fontId="14" fillId="18" borderId="98" xfId="0" applyFont="1" applyFill="1" applyBorder="1"/>
    <xf numFmtId="0" fontId="38" fillId="18" borderId="22" xfId="0" applyFont="1" applyFill="1" applyBorder="1"/>
    <xf numFmtId="0" fontId="14" fillId="18" borderId="128" xfId="0" applyFont="1" applyFill="1" applyBorder="1"/>
    <xf numFmtId="0" fontId="16" fillId="18" borderId="122" xfId="0" applyFont="1" applyFill="1" applyBorder="1"/>
    <xf numFmtId="0" fontId="16" fillId="18" borderId="92" xfId="0" applyFont="1" applyFill="1" applyBorder="1"/>
    <xf numFmtId="0" fontId="16" fillId="18" borderId="123" xfId="0" applyFont="1" applyFill="1" applyBorder="1"/>
    <xf numFmtId="0" fontId="16" fillId="18" borderId="131" xfId="0" applyFont="1" applyFill="1" applyBorder="1" applyAlignment="1">
      <alignment horizontal="center" vertical="center"/>
    </xf>
    <xf numFmtId="0" fontId="16" fillId="18" borderId="49" xfId="0" applyFont="1" applyFill="1" applyBorder="1" applyAlignment="1">
      <alignment horizontal="center" vertical="center"/>
    </xf>
    <xf numFmtId="0" fontId="51" fillId="18" borderId="49" xfId="0" applyFont="1" applyFill="1" applyBorder="1" applyAlignment="1">
      <alignment horizontal="center" vertical="center"/>
    </xf>
    <xf numFmtId="20" fontId="16" fillId="18" borderId="49" xfId="0" applyNumberFormat="1" applyFont="1" applyFill="1" applyBorder="1" applyAlignment="1">
      <alignment horizontal="center" vertical="center" textRotation="90"/>
    </xf>
    <xf numFmtId="20" fontId="16" fillId="18" borderId="132" xfId="0" applyNumberFormat="1" applyFont="1" applyFill="1" applyBorder="1" applyAlignment="1">
      <alignment horizontal="center" vertical="center" textRotation="90"/>
    </xf>
    <xf numFmtId="0" fontId="16" fillId="18" borderId="133" xfId="0" applyFont="1" applyFill="1" applyBorder="1" applyAlignment="1">
      <alignment horizontal="center" vertical="center"/>
    </xf>
    <xf numFmtId="0" fontId="16" fillId="18" borderId="75" xfId="0" applyFont="1" applyFill="1" applyBorder="1" applyAlignment="1">
      <alignment horizontal="center" vertical="center"/>
    </xf>
    <xf numFmtId="0" fontId="51" fillId="18" borderId="75" xfId="0" applyFont="1" applyFill="1" applyBorder="1" applyAlignment="1">
      <alignment horizontal="center" vertical="center"/>
    </xf>
    <xf numFmtId="0" fontId="16" fillId="18" borderId="75" xfId="0" applyFont="1" applyFill="1" applyBorder="1" applyAlignment="1">
      <alignment horizontal="center" vertical="center" textRotation="90"/>
    </xf>
    <xf numFmtId="0" fontId="16" fillId="18" borderId="134" xfId="0" applyFont="1" applyFill="1" applyBorder="1" applyAlignment="1">
      <alignment horizontal="center" vertical="center" textRotation="90"/>
    </xf>
    <xf numFmtId="0" fontId="52" fillId="18" borderId="122" xfId="0" applyFont="1" applyFill="1" applyBorder="1"/>
    <xf numFmtId="0" fontId="53" fillId="18" borderId="92" xfId="0" applyFont="1" applyFill="1" applyBorder="1"/>
    <xf numFmtId="0" fontId="53" fillId="18" borderId="123" xfId="0" applyFont="1" applyFill="1" applyBorder="1"/>
    <xf numFmtId="0" fontId="54" fillId="18" borderId="92" xfId="0" applyFont="1" applyFill="1" applyBorder="1"/>
    <xf numFmtId="0" fontId="16" fillId="18" borderId="37" xfId="0" applyFont="1" applyFill="1" applyBorder="1"/>
    <xf numFmtId="0" fontId="16" fillId="18" borderId="135" xfId="0" applyFont="1" applyFill="1" applyBorder="1"/>
    <xf numFmtId="0" fontId="55" fillId="18" borderId="122" xfId="0" applyFont="1" applyFill="1" applyBorder="1"/>
    <xf numFmtId="0" fontId="51" fillId="18" borderId="122" xfId="0" applyFont="1" applyFill="1" applyBorder="1"/>
    <xf numFmtId="0" fontId="51" fillId="18" borderId="92" xfId="0" applyFont="1" applyFill="1" applyBorder="1"/>
    <xf numFmtId="0" fontId="16" fillId="18" borderId="131" xfId="0" applyFont="1" applyFill="1" applyBorder="1"/>
    <xf numFmtId="0" fontId="16" fillId="18" borderId="49" xfId="0" applyFont="1" applyFill="1" applyBorder="1"/>
    <xf numFmtId="0" fontId="56" fillId="18" borderId="49" xfId="0" applyFont="1" applyFill="1" applyBorder="1" applyAlignment="1">
      <alignment vertical="center"/>
    </xf>
    <xf numFmtId="0" fontId="51" fillId="18" borderId="49" xfId="0" applyFont="1" applyFill="1" applyBorder="1" applyAlignment="1">
      <alignment vertical="center"/>
    </xf>
    <xf numFmtId="20" fontId="16" fillId="18" borderId="49" xfId="0" applyNumberFormat="1" applyFont="1" applyFill="1" applyBorder="1" applyAlignment="1">
      <alignment textRotation="90"/>
    </xf>
    <xf numFmtId="20" fontId="16" fillId="18" borderId="132" xfId="0" applyNumberFormat="1" applyFont="1" applyFill="1" applyBorder="1" applyAlignment="1">
      <alignment textRotation="90"/>
    </xf>
    <xf numFmtId="0" fontId="16" fillId="18" borderId="133" xfId="0" applyFont="1" applyFill="1" applyBorder="1"/>
    <xf numFmtId="0" fontId="16" fillId="18" borderId="75" xfId="0" applyFont="1" applyFill="1" applyBorder="1"/>
    <xf numFmtId="0" fontId="56" fillId="18" borderId="75" xfId="0" applyFont="1" applyFill="1" applyBorder="1" applyAlignment="1">
      <alignment vertical="center"/>
    </xf>
    <xf numFmtId="0" fontId="51" fillId="18" borderId="75" xfId="0" applyFont="1" applyFill="1" applyBorder="1" applyAlignment="1">
      <alignment vertical="center"/>
    </xf>
    <xf numFmtId="0" fontId="16" fillId="18" borderId="75" xfId="0" applyFont="1" applyFill="1" applyBorder="1" applyAlignment="1">
      <alignment vertical="center" textRotation="90"/>
    </xf>
    <xf numFmtId="0" fontId="16" fillId="18" borderId="134" xfId="0" applyFont="1" applyFill="1" applyBorder="1" applyAlignment="1">
      <alignment vertical="center" textRotation="90"/>
    </xf>
    <xf numFmtId="0" fontId="54" fillId="18" borderId="92" xfId="0" applyFont="1" applyFill="1" applyBorder="1" applyAlignment="1">
      <alignment horizontal="left"/>
    </xf>
    <xf numFmtId="0" fontId="16" fillId="18" borderId="122" xfId="0" applyFont="1" applyFill="1" applyBorder="1" applyAlignment="1">
      <alignment horizontal="left"/>
    </xf>
    <xf numFmtId="0" fontId="16" fillId="18" borderId="92" xfId="0" applyFont="1" applyFill="1" applyBorder="1" applyAlignment="1">
      <alignment horizontal="left"/>
    </xf>
    <xf numFmtId="0" fontId="16" fillId="18" borderId="101" xfId="0" applyFont="1" applyFill="1" applyBorder="1" applyAlignment="1">
      <alignment horizontal="left"/>
    </xf>
    <xf numFmtId="0" fontId="16" fillId="18" borderId="64" xfId="0" applyFont="1" applyFill="1" applyBorder="1"/>
    <xf numFmtId="0" fontId="53" fillId="18" borderId="24" xfId="0" applyFont="1" applyFill="1" applyBorder="1"/>
    <xf numFmtId="0" fontId="16" fillId="18" borderId="24" xfId="0" applyFont="1" applyFill="1" applyBorder="1"/>
    <xf numFmtId="0" fontId="16" fillId="18" borderId="101" xfId="0" applyFont="1" applyFill="1" applyBorder="1"/>
    <xf numFmtId="0" fontId="16" fillId="18" borderId="26" xfId="0" applyFont="1" applyFill="1" applyBorder="1"/>
    <xf numFmtId="0" fontId="56" fillId="18" borderId="92" xfId="0" applyFont="1" applyFill="1" applyBorder="1" applyAlignment="1">
      <alignment vertical="center"/>
    </xf>
    <xf numFmtId="0" fontId="16" fillId="18" borderId="136" xfId="0" applyFont="1" applyFill="1" applyBorder="1"/>
    <xf numFmtId="0" fontId="18" fillId="18" borderId="112" xfId="0" applyFont="1" applyFill="1" applyBorder="1" applyAlignment="1">
      <alignment horizontal="center"/>
    </xf>
    <xf numFmtId="0" fontId="18" fillId="18" borderId="138" xfId="0" applyFont="1" applyFill="1" applyBorder="1" applyAlignment="1">
      <alignment horizontal="center"/>
    </xf>
    <xf numFmtId="0" fontId="2" fillId="18" borderId="133" xfId="0" applyFont="1" applyFill="1" applyBorder="1"/>
    <xf numFmtId="0" fontId="2" fillId="18" borderId="75" xfId="0" applyFont="1" applyFill="1" applyBorder="1"/>
    <xf numFmtId="0" fontId="57" fillId="18" borderId="75" xfId="0" applyFont="1" applyFill="1" applyBorder="1" applyAlignment="1">
      <alignment vertical="center"/>
    </xf>
    <xf numFmtId="20" fontId="2" fillId="18" borderId="75" xfId="0" applyNumberFormat="1" applyFont="1" applyFill="1" applyBorder="1" applyAlignment="1">
      <alignment vertical="center" textRotation="90"/>
    </xf>
    <xf numFmtId="20" fontId="2" fillId="18" borderId="92" xfId="0" applyNumberFormat="1" applyFont="1" applyFill="1" applyBorder="1" applyAlignment="1">
      <alignment vertical="center" textRotation="90"/>
    </xf>
    <xf numFmtId="20" fontId="2" fillId="18" borderId="123" xfId="0" applyNumberFormat="1" applyFont="1" applyFill="1" applyBorder="1" applyAlignment="1">
      <alignment vertical="center" textRotation="90"/>
    </xf>
    <xf numFmtId="0" fontId="2" fillId="18" borderId="139" xfId="0" applyFont="1" applyFill="1" applyBorder="1" applyAlignment="1">
      <alignment vertical="center"/>
    </xf>
    <xf numFmtId="0" fontId="9" fillId="18" borderId="102" xfId="0" applyFont="1" applyFill="1" applyBorder="1" applyAlignment="1">
      <alignment vertical="center"/>
    </xf>
    <xf numFmtId="0" fontId="9" fillId="18" borderId="103" xfId="0" applyFont="1" applyFill="1" applyBorder="1" applyAlignment="1">
      <alignment vertical="center"/>
    </xf>
    <xf numFmtId="0" fontId="9" fillId="18" borderId="103" xfId="0" applyFont="1" applyFill="1" applyBorder="1"/>
    <xf numFmtId="0" fontId="9" fillId="18" borderId="102" xfId="0" applyFont="1" applyFill="1" applyBorder="1"/>
    <xf numFmtId="0" fontId="40" fillId="18" borderId="102" xfId="0" applyFont="1" applyFill="1" applyBorder="1" applyAlignment="1">
      <alignment horizontal="center" vertical="center" wrapText="1"/>
    </xf>
    <xf numFmtId="20" fontId="25" fillId="18" borderId="104" xfId="0" applyNumberFormat="1" applyFont="1" applyFill="1" applyBorder="1" applyAlignment="1">
      <alignment vertical="center" textRotation="90"/>
    </xf>
    <xf numFmtId="20" fontId="25" fillId="18" borderId="103" xfId="0" applyNumberFormat="1" applyFont="1" applyFill="1" applyBorder="1" applyAlignment="1">
      <alignment vertical="center" textRotation="90"/>
    </xf>
    <xf numFmtId="20" fontId="2" fillId="18" borderId="103" xfId="0" applyNumberFormat="1" applyFont="1" applyFill="1" applyBorder="1" applyAlignment="1">
      <alignment vertical="center" textRotation="90"/>
    </xf>
    <xf numFmtId="20" fontId="25" fillId="18" borderId="140" xfId="0" applyNumberFormat="1" applyFont="1" applyFill="1" applyBorder="1" applyAlignment="1">
      <alignment vertical="center" textRotation="90"/>
    </xf>
    <xf numFmtId="0" fontId="2" fillId="18" borderId="92" xfId="0" applyFont="1" applyFill="1" applyBorder="1"/>
    <xf numFmtId="0" fontId="9" fillId="18" borderId="92" xfId="0" applyFont="1" applyFill="1" applyBorder="1"/>
    <xf numFmtId="9" fontId="2" fillId="18" borderId="92" xfId="0" applyNumberFormat="1" applyFont="1" applyFill="1" applyBorder="1"/>
    <xf numFmtId="0" fontId="2" fillId="18" borderId="37" xfId="0" applyFont="1" applyFill="1" applyBorder="1"/>
    <xf numFmtId="0" fontId="2" fillId="18" borderId="37" xfId="0" applyFont="1" applyFill="1" applyBorder="1" applyAlignment="1">
      <alignment horizontal="center" vertical="center"/>
    </xf>
    <xf numFmtId="0" fontId="2" fillId="18" borderId="106" xfId="0" applyFont="1" applyFill="1" applyBorder="1"/>
    <xf numFmtId="0" fontId="2" fillId="18" borderId="92" xfId="0" applyFont="1" applyFill="1" applyBorder="1" applyAlignment="1">
      <alignment textRotation="90"/>
    </xf>
    <xf numFmtId="0" fontId="2" fillId="18" borderId="142" xfId="0" applyFont="1" applyFill="1" applyBorder="1"/>
    <xf numFmtId="0" fontId="9" fillId="18" borderId="37" xfId="0" applyFont="1" applyFill="1" applyBorder="1" applyAlignment="1">
      <alignment horizontal="center" vertical="center" wrapText="1"/>
    </xf>
    <xf numFmtId="0" fontId="2" fillId="18" borderId="37" xfId="0" applyFont="1" applyFill="1" applyBorder="1" applyAlignment="1">
      <alignment horizontal="center"/>
    </xf>
    <xf numFmtId="0" fontId="2" fillId="18" borderId="60" xfId="0" applyFont="1" applyFill="1" applyBorder="1"/>
    <xf numFmtId="0" fontId="2" fillId="18" borderId="135" xfId="0" applyFont="1" applyFill="1" applyBorder="1"/>
    <xf numFmtId="0" fontId="2" fillId="18" borderId="92" xfId="0" applyFont="1" applyFill="1" applyBorder="1" applyAlignment="1">
      <alignment vertical="center"/>
    </xf>
    <xf numFmtId="0" fontId="2" fillId="18" borderId="26" xfId="0" applyFont="1" applyFill="1" applyBorder="1"/>
    <xf numFmtId="0" fontId="2" fillId="18" borderId="110" xfId="0" applyFont="1" applyFill="1" applyBorder="1"/>
    <xf numFmtId="0" fontId="2" fillId="18" borderId="143" xfId="0" applyFont="1" applyFill="1" applyBorder="1"/>
    <xf numFmtId="0" fontId="2" fillId="18" borderId="113" xfId="0" applyFont="1" applyFill="1" applyBorder="1"/>
    <xf numFmtId="0" fontId="2" fillId="18" borderId="113" xfId="0" applyFont="1" applyFill="1" applyBorder="1" applyAlignment="1">
      <alignment vertical="center"/>
    </xf>
    <xf numFmtId="0" fontId="50" fillId="18" borderId="113" xfId="0" applyFont="1" applyFill="1" applyBorder="1"/>
    <xf numFmtId="0" fontId="2" fillId="18" borderId="114" xfId="0" applyFont="1" applyFill="1" applyBorder="1"/>
    <xf numFmtId="0" fontId="2" fillId="18" borderId="115" xfId="0" applyFont="1" applyFill="1" applyBorder="1"/>
    <xf numFmtId="0" fontId="2" fillId="18" borderId="145" xfId="0" applyFont="1" applyFill="1" applyBorder="1"/>
    <xf numFmtId="0" fontId="50" fillId="18" borderId="92" xfId="0" applyFont="1" applyFill="1" applyBorder="1"/>
    <xf numFmtId="0" fontId="2" fillId="18" borderId="116" xfId="0" applyFont="1" applyFill="1" applyBorder="1"/>
    <xf numFmtId="0" fontId="50" fillId="18" borderId="116" xfId="0" applyFont="1" applyFill="1" applyBorder="1"/>
    <xf numFmtId="0" fontId="2" fillId="18" borderId="117" xfId="0" applyFont="1" applyFill="1" applyBorder="1"/>
    <xf numFmtId="0" fontId="2" fillId="18" borderId="118" xfId="0" applyFont="1" applyFill="1" applyBorder="1"/>
    <xf numFmtId="0" fontId="2" fillId="18" borderId="147" xfId="0" applyFont="1" applyFill="1" applyBorder="1"/>
    <xf numFmtId="0" fontId="2" fillId="18" borderId="148" xfId="0" applyFont="1" applyFill="1" applyBorder="1"/>
    <xf numFmtId="0" fontId="2" fillId="18" borderId="149" xfId="0" applyFont="1" applyFill="1" applyBorder="1" applyAlignment="1">
      <alignment horizontal="center" vertical="center"/>
    </xf>
    <xf numFmtId="0" fontId="2" fillId="18" borderId="149" xfId="0" applyFont="1" applyFill="1" applyBorder="1"/>
    <xf numFmtId="170" fontId="2" fillId="18" borderId="149" xfId="0" applyNumberFormat="1" applyFont="1" applyFill="1" applyBorder="1" applyAlignment="1">
      <alignment horizontal="center" vertical="center"/>
    </xf>
    <xf numFmtId="0" fontId="2" fillId="18" borderId="150" xfId="0" applyFont="1" applyFill="1" applyBorder="1" applyAlignment="1">
      <alignment horizontal="center" vertical="center"/>
    </xf>
    <xf numFmtId="0" fontId="2" fillId="18" borderId="16" xfId="0" applyFont="1" applyFill="1" applyBorder="1"/>
    <xf numFmtId="0" fontId="2" fillId="18" borderId="17" xfId="0" applyFont="1" applyFill="1" applyBorder="1"/>
    <xf numFmtId="0" fontId="2" fillId="18" borderId="57" xfId="0" applyFont="1" applyFill="1" applyBorder="1"/>
    <xf numFmtId="0" fontId="2" fillId="18" borderId="58" xfId="0" applyFont="1" applyFill="1" applyBorder="1"/>
    <xf numFmtId="0" fontId="2" fillId="18" borderId="59" xfId="0" applyFont="1" applyFill="1" applyBorder="1"/>
    <xf numFmtId="0" fontId="25" fillId="18" borderId="149" xfId="0" applyFont="1" applyFill="1" applyBorder="1" applyAlignment="1">
      <alignment vertical="center"/>
    </xf>
    <xf numFmtId="0" fontId="5" fillId="18" borderId="27" xfId="1" applyFont="1" applyFill="1" applyBorder="1" applyAlignment="1">
      <alignment horizontal="center"/>
    </xf>
    <xf numFmtId="0" fontId="7" fillId="18" borderId="87" xfId="1" applyFont="1" applyFill="1" applyBorder="1"/>
    <xf numFmtId="0" fontId="7" fillId="18" borderId="62" xfId="1" applyFont="1" applyFill="1" applyBorder="1"/>
    <xf numFmtId="0" fontId="30" fillId="18" borderId="50" xfId="0" applyFont="1" applyFill="1" applyBorder="1" applyAlignment="1">
      <alignment horizontal="left"/>
    </xf>
    <xf numFmtId="0" fontId="7" fillId="18" borderId="14" xfId="0" applyFont="1" applyFill="1" applyBorder="1"/>
    <xf numFmtId="0" fontId="5" fillId="18" borderId="7" xfId="0" applyFont="1" applyFill="1" applyBorder="1" applyAlignment="1">
      <alignment horizontal="center"/>
    </xf>
    <xf numFmtId="0" fontId="7" fillId="18" borderId="8" xfId="0" applyFont="1" applyFill="1" applyBorder="1"/>
    <xf numFmtId="0" fontId="39" fillId="18" borderId="7" xfId="0" applyFont="1" applyFill="1" applyBorder="1" applyAlignment="1">
      <alignment horizontal="center"/>
    </xf>
    <xf numFmtId="0" fontId="14" fillId="18" borderId="7" xfId="0" applyFont="1" applyFill="1" applyBorder="1" applyAlignment="1">
      <alignment horizontal="center"/>
    </xf>
    <xf numFmtId="2" fontId="5" fillId="18" borderId="7" xfId="0" applyNumberFormat="1" applyFont="1" applyFill="1" applyBorder="1" applyAlignment="1">
      <alignment horizontal="center"/>
    </xf>
    <xf numFmtId="10" fontId="14" fillId="18" borderId="7" xfId="0" applyNumberFormat="1" applyFont="1" applyFill="1" applyBorder="1" applyAlignment="1">
      <alignment horizontal="center"/>
    </xf>
    <xf numFmtId="0" fontId="7" fillId="18" borderId="31" xfId="0" applyFont="1" applyFill="1" applyBorder="1"/>
    <xf numFmtId="0" fontId="14" fillId="18" borderId="152" xfId="0" applyFont="1" applyFill="1" applyBorder="1" applyAlignment="1">
      <alignment horizontal="center" vertical="center"/>
    </xf>
    <xf numFmtId="0" fontId="14" fillId="18" borderId="112" xfId="0" applyFont="1" applyFill="1" applyBorder="1" applyAlignment="1">
      <alignment horizontal="center" vertical="center"/>
    </xf>
    <xf numFmtId="0" fontId="14" fillId="18" borderId="153" xfId="0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/>
    </xf>
    <xf numFmtId="0" fontId="5" fillId="18" borderId="62" xfId="0" applyFont="1" applyFill="1" applyBorder="1" applyAlignment="1">
      <alignment horizontal="center"/>
    </xf>
    <xf numFmtId="0" fontId="14" fillId="18" borderId="122" xfId="0" applyFont="1" applyFill="1" applyBorder="1" applyAlignment="1">
      <alignment horizontal="center"/>
    </xf>
    <xf numFmtId="0" fontId="7" fillId="18" borderId="122" xfId="0" applyFont="1" applyFill="1" applyBorder="1"/>
    <xf numFmtId="0" fontId="40" fillId="18" borderId="46" xfId="0" applyFont="1" applyFill="1" applyBorder="1" applyAlignment="1">
      <alignment horizontal="center"/>
    </xf>
    <xf numFmtId="0" fontId="7" fillId="18" borderId="47" xfId="0" applyFont="1" applyFill="1" applyBorder="1"/>
    <xf numFmtId="0" fontId="7" fillId="18" borderId="48" xfId="0" applyFont="1" applyFill="1" applyBorder="1"/>
    <xf numFmtId="0" fontId="40" fillId="18" borderId="7" xfId="0" applyFont="1" applyFill="1" applyBorder="1" applyAlignment="1">
      <alignment horizontal="center" vertical="center"/>
    </xf>
    <xf numFmtId="165" fontId="24" fillId="18" borderId="18" xfId="0" applyNumberFormat="1" applyFont="1" applyFill="1" applyBorder="1"/>
    <xf numFmtId="0" fontId="7" fillId="18" borderId="19" xfId="0" applyFont="1" applyFill="1" applyBorder="1"/>
    <xf numFmtId="0" fontId="40" fillId="18" borderId="50" xfId="0" applyFont="1" applyFill="1" applyBorder="1" applyAlignment="1">
      <alignment horizontal="center" vertical="center"/>
    </xf>
    <xf numFmtId="0" fontId="36" fillId="18" borderId="70" xfId="0" applyFont="1" applyFill="1" applyBorder="1" applyAlignment="1">
      <alignment horizontal="left" vertical="top" wrapText="1"/>
    </xf>
    <xf numFmtId="0" fontId="36" fillId="18" borderId="71" xfId="0" applyFont="1" applyFill="1" applyBorder="1" applyAlignment="1">
      <alignment horizontal="left" vertical="top" wrapText="1"/>
    </xf>
    <xf numFmtId="0" fontId="36" fillId="18" borderId="76" xfId="0" applyFont="1" applyFill="1" applyBorder="1" applyAlignment="1">
      <alignment horizontal="left" vertical="top" wrapText="1"/>
    </xf>
    <xf numFmtId="0" fontId="47" fillId="18" borderId="46" xfId="0" applyFont="1" applyFill="1" applyBorder="1" applyAlignment="1">
      <alignment horizontal="center"/>
    </xf>
    <xf numFmtId="0" fontId="21" fillId="18" borderId="7" xfId="0" applyFont="1" applyFill="1" applyBorder="1" applyAlignment="1">
      <alignment horizontal="center"/>
    </xf>
    <xf numFmtId="0" fontId="2" fillId="18" borderId="50" xfId="0" applyFont="1" applyFill="1" applyBorder="1" applyAlignment="1">
      <alignment vertical="center" wrapText="1"/>
    </xf>
    <xf numFmtId="0" fontId="7" fillId="18" borderId="14" xfId="0" applyFont="1" applyFill="1" applyBorder="1" applyAlignment="1">
      <alignment vertical="center" wrapText="1"/>
    </xf>
    <xf numFmtId="0" fontId="7" fillId="18" borderId="8" xfId="0" applyFont="1" applyFill="1" applyBorder="1" applyAlignment="1">
      <alignment vertical="center" wrapText="1"/>
    </xf>
    <xf numFmtId="2" fontId="14" fillId="18" borderId="7" xfId="0" applyNumberFormat="1" applyFont="1" applyFill="1" applyBorder="1" applyAlignment="1">
      <alignment horizontal="center"/>
    </xf>
    <xf numFmtId="2" fontId="22" fillId="18" borderId="7" xfId="0" applyNumberFormat="1" applyFont="1" applyFill="1" applyBorder="1" applyAlignment="1">
      <alignment horizontal="center"/>
    </xf>
    <xf numFmtId="2" fontId="33" fillId="18" borderId="7" xfId="0" applyNumberFormat="1" applyFont="1" applyFill="1" applyBorder="1" applyAlignment="1">
      <alignment horizontal="center"/>
    </xf>
    <xf numFmtId="2" fontId="34" fillId="18" borderId="50" xfId="0" applyNumberFormat="1" applyFont="1" applyFill="1" applyBorder="1" applyAlignment="1">
      <alignment horizontal="center"/>
    </xf>
    <xf numFmtId="2" fontId="22" fillId="18" borderId="7" xfId="0" applyNumberFormat="1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vertical="center"/>
    </xf>
    <xf numFmtId="2" fontId="14" fillId="18" borderId="7" xfId="0" applyNumberFormat="1" applyFont="1" applyFill="1" applyBorder="1" applyAlignment="1">
      <alignment horizontal="center" vertical="center"/>
    </xf>
    <xf numFmtId="0" fontId="7" fillId="18" borderId="8" xfId="0" applyFont="1" applyFill="1" applyBorder="1" applyAlignment="1">
      <alignment vertical="center"/>
    </xf>
    <xf numFmtId="2" fontId="34" fillId="18" borderId="50" xfId="0" applyNumberFormat="1" applyFont="1" applyFill="1" applyBorder="1" applyAlignment="1">
      <alignment horizontal="center" vertical="center"/>
    </xf>
    <xf numFmtId="2" fontId="2" fillId="18" borderId="0" xfId="0" applyNumberFormat="1" applyFont="1" applyFill="1" applyAlignment="1">
      <alignment horizontal="center"/>
    </xf>
    <xf numFmtId="0" fontId="0" fillId="18" borderId="0" xfId="0" applyFill="1"/>
    <xf numFmtId="0" fontId="14" fillId="18" borderId="50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/>
    </xf>
    <xf numFmtId="2" fontId="22" fillId="18" borderId="73" xfId="0" applyNumberFormat="1" applyFont="1" applyFill="1" applyBorder="1" applyAlignment="1">
      <alignment horizontal="center"/>
    </xf>
    <xf numFmtId="0" fontId="7" fillId="18" borderId="72" xfId="0" applyFont="1" applyFill="1" applyBorder="1"/>
    <xf numFmtId="0" fontId="22" fillId="18" borderId="50" xfId="0" applyFont="1" applyFill="1" applyBorder="1" applyAlignment="1">
      <alignment horizontal="left" vertical="center"/>
    </xf>
    <xf numFmtId="2" fontId="34" fillId="18" borderId="7" xfId="0" applyNumberFormat="1" applyFont="1" applyFill="1" applyBorder="1" applyAlignment="1">
      <alignment horizontal="center" vertical="center"/>
    </xf>
    <xf numFmtId="0" fontId="22" fillId="18" borderId="20" xfId="0" applyFont="1" applyFill="1" applyBorder="1" applyAlignment="1">
      <alignment horizontal="center"/>
    </xf>
    <xf numFmtId="0" fontId="7" fillId="18" borderId="23" xfId="0" applyFont="1" applyFill="1" applyBorder="1"/>
    <xf numFmtId="0" fontId="22" fillId="18" borderId="57" xfId="0" applyFont="1" applyFill="1" applyBorder="1" applyAlignment="1">
      <alignment horizontal="center"/>
    </xf>
    <xf numFmtId="0" fontId="7" fillId="18" borderId="58" xfId="0" applyFont="1" applyFill="1" applyBorder="1"/>
    <xf numFmtId="0" fontId="7" fillId="18" borderId="59" xfId="0" applyFont="1" applyFill="1" applyBorder="1"/>
    <xf numFmtId="0" fontId="21" fillId="18" borderId="46" xfId="0" applyFont="1" applyFill="1" applyBorder="1" applyAlignment="1">
      <alignment horizontal="center"/>
    </xf>
    <xf numFmtId="0" fontId="38" fillId="18" borderId="80" xfId="0" applyFont="1" applyFill="1" applyBorder="1" applyAlignment="1">
      <alignment horizontal="center" vertical="center"/>
    </xf>
    <xf numFmtId="0" fontId="7" fillId="18" borderId="4" xfId="0" applyFont="1" applyFill="1" applyBorder="1"/>
    <xf numFmtId="0" fontId="7" fillId="18" borderId="5" xfId="0" applyFont="1" applyFill="1" applyBorder="1"/>
    <xf numFmtId="0" fontId="7" fillId="18" borderId="81" xfId="0" applyFont="1" applyFill="1" applyBorder="1"/>
    <xf numFmtId="0" fontId="7" fillId="18" borderId="10" xfId="0" applyFont="1" applyFill="1" applyBorder="1"/>
    <xf numFmtId="0" fontId="7" fillId="18" borderId="11" xfId="0" applyFont="1" applyFill="1" applyBorder="1"/>
    <xf numFmtId="0" fontId="38" fillId="18" borderId="3" xfId="0" applyFont="1" applyFill="1" applyBorder="1" applyAlignment="1">
      <alignment horizontal="center" vertical="center"/>
    </xf>
    <xf numFmtId="0" fontId="7" fillId="18" borderId="9" xfId="0" applyFont="1" applyFill="1" applyBorder="1"/>
    <xf numFmtId="0" fontId="38" fillId="18" borderId="3" xfId="0" applyFont="1" applyFill="1" applyBorder="1" applyAlignment="1">
      <alignment horizontal="center" vertical="center" wrapText="1"/>
    </xf>
    <xf numFmtId="2" fontId="34" fillId="18" borderId="73" xfId="0" applyNumberFormat="1" applyFont="1" applyFill="1" applyBorder="1" applyAlignment="1">
      <alignment horizontal="center"/>
    </xf>
    <xf numFmtId="0" fontId="7" fillId="18" borderId="76" xfId="0" applyFont="1" applyFill="1" applyBorder="1"/>
    <xf numFmtId="0" fontId="22" fillId="18" borderId="70" xfId="0" applyFont="1" applyFill="1" applyBorder="1" applyAlignment="1">
      <alignment horizontal="center"/>
    </xf>
    <xf numFmtId="0" fontId="7" fillId="18" borderId="71" xfId="0" applyFont="1" applyFill="1" applyBorder="1"/>
    <xf numFmtId="0" fontId="14" fillId="18" borderId="70" xfId="0" applyFont="1" applyFill="1" applyBorder="1" applyAlignment="1">
      <alignment horizontal="center"/>
    </xf>
    <xf numFmtId="2" fontId="14" fillId="18" borderId="73" xfId="0" applyNumberFormat="1" applyFont="1" applyFill="1" applyBorder="1" applyAlignment="1">
      <alignment horizontal="center"/>
    </xf>
    <xf numFmtId="0" fontId="29" fillId="18" borderId="50" xfId="0" applyFont="1" applyFill="1" applyBorder="1" applyAlignment="1">
      <alignment horizontal="left"/>
    </xf>
    <xf numFmtId="0" fontId="38" fillId="18" borderId="7" xfId="0" applyFont="1" applyFill="1" applyBorder="1" applyAlignment="1">
      <alignment horizontal="center"/>
    </xf>
    <xf numFmtId="0" fontId="38" fillId="18" borderId="4" xfId="0" applyFont="1" applyFill="1" applyBorder="1" applyAlignment="1">
      <alignment horizontal="center" vertical="center"/>
    </xf>
    <xf numFmtId="0" fontId="38" fillId="18" borderId="7" xfId="0" applyFont="1" applyFill="1" applyBorder="1" applyAlignment="1">
      <alignment horizontal="center" vertical="center"/>
    </xf>
    <xf numFmtId="10" fontId="38" fillId="18" borderId="7" xfId="0" applyNumberFormat="1" applyFont="1" applyFill="1" applyBorder="1" applyAlignment="1">
      <alignment horizontal="center" vertical="center"/>
    </xf>
    <xf numFmtId="0" fontId="44" fillId="18" borderId="50" xfId="0" applyFont="1" applyFill="1" applyBorder="1" applyAlignment="1">
      <alignment horizontal="left"/>
    </xf>
    <xf numFmtId="0" fontId="40" fillId="18" borderId="50" xfId="0" applyFont="1" applyFill="1" applyBorder="1" applyAlignment="1">
      <alignment horizontal="left"/>
    </xf>
    <xf numFmtId="0" fontId="21" fillId="18" borderId="92" xfId="0" applyFont="1" applyFill="1" applyBorder="1" applyAlignment="1">
      <alignment horizontal="left"/>
    </xf>
    <xf numFmtId="0" fontId="7" fillId="18" borderId="92" xfId="0" applyFont="1" applyFill="1" applyBorder="1"/>
    <xf numFmtId="0" fontId="21" fillId="18" borderId="122" xfId="0" applyFont="1" applyFill="1" applyBorder="1" applyAlignment="1">
      <alignment horizontal="left"/>
    </xf>
    <xf numFmtId="165" fontId="35" fillId="18" borderId="92" xfId="0" applyNumberFormat="1" applyFont="1" applyFill="1" applyBorder="1" applyAlignment="1">
      <alignment horizontal="left"/>
    </xf>
    <xf numFmtId="0" fontId="69" fillId="18" borderId="92" xfId="0" applyFont="1" applyFill="1" applyBorder="1" applyAlignment="1">
      <alignment horizontal="left"/>
    </xf>
    <xf numFmtId="166" fontId="14" fillId="18" borderId="92" xfId="0" applyNumberFormat="1" applyFont="1" applyFill="1" applyBorder="1" applyAlignment="1">
      <alignment horizontal="left"/>
    </xf>
    <xf numFmtId="0" fontId="70" fillId="18" borderId="92" xfId="0" applyFont="1" applyFill="1" applyBorder="1"/>
    <xf numFmtId="0" fontId="22" fillId="18" borderId="27" xfId="0" quotePrefix="1" applyFont="1" applyFill="1" applyBorder="1" applyAlignment="1">
      <alignment horizontal="left"/>
    </xf>
    <xf numFmtId="0" fontId="7" fillId="18" borderId="87" xfId="0" applyFont="1" applyFill="1" applyBorder="1"/>
    <xf numFmtId="0" fontId="7" fillId="18" borderId="151" xfId="0" applyFont="1" applyFill="1" applyBorder="1"/>
    <xf numFmtId="0" fontId="21" fillId="18" borderId="50" xfId="0" applyFont="1" applyFill="1" applyBorder="1" applyAlignment="1">
      <alignment horizontal="center"/>
    </xf>
    <xf numFmtId="0" fontId="22" fillId="19" borderId="122" xfId="0" applyFont="1" applyFill="1" applyBorder="1" applyAlignment="1">
      <alignment horizontal="center"/>
    </xf>
    <xf numFmtId="0" fontId="7" fillId="19" borderId="92" xfId="0" applyFont="1" applyFill="1" applyBorder="1"/>
    <xf numFmtId="0" fontId="7" fillId="19" borderId="93" xfId="0" applyFont="1" applyFill="1" applyBorder="1"/>
    <xf numFmtId="0" fontId="22" fillId="18" borderId="122" xfId="0" applyFont="1" applyFill="1" applyBorder="1" applyAlignment="1">
      <alignment horizontal="center"/>
    </xf>
    <xf numFmtId="0" fontId="7" fillId="18" borderId="123" xfId="0" applyFont="1" applyFill="1" applyBorder="1"/>
    <xf numFmtId="0" fontId="21" fillId="18" borderId="95" xfId="0" applyFont="1" applyFill="1" applyBorder="1" applyAlignment="1">
      <alignment horizontal="center"/>
    </xf>
    <xf numFmtId="0" fontId="7" fillId="18" borderId="88" xfId="0" applyFont="1" applyFill="1" applyBorder="1"/>
    <xf numFmtId="0" fontId="7" fillId="18" borderId="91" xfId="0" applyFont="1" applyFill="1" applyBorder="1"/>
    <xf numFmtId="0" fontId="21" fillId="18" borderId="90" xfId="0" applyFont="1" applyFill="1" applyBorder="1" applyAlignment="1">
      <alignment horizontal="center"/>
    </xf>
    <xf numFmtId="0" fontId="7" fillId="18" borderId="89" xfId="0" applyFont="1" applyFill="1" applyBorder="1"/>
    <xf numFmtId="0" fontId="9" fillId="18" borderId="92" xfId="0" applyFont="1" applyFill="1" applyBorder="1" applyAlignment="1">
      <alignment horizontal="left"/>
    </xf>
    <xf numFmtId="0" fontId="7" fillId="18" borderId="93" xfId="0" applyFont="1" applyFill="1" applyBorder="1"/>
    <xf numFmtId="0" fontId="22" fillId="18" borderId="27" xfId="0" applyFont="1" applyFill="1" applyBorder="1" applyAlignment="1">
      <alignment horizontal="center"/>
    </xf>
    <xf numFmtId="0" fontId="22" fillId="18" borderId="92" xfId="0" applyFont="1" applyFill="1" applyBorder="1" applyAlignment="1">
      <alignment horizontal="center"/>
    </xf>
    <xf numFmtId="0" fontId="22" fillId="18" borderId="27" xfId="0" applyFont="1" applyFill="1" applyBorder="1" applyAlignment="1">
      <alignment horizontal="left"/>
    </xf>
    <xf numFmtId="0" fontId="2" fillId="18" borderId="119" xfId="0" applyFont="1" applyFill="1" applyBorder="1" applyAlignment="1">
      <alignment horizontal="center"/>
    </xf>
    <xf numFmtId="0" fontId="7" fillId="18" borderId="120" xfId="0" applyFont="1" applyFill="1" applyBorder="1"/>
    <xf numFmtId="0" fontId="0" fillId="18" borderId="92" xfId="0" applyFill="1" applyBorder="1"/>
    <xf numFmtId="0" fontId="71" fillId="18" borderId="120" xfId="0" applyFont="1" applyFill="1" applyBorder="1" applyAlignment="1">
      <alignment horizontal="center" vertical="center"/>
    </xf>
    <xf numFmtId="0" fontId="72" fillId="18" borderId="120" xfId="0" applyFont="1" applyFill="1" applyBorder="1"/>
    <xf numFmtId="0" fontId="72" fillId="18" borderId="92" xfId="0" applyFont="1" applyFill="1" applyBorder="1"/>
    <xf numFmtId="0" fontId="73" fillId="18" borderId="92" xfId="0" applyFont="1" applyFill="1" applyBorder="1"/>
    <xf numFmtId="0" fontId="2" fillId="18" borderId="120" xfId="0" applyFont="1" applyFill="1" applyBorder="1" applyAlignment="1">
      <alignment horizontal="center"/>
    </xf>
    <xf numFmtId="0" fontId="7" fillId="18" borderId="121" xfId="0" applyFont="1" applyFill="1" applyBorder="1"/>
    <xf numFmtId="0" fontId="71" fillId="18" borderId="92" xfId="0" applyFont="1" applyFill="1" applyBorder="1" applyAlignment="1">
      <alignment horizontal="center" vertical="center"/>
    </xf>
    <xf numFmtId="0" fontId="22" fillId="18" borderId="92" xfId="0" applyFont="1" applyFill="1" applyBorder="1" applyAlignment="1">
      <alignment horizontal="left"/>
    </xf>
    <xf numFmtId="165" fontId="24" fillId="18" borderId="92" xfId="0" applyNumberFormat="1" applyFont="1" applyFill="1" applyBorder="1"/>
    <xf numFmtId="166" fontId="30" fillId="18" borderId="92" xfId="0" applyNumberFormat="1" applyFont="1" applyFill="1" applyBorder="1" applyAlignment="1">
      <alignment horizontal="left"/>
    </xf>
    <xf numFmtId="166" fontId="5" fillId="18" borderId="92" xfId="0" applyNumberFormat="1" applyFont="1" applyFill="1" applyBorder="1" applyAlignment="1">
      <alignment horizontal="left"/>
    </xf>
    <xf numFmtId="0" fontId="46" fillId="18" borderId="50" xfId="0" applyFont="1" applyFill="1" applyBorder="1" applyAlignment="1">
      <alignment horizontal="left"/>
    </xf>
    <xf numFmtId="0" fontId="68" fillId="18" borderId="14" xfId="0" applyFont="1" applyFill="1" applyBorder="1"/>
    <xf numFmtId="0" fontId="29" fillId="18" borderId="50" xfId="0" applyFont="1" applyFill="1" applyBorder="1"/>
    <xf numFmtId="0" fontId="7" fillId="18" borderId="154" xfId="0" applyFont="1" applyFill="1" applyBorder="1" applyAlignment="1">
      <alignment horizontal="center"/>
    </xf>
    <xf numFmtId="0" fontId="7" fillId="18" borderId="113" xfId="0" applyFont="1" applyFill="1" applyBorder="1" applyAlignment="1">
      <alignment horizontal="center"/>
    </xf>
    <xf numFmtId="0" fontId="7" fillId="18" borderId="155" xfId="0" applyFont="1" applyFill="1" applyBorder="1" applyAlignment="1">
      <alignment horizontal="center"/>
    </xf>
    <xf numFmtId="0" fontId="7" fillId="18" borderId="156" xfId="0" applyFont="1" applyFill="1" applyBorder="1" applyAlignment="1">
      <alignment horizontal="center"/>
    </xf>
    <xf numFmtId="0" fontId="7" fillId="18" borderId="92" xfId="0" applyFont="1" applyFill="1" applyBorder="1" applyAlignment="1">
      <alignment horizontal="center"/>
    </xf>
    <xf numFmtId="0" fontId="7" fillId="18" borderId="157" xfId="0" applyFont="1" applyFill="1" applyBorder="1" applyAlignment="1">
      <alignment horizontal="center"/>
    </xf>
    <xf numFmtId="0" fontId="7" fillId="18" borderId="158" xfId="0" applyFont="1" applyFill="1" applyBorder="1" applyAlignment="1">
      <alignment horizontal="center"/>
    </xf>
    <xf numFmtId="0" fontId="7" fillId="18" borderId="159" xfId="0" applyFont="1" applyFill="1" applyBorder="1" applyAlignment="1">
      <alignment horizontal="center"/>
    </xf>
    <xf numFmtId="0" fontId="7" fillId="18" borderId="160" xfId="0" applyFont="1" applyFill="1" applyBorder="1" applyAlignment="1">
      <alignment horizontal="center"/>
    </xf>
    <xf numFmtId="0" fontId="14" fillId="18" borderId="111" xfId="0" applyFont="1" applyFill="1" applyBorder="1" applyAlignment="1">
      <alignment horizontal="center" vertical="center"/>
    </xf>
    <xf numFmtId="0" fontId="48" fillId="18" borderId="111" xfId="0" applyFont="1" applyFill="1" applyBorder="1" applyAlignment="1">
      <alignment horizontal="center" vertical="center" wrapText="1"/>
    </xf>
    <xf numFmtId="0" fontId="7" fillId="18" borderId="111" xfId="0" applyFont="1" applyFill="1" applyBorder="1" applyAlignment="1">
      <alignment horizontal="center"/>
    </xf>
    <xf numFmtId="0" fontId="88" fillId="18" borderId="111" xfId="0" applyFont="1" applyFill="1" applyBorder="1" applyAlignment="1">
      <alignment horizontal="center" vertical="center"/>
    </xf>
    <xf numFmtId="0" fontId="22" fillId="18" borderId="96" xfId="0" applyFont="1" applyFill="1" applyBorder="1" applyAlignment="1">
      <alignment horizontal="left" vertical="center"/>
    </xf>
    <xf numFmtId="0" fontId="7" fillId="18" borderId="97" xfId="0" applyFont="1" applyFill="1" applyBorder="1"/>
    <xf numFmtId="0" fontId="7" fillId="18" borderId="99" xfId="0" applyFont="1" applyFill="1" applyBorder="1"/>
    <xf numFmtId="0" fontId="14" fillId="18" borderId="27" xfId="0" applyFont="1" applyFill="1" applyBorder="1" applyAlignment="1">
      <alignment horizontal="center"/>
    </xf>
    <xf numFmtId="0" fontId="7" fillId="18" borderId="62" xfId="0" applyFont="1" applyFill="1" applyBorder="1"/>
    <xf numFmtId="0" fontId="14" fillId="18" borderId="124" xfId="0" applyFont="1" applyFill="1" applyBorder="1" applyAlignment="1">
      <alignment horizontal="center"/>
    </xf>
    <xf numFmtId="0" fontId="7" fillId="18" borderId="124" xfId="0" applyFont="1" applyFill="1" applyBorder="1"/>
    <xf numFmtId="0" fontId="48" fillId="18" borderId="100" xfId="0" applyFont="1" applyFill="1" applyBorder="1" applyAlignment="1">
      <alignment horizontal="center" vertical="center" wrapText="1"/>
    </xf>
    <xf numFmtId="0" fontId="7" fillId="18" borderId="100" xfId="0" applyFont="1" applyFill="1" applyBorder="1"/>
    <xf numFmtId="0" fontId="38" fillId="18" borderId="46" xfId="0" applyFont="1" applyFill="1" applyBorder="1" applyAlignment="1">
      <alignment horizontal="center"/>
    </xf>
    <xf numFmtId="0" fontId="14" fillId="18" borderId="123" xfId="0" applyFont="1" applyFill="1" applyBorder="1" applyAlignment="1">
      <alignment horizontal="center"/>
    </xf>
    <xf numFmtId="0" fontId="48" fillId="18" borderId="22" xfId="0" applyFont="1" applyFill="1" applyBorder="1" applyAlignment="1">
      <alignment horizontal="center" vertical="center" wrapText="1"/>
    </xf>
    <xf numFmtId="0" fontId="7" fillId="18" borderId="98" xfId="0" applyFont="1" applyFill="1" applyBorder="1"/>
    <xf numFmtId="0" fontId="7" fillId="18" borderId="90" xfId="0" applyFont="1" applyFill="1" applyBorder="1"/>
    <xf numFmtId="0" fontId="14" fillId="18" borderId="92" xfId="0" applyFont="1" applyFill="1" applyBorder="1" applyAlignment="1">
      <alignment horizontal="center"/>
    </xf>
    <xf numFmtId="0" fontId="14" fillId="18" borderId="27" xfId="0" applyFont="1" applyFill="1" applyBorder="1" applyAlignment="1">
      <alignment horizontal="center" vertical="center"/>
    </xf>
    <xf numFmtId="0" fontId="7" fillId="18" borderId="87" xfId="0" applyFont="1" applyFill="1" applyBorder="1" applyAlignment="1">
      <alignment vertical="center"/>
    </xf>
    <xf numFmtId="0" fontId="7" fillId="18" borderId="62" xfId="0" applyFont="1" applyFill="1" applyBorder="1" applyAlignment="1">
      <alignment vertical="center"/>
    </xf>
    <xf numFmtId="0" fontId="38" fillId="18" borderId="7" xfId="0" applyFont="1" applyFill="1" applyBorder="1" applyAlignment="1">
      <alignment horizontal="left" vertical="center" wrapText="1"/>
    </xf>
    <xf numFmtId="0" fontId="38" fillId="18" borderId="50" xfId="0" applyFont="1" applyFill="1" applyBorder="1" applyAlignment="1">
      <alignment horizontal="center"/>
    </xf>
    <xf numFmtId="0" fontId="30" fillId="18" borderId="96" xfId="0" applyFont="1" applyFill="1" applyBorder="1" applyAlignment="1">
      <alignment horizontal="left" vertical="top" wrapText="1"/>
    </xf>
    <xf numFmtId="0" fontId="43" fillId="18" borderId="97" xfId="0" applyFont="1" applyFill="1" applyBorder="1" applyAlignment="1">
      <alignment horizontal="left" vertical="top" wrapText="1"/>
    </xf>
    <xf numFmtId="0" fontId="43" fillId="18" borderId="99" xfId="0" applyFont="1" applyFill="1" applyBorder="1" applyAlignment="1">
      <alignment horizontal="left" vertical="top" wrapText="1"/>
    </xf>
    <xf numFmtId="0" fontId="43" fillId="18" borderId="57" xfId="0" applyFont="1" applyFill="1" applyBorder="1" applyAlignment="1">
      <alignment horizontal="left" vertical="top" wrapText="1"/>
    </xf>
    <xf numFmtId="0" fontId="43" fillId="18" borderId="75" xfId="0" applyFont="1" applyFill="1" applyBorder="1" applyAlignment="1">
      <alignment horizontal="left" vertical="top" wrapText="1"/>
    </xf>
    <xf numFmtId="0" fontId="43" fillId="18" borderId="59" xfId="0" applyFont="1" applyFill="1" applyBorder="1" applyAlignment="1">
      <alignment horizontal="left" vertical="top" wrapText="1"/>
    </xf>
    <xf numFmtId="0" fontId="5" fillId="18" borderId="27" xfId="0" applyFont="1" applyFill="1" applyBorder="1" applyAlignment="1">
      <alignment horizontal="center" vertical="center" wrapText="1"/>
    </xf>
    <xf numFmtId="0" fontId="14" fillId="18" borderId="80" xfId="0" applyFont="1" applyFill="1" applyBorder="1" applyAlignment="1">
      <alignment horizontal="left" vertical="top" wrapText="1"/>
    </xf>
    <xf numFmtId="0" fontId="7" fillId="18" borderId="83" xfId="0" applyFont="1" applyFill="1" applyBorder="1"/>
    <xf numFmtId="0" fontId="40" fillId="18" borderId="84" xfId="0" applyFont="1" applyFill="1" applyBorder="1" applyAlignment="1">
      <alignment horizontal="center"/>
    </xf>
    <xf numFmtId="0" fontId="7" fillId="18" borderId="85" xfId="0" applyFont="1" applyFill="1" applyBorder="1"/>
    <xf numFmtId="0" fontId="7" fillId="18" borderId="86" xfId="0" applyFont="1" applyFill="1" applyBorder="1"/>
    <xf numFmtId="0" fontId="38" fillId="18" borderId="50" xfId="0" applyFont="1" applyFill="1" applyBorder="1" applyAlignment="1">
      <alignment horizontal="left"/>
    </xf>
    <xf numFmtId="0" fontId="14" fillId="18" borderId="50" xfId="0" applyFont="1" applyFill="1" applyBorder="1" applyAlignment="1">
      <alignment horizontal="left" vertical="center" wrapText="1"/>
    </xf>
    <xf numFmtId="0" fontId="38" fillId="18" borderId="50" xfId="0" quotePrefix="1" applyFont="1" applyFill="1" applyBorder="1" applyAlignment="1">
      <alignment horizontal="left" vertical="center" wrapText="1"/>
    </xf>
    <xf numFmtId="0" fontId="14" fillId="18" borderId="27" xfId="0" applyFont="1" applyFill="1" applyBorder="1" applyAlignment="1">
      <alignment horizontal="center" vertical="center" wrapText="1"/>
    </xf>
    <xf numFmtId="0" fontId="14" fillId="18" borderId="80" xfId="0" applyFont="1" applyFill="1" applyBorder="1" applyAlignment="1">
      <alignment horizontal="left" vertical="center" wrapText="1"/>
    </xf>
    <xf numFmtId="0" fontId="14" fillId="18" borderId="50" xfId="0" applyFont="1" applyFill="1" applyBorder="1" applyAlignment="1">
      <alignment horizontal="left" vertical="center"/>
    </xf>
    <xf numFmtId="0" fontId="14" fillId="18" borderId="94" xfId="0" applyFont="1" applyFill="1" applyBorder="1" applyAlignment="1">
      <alignment horizontal="center"/>
    </xf>
    <xf numFmtId="0" fontId="7" fillId="18" borderId="94" xfId="0" applyFont="1" applyFill="1" applyBorder="1"/>
    <xf numFmtId="0" fontId="50" fillId="18" borderId="122" xfId="0" applyFont="1" applyFill="1" applyBorder="1" applyAlignment="1">
      <alignment horizontal="center" vertical="center"/>
    </xf>
    <xf numFmtId="0" fontId="14" fillId="18" borderId="125" xfId="0" applyFont="1" applyFill="1" applyBorder="1" applyAlignment="1">
      <alignment horizontal="center"/>
    </xf>
    <xf numFmtId="0" fontId="40" fillId="18" borderId="129" xfId="0" applyFont="1" applyFill="1" applyBorder="1" applyAlignment="1">
      <alignment horizontal="center" vertical="center"/>
    </xf>
    <xf numFmtId="0" fontId="7" fillId="18" borderId="54" xfId="0" applyFont="1" applyFill="1" applyBorder="1"/>
    <xf numFmtId="0" fontId="7" fillId="18" borderId="130" xfId="0" applyFont="1" applyFill="1" applyBorder="1"/>
    <xf numFmtId="0" fontId="50" fillId="18" borderId="100" xfId="0" applyFont="1" applyFill="1" applyBorder="1" applyAlignment="1">
      <alignment horizontal="center" vertical="center"/>
    </xf>
    <xf numFmtId="0" fontId="14" fillId="18" borderId="90" xfId="0" applyFont="1" applyFill="1" applyBorder="1" applyAlignment="1">
      <alignment horizontal="center"/>
    </xf>
    <xf numFmtId="0" fontId="7" fillId="18" borderId="126" xfId="0" applyFont="1" applyFill="1" applyBorder="1"/>
    <xf numFmtId="0" fontId="14" fillId="18" borderId="100" xfId="0" applyFont="1" applyFill="1" applyBorder="1" applyAlignment="1">
      <alignment horizontal="center"/>
    </xf>
    <xf numFmtId="0" fontId="18" fillId="18" borderId="137" xfId="0" applyFont="1" applyFill="1" applyBorder="1" applyAlignment="1">
      <alignment horizontal="center" vertical="center"/>
    </xf>
    <xf numFmtId="0" fontId="7" fillId="18" borderId="112" xfId="0" applyFont="1" applyFill="1" applyBorder="1"/>
    <xf numFmtId="0" fontId="9" fillId="18" borderId="141" xfId="0" applyFont="1" applyFill="1" applyBorder="1" applyAlignment="1">
      <alignment horizontal="center" vertical="center" textRotation="90" wrapText="1"/>
    </xf>
    <xf numFmtId="0" fontId="18" fillId="18" borderId="105" xfId="0" applyFont="1" applyFill="1" applyBorder="1" applyAlignment="1">
      <alignment horizontal="center"/>
    </xf>
    <xf numFmtId="0" fontId="7" fillId="18" borderId="105" xfId="0" applyFont="1" applyFill="1" applyBorder="1"/>
    <xf numFmtId="0" fontId="18" fillId="18" borderId="92" xfId="0" applyFont="1" applyFill="1" applyBorder="1" applyAlignment="1">
      <alignment horizontal="center" vertical="center"/>
    </xf>
    <xf numFmtId="0" fontId="9" fillId="18" borderId="144" xfId="0" applyFont="1" applyFill="1" applyBorder="1" applyAlignment="1">
      <alignment horizontal="right" vertical="center" textRotation="90" wrapText="1"/>
    </xf>
    <xf numFmtId="0" fontId="7" fillId="18" borderId="146" xfId="0" applyFont="1" applyFill="1" applyBorder="1"/>
    <xf numFmtId="0" fontId="2" fillId="18" borderId="149" xfId="0" applyFont="1" applyFill="1" applyBorder="1" applyAlignment="1">
      <alignment horizontal="center" vertical="center"/>
    </xf>
    <xf numFmtId="0" fontId="7" fillId="18" borderId="149" xfId="0" applyFont="1" applyFill="1" applyBorder="1" applyAlignment="1">
      <alignment vertical="center"/>
    </xf>
    <xf numFmtId="0" fontId="51" fillId="18" borderId="122" xfId="0" applyFont="1" applyFill="1" applyBorder="1" applyAlignment="1">
      <alignment horizontal="left"/>
    </xf>
    <xf numFmtId="0" fontId="51" fillId="18" borderId="92" xfId="0" applyFont="1" applyFill="1" applyBorder="1" applyAlignment="1">
      <alignment horizontal="left"/>
    </xf>
    <xf numFmtId="0" fontId="7" fillId="18" borderId="101" xfId="0" applyFont="1" applyFill="1" applyBorder="1"/>
    <xf numFmtId="0" fontId="16" fillId="18" borderId="122" xfId="0" applyFont="1" applyFill="1" applyBorder="1" applyAlignment="1">
      <alignment horizontal="left"/>
    </xf>
    <xf numFmtId="165" fontId="24" fillId="18" borderId="111" xfId="0" applyNumberFormat="1" applyFont="1" applyFill="1" applyBorder="1" applyAlignment="1">
      <alignment horizontal="center"/>
    </xf>
    <xf numFmtId="0" fontId="9" fillId="18" borderId="75" xfId="0" applyFont="1" applyFill="1" applyBorder="1" applyAlignment="1">
      <alignment horizontal="center" vertical="center" wrapText="1"/>
    </xf>
    <xf numFmtId="0" fontId="7" fillId="18" borderId="75" xfId="0" applyFont="1" applyFill="1" applyBorder="1"/>
    <xf numFmtId="0" fontId="30" fillId="18" borderId="92" xfId="0" applyFont="1" applyFill="1" applyBorder="1" applyAlignment="1">
      <alignment horizontal="center" vertical="center" wrapText="1"/>
    </xf>
    <xf numFmtId="0" fontId="67" fillId="18" borderId="92" xfId="0" applyFont="1" applyFill="1" applyBorder="1"/>
    <xf numFmtId="0" fontId="67" fillId="18" borderId="101" xfId="0" applyFont="1" applyFill="1" applyBorder="1"/>
    <xf numFmtId="0" fontId="48" fillId="18" borderId="22" xfId="0" applyFont="1" applyFill="1" applyBorder="1" applyAlignment="1">
      <alignment horizontal="center" vertical="center"/>
    </xf>
    <xf numFmtId="0" fontId="14" fillId="18" borderId="27" xfId="0" applyFont="1" applyFill="1" applyBorder="1" applyAlignment="1">
      <alignment horizontal="center" vertical="top"/>
    </xf>
    <xf numFmtId="0" fontId="6" fillId="3" borderId="7" xfId="0" applyFont="1" applyFill="1" applyBorder="1" applyAlignment="1">
      <alignment horizontal="center"/>
    </xf>
    <xf numFmtId="0" fontId="7" fillId="0" borderId="14" xfId="0" applyFont="1" applyBorder="1"/>
    <xf numFmtId="0" fontId="7" fillId="0" borderId="8" xfId="0" applyFont="1" applyBorder="1"/>
    <xf numFmtId="0" fontId="6" fillId="3" borderId="3" xfId="0" applyFont="1" applyFill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4" fillId="3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9" fillId="5" borderId="7" xfId="0" applyFont="1" applyFill="1" applyBorder="1" applyAlignment="1">
      <alignment horizontal="center"/>
    </xf>
    <xf numFmtId="0" fontId="27" fillId="9" borderId="33" xfId="0" applyFont="1" applyFill="1" applyBorder="1" applyAlignment="1">
      <alignment horizontal="center" vertical="center" wrapText="1"/>
    </xf>
    <xf numFmtId="0" fontId="7" fillId="0" borderId="39" xfId="0" applyFont="1" applyBorder="1"/>
    <xf numFmtId="0" fontId="7" fillId="0" borderId="44" xfId="0" applyFont="1" applyBorder="1"/>
    <xf numFmtId="0" fontId="3" fillId="0" borderId="33" xfId="0" applyFont="1" applyBorder="1" applyAlignment="1">
      <alignment horizontal="center" vertical="center" wrapText="1"/>
    </xf>
    <xf numFmtId="0" fontId="4" fillId="3" borderId="77" xfId="0" applyFont="1" applyFill="1" applyBorder="1" applyAlignment="1">
      <alignment horizontal="center" vertical="center"/>
    </xf>
    <xf numFmtId="0" fontId="7" fillId="0" borderId="78" xfId="0" applyFont="1" applyBorder="1"/>
    <xf numFmtId="0" fontId="7" fillId="0" borderId="79" xfId="0" applyFont="1" applyBorder="1"/>
    <xf numFmtId="0" fontId="18" fillId="0" borderId="0" xfId="0" applyFont="1" applyAlignment="1">
      <alignment horizontal="center" vertical="center"/>
    </xf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7" fillId="0" borderId="6" xfId="0" applyFont="1" applyBorder="1"/>
    <xf numFmtId="171" fontId="58" fillId="14" borderId="107" xfId="0" applyNumberFormat="1" applyFont="1" applyFill="1" applyBorder="1" applyAlignment="1">
      <alignment horizontal="left" vertical="center"/>
    </xf>
    <xf numFmtId="0" fontId="7" fillId="0" borderId="108" xfId="0" applyFont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71" fontId="65" fillId="14" borderId="107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809FEDE5-458C-4FEE-B88B-77E64C5932EB}"/>
  </cellStyles>
  <dxfs count="1575"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3399FF"/>
      <color rgb="FFCCFF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196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75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104775</xdr:colOff>
      <xdr:row>1</xdr:row>
      <xdr:rowOff>87630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61395" y="87630"/>
          <a:ext cx="5619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</xdr:colOff>
      <xdr:row>1</xdr:row>
      <xdr:rowOff>24765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835" y="215265"/>
          <a:ext cx="1009650" cy="409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58</xdr:col>
      <xdr:colOff>608223</xdr:colOff>
      <xdr:row>285</xdr:row>
      <xdr:rowOff>144388</xdr:rowOff>
    </xdr:from>
    <xdr:to>
      <xdr:col>65</xdr:col>
      <xdr:colOff>290284</xdr:colOff>
      <xdr:row>313</xdr:row>
      <xdr:rowOff>41873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FF85DFB3-F322-40BC-80DE-3CA32DFAE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80423" y="28956455"/>
          <a:ext cx="3034861" cy="3936085"/>
        </a:xfrm>
        <a:prstGeom prst="rect">
          <a:avLst/>
        </a:prstGeom>
      </xdr:spPr>
    </xdr:pic>
    <xdr:clientData/>
  </xdr:twoCellAnchor>
  <xdr:twoCellAnchor editAs="oneCell">
    <xdr:from>
      <xdr:col>65</xdr:col>
      <xdr:colOff>385691</xdr:colOff>
      <xdr:row>284</xdr:row>
      <xdr:rowOff>146211</xdr:rowOff>
    </xdr:from>
    <xdr:to>
      <xdr:col>68</xdr:col>
      <xdr:colOff>550352</xdr:colOff>
      <xdr:row>310</xdr:row>
      <xdr:rowOff>1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C58EC0F-2C16-4554-B500-7A508B13F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10691" y="28560344"/>
          <a:ext cx="3034861" cy="3934723"/>
        </a:xfrm>
        <a:prstGeom prst="rect">
          <a:avLst/>
        </a:prstGeom>
      </xdr:spPr>
    </xdr:pic>
    <xdr:clientData/>
  </xdr:twoCellAnchor>
  <xdr:twoCellAnchor editAs="oneCell">
    <xdr:from>
      <xdr:col>65</xdr:col>
      <xdr:colOff>550333</xdr:colOff>
      <xdr:row>279</xdr:row>
      <xdr:rowOff>201152</xdr:rowOff>
    </xdr:from>
    <xdr:to>
      <xdr:col>68</xdr:col>
      <xdr:colOff>805627</xdr:colOff>
      <xdr:row>284</xdr:row>
      <xdr:rowOff>144842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57FC0C75-B8E5-4553-9A29-6F1382935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75333" y="26278485"/>
          <a:ext cx="3125494" cy="2280490"/>
        </a:xfrm>
        <a:prstGeom prst="rect">
          <a:avLst/>
        </a:prstGeom>
      </xdr:spPr>
    </xdr:pic>
    <xdr:clientData/>
  </xdr:twoCellAnchor>
  <xdr:twoCellAnchor editAs="oneCell">
    <xdr:from>
      <xdr:col>4</xdr:col>
      <xdr:colOff>70932</xdr:colOff>
      <xdr:row>109</xdr:row>
      <xdr:rowOff>10266</xdr:rowOff>
    </xdr:from>
    <xdr:to>
      <xdr:col>12</xdr:col>
      <xdr:colOff>85465</xdr:colOff>
      <xdr:row>117</xdr:row>
      <xdr:rowOff>84666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6403F75-16DF-40F1-8308-AFC7601C2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532" y="26333133"/>
          <a:ext cx="2977866" cy="2233400"/>
        </a:xfrm>
        <a:prstGeom prst="rect">
          <a:avLst/>
        </a:prstGeom>
      </xdr:spPr>
    </xdr:pic>
    <xdr:clientData/>
  </xdr:twoCellAnchor>
  <xdr:twoCellAnchor editAs="oneCell">
    <xdr:from>
      <xdr:col>25</xdr:col>
      <xdr:colOff>66468</xdr:colOff>
      <xdr:row>91</xdr:row>
      <xdr:rowOff>28934</xdr:rowOff>
    </xdr:from>
    <xdr:to>
      <xdr:col>30</xdr:col>
      <xdr:colOff>264902</xdr:colOff>
      <xdr:row>102</xdr:row>
      <xdr:rowOff>651934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986738-CF9C-40DB-BD95-E7072FD1A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0535" y="22347067"/>
          <a:ext cx="1876950" cy="2502600"/>
        </a:xfrm>
        <a:prstGeom prst="rect">
          <a:avLst/>
        </a:prstGeom>
      </xdr:spPr>
    </xdr:pic>
    <xdr:clientData/>
  </xdr:twoCellAnchor>
  <xdr:twoCellAnchor editAs="oneCell">
    <xdr:from>
      <xdr:col>13</xdr:col>
      <xdr:colOff>790151</xdr:colOff>
      <xdr:row>90</xdr:row>
      <xdr:rowOff>110066</xdr:rowOff>
    </xdr:from>
    <xdr:to>
      <xdr:col>22</xdr:col>
      <xdr:colOff>205951</xdr:colOff>
      <xdr:row>102</xdr:row>
      <xdr:rowOff>719666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116D37E-5567-468C-A9A1-CED9C03DA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3418" y="22309666"/>
          <a:ext cx="1955800" cy="2607733"/>
        </a:xfrm>
        <a:prstGeom prst="rect">
          <a:avLst/>
        </a:prstGeom>
      </xdr:spPr>
    </xdr:pic>
    <xdr:clientData/>
  </xdr:twoCellAnchor>
  <xdr:twoCellAnchor editAs="oneCell">
    <xdr:from>
      <xdr:col>4</xdr:col>
      <xdr:colOff>48068</xdr:colOff>
      <xdr:row>92</xdr:row>
      <xdr:rowOff>38199</xdr:rowOff>
    </xdr:from>
    <xdr:to>
      <xdr:col>12</xdr:col>
      <xdr:colOff>59224</xdr:colOff>
      <xdr:row>102</xdr:row>
      <xdr:rowOff>508000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4DD7493-34D1-4C7C-81E4-7FAA5011F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668" y="22474866"/>
          <a:ext cx="2974489" cy="2230867"/>
        </a:xfrm>
        <a:prstGeom prst="rect">
          <a:avLst/>
        </a:prstGeom>
      </xdr:spPr>
    </xdr:pic>
    <xdr:clientData/>
  </xdr:twoCellAnchor>
  <xdr:twoCellAnchor editAs="oneCell">
    <xdr:from>
      <xdr:col>33</xdr:col>
      <xdr:colOff>198401</xdr:colOff>
      <xdr:row>107</xdr:row>
      <xdr:rowOff>8462</xdr:rowOff>
    </xdr:from>
    <xdr:to>
      <xdr:col>40</xdr:col>
      <xdr:colOff>12139</xdr:colOff>
      <xdr:row>118</xdr:row>
      <xdr:rowOff>203200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03E07FF-6FA6-4C0B-81AF-3F42FC8C3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4868" y="26094262"/>
          <a:ext cx="2032004" cy="2709338"/>
        </a:xfrm>
        <a:prstGeom prst="rect">
          <a:avLst/>
        </a:prstGeom>
      </xdr:spPr>
    </xdr:pic>
    <xdr:clientData/>
  </xdr:twoCellAnchor>
  <xdr:twoCellAnchor editAs="oneCell">
    <xdr:from>
      <xdr:col>33</xdr:col>
      <xdr:colOff>160865</xdr:colOff>
      <xdr:row>91</xdr:row>
      <xdr:rowOff>42333</xdr:rowOff>
    </xdr:from>
    <xdr:to>
      <xdr:col>39</xdr:col>
      <xdr:colOff>160867</xdr:colOff>
      <xdr:row>102</xdr:row>
      <xdr:rowOff>714024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77743FB0-10CC-43D9-8066-5498B6197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7332" y="22360466"/>
          <a:ext cx="1913468" cy="2551291"/>
        </a:xfrm>
        <a:prstGeom prst="rect">
          <a:avLst/>
        </a:prstGeom>
      </xdr:spPr>
    </xdr:pic>
    <xdr:clientData/>
  </xdr:twoCellAnchor>
  <xdr:twoCellAnchor editAs="oneCell">
    <xdr:from>
      <xdr:col>13</xdr:col>
      <xdr:colOff>728133</xdr:colOff>
      <xdr:row>107</xdr:row>
      <xdr:rowOff>26200</xdr:rowOff>
    </xdr:from>
    <xdr:to>
      <xdr:col>22</xdr:col>
      <xdr:colOff>217732</xdr:colOff>
      <xdr:row>118</xdr:row>
      <xdr:rowOff>217732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81E897EE-4C27-42E8-9CA4-D23AF1E54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1400" y="26112000"/>
          <a:ext cx="2029599" cy="2706132"/>
        </a:xfrm>
        <a:prstGeom prst="rect">
          <a:avLst/>
        </a:prstGeom>
      </xdr:spPr>
    </xdr:pic>
    <xdr:clientData/>
  </xdr:twoCellAnchor>
  <xdr:twoCellAnchor editAs="oneCell">
    <xdr:from>
      <xdr:col>24</xdr:col>
      <xdr:colOff>138287</xdr:colOff>
      <xdr:row>109</xdr:row>
      <xdr:rowOff>101601</xdr:rowOff>
    </xdr:from>
    <xdr:to>
      <xdr:col>31</xdr:col>
      <xdr:colOff>279399</xdr:colOff>
      <xdr:row>116</xdr:row>
      <xdr:rowOff>351369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173030AD-ED1E-4029-8B1C-58AA67345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2087" y="26424468"/>
          <a:ext cx="2545645" cy="1909234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</xdr:colOff>
      <xdr:row>75</xdr:row>
      <xdr:rowOff>83820</xdr:rowOff>
    </xdr:from>
    <xdr:to>
      <xdr:col>20</xdr:col>
      <xdr:colOff>211455</xdr:colOff>
      <xdr:row>86</xdr:row>
      <xdr:rowOff>127635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0C450FF-416C-43AF-A255-A0AB17475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73780" y="18958560"/>
          <a:ext cx="2672715" cy="2672715"/>
        </a:xfrm>
        <a:prstGeom prst="rect">
          <a:avLst/>
        </a:prstGeom>
      </xdr:spPr>
    </xdr:pic>
    <xdr:clientData/>
  </xdr:twoCellAnchor>
  <xdr:twoCellAnchor editAs="oneCell">
    <xdr:from>
      <xdr:col>3</xdr:col>
      <xdr:colOff>50801</xdr:colOff>
      <xdr:row>75</xdr:row>
      <xdr:rowOff>60960</xdr:rowOff>
    </xdr:from>
    <xdr:to>
      <xdr:col>9</xdr:col>
      <xdr:colOff>335281</xdr:colOff>
      <xdr:row>86</xdr:row>
      <xdr:rowOff>129540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00645F-7BB0-44ED-9A40-B24CCFD57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44221" y="18935700"/>
          <a:ext cx="2654300" cy="2697480"/>
        </a:xfrm>
        <a:prstGeom prst="rect">
          <a:avLst/>
        </a:prstGeom>
      </xdr:spPr>
    </xdr:pic>
    <xdr:clientData/>
  </xdr:twoCellAnchor>
  <xdr:twoCellAnchor editAs="oneCell">
    <xdr:from>
      <xdr:col>22</xdr:col>
      <xdr:colOff>83821</xdr:colOff>
      <xdr:row>74</xdr:row>
      <xdr:rowOff>53340</xdr:rowOff>
    </xdr:from>
    <xdr:to>
      <xdr:col>25</xdr:col>
      <xdr:colOff>274320</xdr:colOff>
      <xdr:row>86</xdr:row>
      <xdr:rowOff>419100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348224C-34F9-4155-8826-29DE901A8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28461" y="18806160"/>
          <a:ext cx="1516379" cy="3116580"/>
        </a:xfrm>
        <a:prstGeom prst="rect">
          <a:avLst/>
        </a:prstGeom>
      </xdr:spPr>
    </xdr:pic>
    <xdr:clientData/>
  </xdr:twoCellAnchor>
  <xdr:twoCellAnchor editAs="oneCell">
    <xdr:from>
      <xdr:col>25</xdr:col>
      <xdr:colOff>306705</xdr:colOff>
      <xdr:row>74</xdr:row>
      <xdr:rowOff>53340</xdr:rowOff>
    </xdr:from>
    <xdr:to>
      <xdr:col>30</xdr:col>
      <xdr:colOff>114301</xdr:colOff>
      <xdr:row>86</xdr:row>
      <xdr:rowOff>449580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36A8A89-55CA-4714-B648-6CF3E9CB4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77225" y="18806160"/>
          <a:ext cx="1468756" cy="3147060"/>
        </a:xfrm>
        <a:prstGeom prst="rect">
          <a:avLst/>
        </a:prstGeom>
      </xdr:spPr>
    </xdr:pic>
    <xdr:clientData/>
  </xdr:twoCellAnchor>
  <xdr:twoCellAnchor editAs="oneCell">
    <xdr:from>
      <xdr:col>30</xdr:col>
      <xdr:colOff>144781</xdr:colOff>
      <xdr:row>74</xdr:row>
      <xdr:rowOff>60960</xdr:rowOff>
    </xdr:from>
    <xdr:to>
      <xdr:col>35</xdr:col>
      <xdr:colOff>106681</xdr:colOff>
      <xdr:row>86</xdr:row>
      <xdr:rowOff>434339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9CCB0A4-35F1-44FB-B8F7-1ACB83F6D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776461" y="18813780"/>
          <a:ext cx="1607820" cy="3124199"/>
        </a:xfrm>
        <a:prstGeom prst="rect">
          <a:avLst/>
        </a:prstGeom>
      </xdr:spPr>
    </xdr:pic>
    <xdr:clientData/>
  </xdr:twoCellAnchor>
  <xdr:twoCellAnchor editAs="oneCell">
    <xdr:from>
      <xdr:col>35</xdr:col>
      <xdr:colOff>177165</xdr:colOff>
      <xdr:row>74</xdr:row>
      <xdr:rowOff>53340</xdr:rowOff>
    </xdr:from>
    <xdr:to>
      <xdr:col>40</xdr:col>
      <xdr:colOff>243841</xdr:colOff>
      <xdr:row>86</xdr:row>
      <xdr:rowOff>449580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9BD9EAD-1E2F-469D-A247-2BF4BE2ED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54765" y="18806160"/>
          <a:ext cx="1674496" cy="3147060"/>
        </a:xfrm>
        <a:prstGeom prst="rect">
          <a:avLst/>
        </a:prstGeom>
      </xdr:spPr>
    </xdr:pic>
    <xdr:clientData/>
  </xdr:twoCellAnchor>
  <xdr:twoCellAnchor>
    <xdr:from>
      <xdr:col>35</xdr:col>
      <xdr:colOff>213360</xdr:colOff>
      <xdr:row>78</xdr:row>
      <xdr:rowOff>1066800</xdr:rowOff>
    </xdr:from>
    <xdr:to>
      <xdr:col>40</xdr:col>
      <xdr:colOff>213360</xdr:colOff>
      <xdr:row>79</xdr:row>
      <xdr:rowOff>53340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518CB076-3A0A-4F79-A7E0-8323CEBD06EF}"/>
            </a:ext>
          </a:extLst>
        </xdr:cNvPr>
        <xdr:cNvSpPr/>
      </xdr:nvSpPr>
      <xdr:spPr>
        <a:xfrm>
          <a:off x="11490960" y="20307300"/>
          <a:ext cx="1607820" cy="3962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900"/>
            <a:t>DELIMITACIÒN</a:t>
          </a:r>
          <a:r>
            <a:rPr lang="es-PE" sz="900" baseline="0"/>
            <a:t> DEL AREA AL FINALIZAR LA JORNADA</a:t>
          </a:r>
          <a:endParaRPr lang="es-PE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1"/>
  <sheetViews>
    <sheetView tabSelected="1" view="pageBreakPreview" topLeftCell="A32" zoomScaleNormal="100" zoomScaleSheetLayoutView="100" workbookViewId="0">
      <selection activeCell="B54" sqref="B54:AP55"/>
    </sheetView>
  </sheetViews>
  <sheetFormatPr baseColWidth="10" defaultColWidth="12.5703125" defaultRowHeight="15" customHeight="1" outlineLevelRow="1"/>
  <cols>
    <col min="1" max="1" width="2.42578125" style="171" customWidth="1"/>
    <col min="2" max="2" width="6.28515625" style="171" customWidth="1"/>
    <col min="3" max="3" width="0.42578125" style="171" customWidth="1"/>
    <col min="4" max="4" width="2.140625" style="171" customWidth="1"/>
    <col min="5" max="5" width="18.85546875" style="171" customWidth="1"/>
    <col min="6" max="8" width="2.42578125" style="171" customWidth="1"/>
    <col min="9" max="9" width="2.85546875" style="171" customWidth="1"/>
    <col min="10" max="10" width="5.42578125" style="171" customWidth="1"/>
    <col min="11" max="11" width="0.7109375" style="171" customWidth="1"/>
    <col min="12" max="12" width="3.7109375" style="171" customWidth="1"/>
    <col min="13" max="13" width="3.85546875" style="171" customWidth="1"/>
    <col min="14" max="14" width="11" style="171" customWidth="1"/>
    <col min="15" max="15" width="0.140625" style="171" customWidth="1"/>
    <col min="16" max="16" width="0.85546875" style="171" hidden="1" customWidth="1"/>
    <col min="17" max="17" width="2.42578125" style="171" hidden="1" customWidth="1"/>
    <col min="18" max="18" width="8" style="171" customWidth="1"/>
    <col min="19" max="19" width="2.140625" style="171" customWidth="1"/>
    <col min="20" max="22" width="4" style="171" customWidth="1"/>
    <col min="23" max="26" width="5.85546875" style="171" customWidth="1"/>
    <col min="27" max="31" width="4" style="171" customWidth="1"/>
    <col min="32" max="32" width="5.5703125" style="171" customWidth="1"/>
    <col min="33" max="36" width="4" style="171" customWidth="1"/>
    <col min="37" max="37" width="5.140625" style="171" customWidth="1"/>
    <col min="38" max="42" width="4" style="171" customWidth="1"/>
    <col min="43" max="43" width="3" style="171" customWidth="1"/>
    <col min="44" max="44" width="3.28515625" style="171" customWidth="1"/>
    <col min="45" max="46" width="2.42578125" style="171" customWidth="1"/>
    <col min="47" max="47" width="2.85546875" style="171" customWidth="1"/>
    <col min="48" max="48" width="5" style="171" customWidth="1"/>
    <col min="49" max="49" width="2.42578125" style="171" customWidth="1"/>
    <col min="50" max="50" width="4.5703125" style="171" customWidth="1"/>
    <col min="51" max="52" width="2.42578125" style="171" customWidth="1"/>
    <col min="53" max="53" width="3.5703125" style="171" customWidth="1"/>
    <col min="54" max="54" width="6.28515625" style="171" customWidth="1"/>
    <col min="55" max="55" width="6" style="171" customWidth="1"/>
    <col min="56" max="56" width="6.140625" style="171" customWidth="1"/>
    <col min="57" max="57" width="6.5703125" style="171" customWidth="1"/>
    <col min="58" max="58" width="10.85546875" style="171" customWidth="1"/>
    <col min="59" max="59" width="9.5703125" style="171" customWidth="1"/>
    <col min="60" max="60" width="12.140625" style="171" customWidth="1"/>
    <col min="61" max="64" width="2.42578125" style="171" customWidth="1"/>
    <col min="65" max="16384" width="12.5703125" style="171"/>
  </cols>
  <sheetData>
    <row r="1" spans="2:53" ht="15" customHeight="1" thickBot="1"/>
    <row r="2" spans="2:53" ht="9.75" customHeight="1">
      <c r="B2" s="436"/>
      <c r="C2" s="437"/>
      <c r="D2" s="437"/>
      <c r="E2" s="437"/>
      <c r="F2" s="437"/>
      <c r="G2" s="437"/>
      <c r="H2" s="437"/>
      <c r="I2" s="439" t="s">
        <v>13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3"/>
      <c r="AK2" s="437"/>
      <c r="AL2" s="437"/>
      <c r="AM2" s="437"/>
      <c r="AN2" s="437"/>
      <c r="AO2" s="437"/>
      <c r="AP2" s="444"/>
    </row>
    <row r="3" spans="2:53" ht="9.75" customHeight="1">
      <c r="B3" s="349"/>
      <c r="C3" s="438"/>
      <c r="D3" s="438"/>
      <c r="E3" s="438"/>
      <c r="F3" s="438"/>
      <c r="G3" s="438"/>
      <c r="H3" s="438"/>
      <c r="I3" s="441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11"/>
      <c r="AK3" s="438"/>
      <c r="AL3" s="438"/>
      <c r="AM3" s="438"/>
      <c r="AN3" s="438"/>
      <c r="AO3" s="438"/>
      <c r="AP3" s="425"/>
    </row>
    <row r="4" spans="2:53" ht="13.9" customHeight="1">
      <c r="B4" s="349"/>
      <c r="C4" s="438"/>
      <c r="D4" s="438"/>
      <c r="E4" s="438"/>
      <c r="F4" s="438"/>
      <c r="G4" s="438"/>
      <c r="H4" s="438"/>
      <c r="I4" s="445" t="s">
        <v>20</v>
      </c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  <c r="U4" s="441"/>
      <c r="V4" s="441"/>
      <c r="W4" s="441"/>
      <c r="X4" s="441"/>
      <c r="Y4" s="441"/>
      <c r="Z4" s="441"/>
      <c r="AA4" s="441"/>
      <c r="AB4" s="441"/>
      <c r="AC4" s="441"/>
      <c r="AD4" s="441"/>
      <c r="AE4" s="441"/>
      <c r="AF4" s="441"/>
      <c r="AG4" s="441"/>
      <c r="AH4" s="441"/>
      <c r="AI4" s="441"/>
      <c r="AJ4" s="411"/>
      <c r="AK4" s="438"/>
      <c r="AL4" s="438"/>
      <c r="AM4" s="438"/>
      <c r="AN4" s="438"/>
      <c r="AO4" s="438"/>
      <c r="AP4" s="425"/>
    </row>
    <row r="5" spans="2:53" ht="9.75" customHeight="1">
      <c r="B5" s="348"/>
      <c r="C5" s="411"/>
      <c r="D5" s="411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1"/>
      <c r="X5" s="411"/>
      <c r="Y5" s="411"/>
      <c r="Z5" s="411"/>
      <c r="AA5" s="411"/>
      <c r="AB5" s="411"/>
      <c r="AC5" s="411"/>
      <c r="AD5" s="411"/>
      <c r="AE5" s="411"/>
      <c r="AF5" s="411"/>
      <c r="AG5" s="411"/>
      <c r="AH5" s="411"/>
      <c r="AI5" s="411"/>
      <c r="AJ5" s="411"/>
      <c r="AK5" s="411"/>
      <c r="AL5" s="411"/>
      <c r="AM5" s="411"/>
      <c r="AN5" s="411"/>
      <c r="AO5" s="411"/>
      <c r="AP5" s="425"/>
    </row>
    <row r="6" spans="2:53" ht="15" customHeight="1">
      <c r="B6" s="412" t="s">
        <v>54</v>
      </c>
      <c r="C6" s="411"/>
      <c r="D6" s="411"/>
      <c r="E6" s="411"/>
      <c r="F6" s="174" t="s">
        <v>56</v>
      </c>
      <c r="G6" s="446"/>
      <c r="H6" s="411"/>
      <c r="I6" s="411"/>
      <c r="J6" s="411"/>
      <c r="K6" s="411"/>
      <c r="L6" s="411"/>
      <c r="M6" s="410" t="s">
        <v>61</v>
      </c>
      <c r="N6" s="411"/>
      <c r="O6" s="411"/>
      <c r="P6" s="411"/>
      <c r="Q6" s="174" t="s">
        <v>56</v>
      </c>
      <c r="R6" s="447">
        <v>46266</v>
      </c>
      <c r="S6" s="411"/>
      <c r="T6" s="411"/>
      <c r="U6" s="411"/>
      <c r="V6" s="411"/>
      <c r="W6" s="411"/>
      <c r="X6" s="431" t="s">
        <v>2579</v>
      </c>
      <c r="Y6" s="411"/>
      <c r="Z6" s="411"/>
      <c r="AA6" s="411"/>
      <c r="AB6" s="411"/>
      <c r="AC6" s="411"/>
      <c r="AD6" s="411"/>
      <c r="AE6" s="411"/>
      <c r="AF6" s="411"/>
      <c r="AG6" s="411"/>
      <c r="AH6" s="411"/>
      <c r="AI6" s="411"/>
      <c r="AJ6" s="432"/>
      <c r="AK6" s="433" t="s">
        <v>92</v>
      </c>
      <c r="AL6" s="418"/>
      <c r="AM6" s="418"/>
      <c r="AN6" s="418"/>
      <c r="AO6" s="418"/>
      <c r="AP6" s="419"/>
    </row>
    <row r="7" spans="2:53" ht="12" customHeight="1">
      <c r="B7" s="412" t="s">
        <v>98</v>
      </c>
      <c r="C7" s="411"/>
      <c r="D7" s="411"/>
      <c r="E7" s="411"/>
      <c r="F7" s="174" t="s">
        <v>56</v>
      </c>
      <c r="G7" s="413" t="s">
        <v>99</v>
      </c>
      <c r="H7" s="414"/>
      <c r="I7" s="414"/>
      <c r="J7" s="414"/>
      <c r="K7" s="414"/>
      <c r="L7" s="414"/>
      <c r="M7" s="410" t="s">
        <v>104</v>
      </c>
      <c r="N7" s="411"/>
      <c r="O7" s="411"/>
      <c r="P7" s="411"/>
      <c r="Q7" s="174" t="s">
        <v>56</v>
      </c>
      <c r="R7" s="448">
        <v>23</v>
      </c>
      <c r="S7" s="411"/>
      <c r="T7" s="411"/>
      <c r="U7" s="411"/>
      <c r="V7" s="411"/>
      <c r="W7" s="411"/>
      <c r="X7" s="434"/>
      <c r="Y7" s="411"/>
      <c r="Z7" s="411"/>
      <c r="AA7" s="411"/>
      <c r="AB7" s="411"/>
      <c r="AC7" s="411"/>
      <c r="AD7" s="411"/>
      <c r="AE7" s="411"/>
      <c r="AF7" s="411"/>
      <c r="AG7" s="411"/>
      <c r="AH7" s="411"/>
      <c r="AI7" s="411"/>
      <c r="AJ7" s="432"/>
      <c r="AK7" s="176" t="s">
        <v>111</v>
      </c>
      <c r="AL7" s="176"/>
      <c r="AM7" s="435" t="s">
        <v>114</v>
      </c>
      <c r="AN7" s="418"/>
      <c r="AO7" s="418"/>
      <c r="AP7" s="419"/>
    </row>
    <row r="8" spans="2:53" ht="9.75" customHeight="1">
      <c r="B8" s="412" t="s">
        <v>115</v>
      </c>
      <c r="C8" s="411"/>
      <c r="D8" s="411"/>
      <c r="E8" s="411"/>
      <c r="F8" s="174" t="s">
        <v>56</v>
      </c>
      <c r="G8" s="413" t="s">
        <v>117</v>
      </c>
      <c r="H8" s="414"/>
      <c r="I8" s="414"/>
      <c r="J8" s="414"/>
      <c r="K8" s="414"/>
      <c r="L8" s="414"/>
      <c r="M8" s="410" t="s">
        <v>120</v>
      </c>
      <c r="N8" s="411"/>
      <c r="O8" s="411"/>
      <c r="P8" s="411"/>
      <c r="Q8" s="174" t="s">
        <v>56</v>
      </c>
      <c r="R8" s="449" t="s">
        <v>121</v>
      </c>
      <c r="S8" s="416"/>
      <c r="T8" s="416"/>
      <c r="U8" s="416"/>
      <c r="V8" s="416"/>
      <c r="W8" s="416"/>
      <c r="X8" s="434"/>
      <c r="Y8" s="411"/>
      <c r="Z8" s="411"/>
      <c r="AA8" s="411"/>
      <c r="AB8" s="411"/>
      <c r="AC8" s="411"/>
      <c r="AD8" s="411"/>
      <c r="AE8" s="411"/>
      <c r="AF8" s="411"/>
      <c r="AG8" s="411"/>
      <c r="AH8" s="411"/>
      <c r="AI8" s="411"/>
      <c r="AJ8" s="432"/>
      <c r="AK8" s="176" t="s">
        <v>124</v>
      </c>
      <c r="AL8" s="176"/>
      <c r="AM8" s="435" t="s">
        <v>125</v>
      </c>
      <c r="AN8" s="418"/>
      <c r="AO8" s="418"/>
      <c r="AP8" s="419"/>
    </row>
    <row r="9" spans="2:53" ht="16.5" customHeight="1">
      <c r="B9" s="412" t="s">
        <v>127</v>
      </c>
      <c r="C9" s="411"/>
      <c r="D9" s="411"/>
      <c r="E9" s="411"/>
      <c r="F9" s="174" t="s">
        <v>56</v>
      </c>
      <c r="G9" s="413">
        <f>R6</f>
        <v>46266</v>
      </c>
      <c r="H9" s="414"/>
      <c r="I9" s="414"/>
      <c r="J9" s="414"/>
      <c r="K9" s="414"/>
      <c r="L9" s="414"/>
      <c r="M9" s="410" t="s">
        <v>131</v>
      </c>
      <c r="N9" s="411"/>
      <c r="O9" s="411"/>
      <c r="P9" s="411"/>
      <c r="Q9" s="174" t="s">
        <v>56</v>
      </c>
      <c r="R9" s="415" t="s">
        <v>132</v>
      </c>
      <c r="S9" s="416"/>
      <c r="T9" s="416"/>
      <c r="U9" s="416"/>
      <c r="V9" s="416"/>
      <c r="W9" s="416"/>
      <c r="X9" s="434"/>
      <c r="Y9" s="411"/>
      <c r="Z9" s="411"/>
      <c r="AA9" s="411"/>
      <c r="AB9" s="411"/>
      <c r="AC9" s="411"/>
      <c r="AD9" s="411"/>
      <c r="AE9" s="411"/>
      <c r="AF9" s="411"/>
      <c r="AG9" s="411"/>
      <c r="AH9" s="411"/>
      <c r="AI9" s="411"/>
      <c r="AJ9" s="432"/>
      <c r="AK9" s="176" t="s">
        <v>135</v>
      </c>
      <c r="AL9" s="176"/>
      <c r="AM9" s="435" t="s">
        <v>136</v>
      </c>
      <c r="AN9" s="418"/>
      <c r="AO9" s="418"/>
      <c r="AP9" s="419"/>
    </row>
    <row r="10" spans="2:53" ht="9.75" customHeight="1">
      <c r="B10" s="421"/>
      <c r="C10" s="422"/>
      <c r="D10" s="422"/>
      <c r="E10" s="422"/>
      <c r="F10" s="422"/>
      <c r="G10" s="422"/>
      <c r="H10" s="422"/>
      <c r="I10" s="422"/>
      <c r="J10" s="422"/>
      <c r="K10" s="422"/>
      <c r="L10" s="422"/>
      <c r="M10" s="422"/>
      <c r="N10" s="422"/>
      <c r="O10" s="422"/>
      <c r="P10" s="422"/>
      <c r="Q10" s="422"/>
      <c r="R10" s="422"/>
      <c r="S10" s="422"/>
      <c r="T10" s="422"/>
      <c r="U10" s="422"/>
      <c r="V10" s="422"/>
      <c r="W10" s="422"/>
      <c r="X10" s="422"/>
      <c r="Y10" s="422"/>
      <c r="Z10" s="422"/>
      <c r="AA10" s="422"/>
      <c r="AB10" s="422"/>
      <c r="AC10" s="422"/>
      <c r="AD10" s="422"/>
      <c r="AE10" s="422"/>
      <c r="AF10" s="422"/>
      <c r="AG10" s="422"/>
      <c r="AH10" s="422"/>
      <c r="AI10" s="422"/>
      <c r="AJ10" s="423"/>
      <c r="AK10" s="176" t="s">
        <v>147</v>
      </c>
      <c r="AL10" s="176"/>
      <c r="AM10" s="417" t="s">
        <v>148</v>
      </c>
      <c r="AN10" s="418"/>
      <c r="AO10" s="418"/>
      <c r="AP10" s="419"/>
    </row>
    <row r="11" spans="2:53" ht="3" customHeight="1">
      <c r="B11" s="424"/>
      <c r="C11" s="411"/>
      <c r="D11" s="411"/>
      <c r="E11" s="411"/>
      <c r="F11" s="411"/>
      <c r="G11" s="411"/>
      <c r="H11" s="411"/>
      <c r="I11" s="411"/>
      <c r="J11" s="411"/>
      <c r="K11" s="411"/>
      <c r="L11" s="411"/>
      <c r="M11" s="411"/>
      <c r="N11" s="411"/>
      <c r="O11" s="411"/>
      <c r="P11" s="411"/>
      <c r="Q11" s="411"/>
      <c r="R11" s="411"/>
      <c r="S11" s="411"/>
      <c r="T11" s="411"/>
      <c r="U11" s="411"/>
      <c r="V11" s="411"/>
      <c r="W11" s="411"/>
      <c r="X11" s="411"/>
      <c r="Y11" s="411"/>
      <c r="Z11" s="411"/>
      <c r="AA11" s="411"/>
      <c r="AB11" s="411"/>
      <c r="AC11" s="411"/>
      <c r="AD11" s="411"/>
      <c r="AE11" s="411"/>
      <c r="AF11" s="411"/>
      <c r="AG11" s="411"/>
      <c r="AH11" s="411"/>
      <c r="AI11" s="411"/>
      <c r="AJ11" s="411"/>
      <c r="AK11" s="411"/>
      <c r="AL11" s="411"/>
      <c r="AM11" s="411"/>
      <c r="AN11" s="411"/>
      <c r="AO11" s="411"/>
      <c r="AP11" s="425"/>
    </row>
    <row r="12" spans="2:53" ht="9.75" customHeight="1" thickBot="1">
      <c r="B12" s="177" t="s">
        <v>2566</v>
      </c>
      <c r="C12" s="178"/>
      <c r="D12" s="178"/>
      <c r="E12" s="178"/>
      <c r="F12" s="179"/>
      <c r="G12" s="179"/>
      <c r="H12" s="179"/>
      <c r="I12" s="179"/>
      <c r="J12" s="179"/>
      <c r="K12" s="180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81"/>
      <c r="W12" s="178" t="s">
        <v>159</v>
      </c>
      <c r="X12" s="182"/>
      <c r="Y12" s="182"/>
      <c r="Z12" s="182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3"/>
    </row>
    <row r="13" spans="2:53" ht="9.75" customHeight="1">
      <c r="B13" s="426" t="s">
        <v>165</v>
      </c>
      <c r="C13" s="427"/>
      <c r="D13" s="427"/>
      <c r="E13" s="427"/>
      <c r="F13" s="427"/>
      <c r="G13" s="427"/>
      <c r="H13" s="427"/>
      <c r="I13" s="427"/>
      <c r="J13" s="427"/>
      <c r="K13" s="427"/>
      <c r="L13" s="427"/>
      <c r="M13" s="427"/>
      <c r="N13" s="427"/>
      <c r="O13" s="428"/>
      <c r="P13" s="429" t="s">
        <v>174</v>
      </c>
      <c r="Q13" s="427"/>
      <c r="R13" s="427"/>
      <c r="S13" s="427"/>
      <c r="T13" s="427"/>
      <c r="U13" s="430"/>
      <c r="V13" s="175"/>
      <c r="W13" s="426" t="s">
        <v>165</v>
      </c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8"/>
      <c r="AK13" s="429" t="s">
        <v>174</v>
      </c>
      <c r="AL13" s="427"/>
      <c r="AM13" s="427"/>
      <c r="AN13" s="427"/>
      <c r="AO13" s="427"/>
      <c r="AP13" s="430"/>
    </row>
    <row r="14" spans="2:53" ht="9.75" customHeight="1">
      <c r="B14" s="420" t="s">
        <v>185</v>
      </c>
      <c r="C14" s="335"/>
      <c r="D14" s="335"/>
      <c r="E14" s="337"/>
      <c r="F14" s="361" t="s">
        <v>4</v>
      </c>
      <c r="G14" s="337"/>
      <c r="H14" s="361" t="s">
        <v>192</v>
      </c>
      <c r="I14" s="337"/>
      <c r="J14" s="361" t="s">
        <v>193</v>
      </c>
      <c r="K14" s="337"/>
      <c r="L14" s="361" t="s">
        <v>194</v>
      </c>
      <c r="M14" s="337"/>
      <c r="N14" s="361" t="s">
        <v>197</v>
      </c>
      <c r="O14" s="337"/>
      <c r="P14" s="361" t="s">
        <v>193</v>
      </c>
      <c r="Q14" s="337"/>
      <c r="R14" s="361" t="s">
        <v>194</v>
      </c>
      <c r="S14" s="337"/>
      <c r="T14" s="361" t="s">
        <v>197</v>
      </c>
      <c r="U14" s="342"/>
      <c r="V14" s="184"/>
      <c r="W14" s="420" t="s">
        <v>185</v>
      </c>
      <c r="X14" s="335"/>
      <c r="Y14" s="335"/>
      <c r="Z14" s="337"/>
      <c r="AA14" s="361" t="s">
        <v>4</v>
      </c>
      <c r="AB14" s="337"/>
      <c r="AC14" s="361" t="s">
        <v>192</v>
      </c>
      <c r="AD14" s="337"/>
      <c r="AE14" s="361" t="s">
        <v>193</v>
      </c>
      <c r="AF14" s="337"/>
      <c r="AG14" s="361" t="s">
        <v>194</v>
      </c>
      <c r="AH14" s="337"/>
      <c r="AI14" s="361" t="s">
        <v>197</v>
      </c>
      <c r="AJ14" s="337"/>
      <c r="AK14" s="361" t="s">
        <v>193</v>
      </c>
      <c r="AL14" s="337"/>
      <c r="AM14" s="361" t="s">
        <v>194</v>
      </c>
      <c r="AN14" s="337"/>
      <c r="AO14" s="361" t="s">
        <v>197</v>
      </c>
      <c r="AP14" s="342"/>
    </row>
    <row r="15" spans="2:53" ht="24.6" customHeight="1">
      <c r="B15" s="362" t="s">
        <v>202</v>
      </c>
      <c r="C15" s="363"/>
      <c r="D15" s="363"/>
      <c r="E15" s="364"/>
      <c r="F15" s="365"/>
      <c r="G15" s="337"/>
      <c r="H15" s="365"/>
      <c r="I15" s="337"/>
      <c r="J15" s="367"/>
      <c r="K15" s="337"/>
      <c r="L15" s="365"/>
      <c r="M15" s="337"/>
      <c r="N15" s="365"/>
      <c r="O15" s="337"/>
      <c r="P15" s="366">
        <v>0</v>
      </c>
      <c r="Q15" s="342"/>
      <c r="R15" s="368"/>
      <c r="S15" s="337"/>
      <c r="T15" s="366">
        <f t="shared" ref="T15:T27" si="0">P15+R15</f>
        <v>0</v>
      </c>
      <c r="U15" s="342"/>
      <c r="V15" s="184"/>
      <c r="W15" s="362" t="s">
        <v>202</v>
      </c>
      <c r="X15" s="363"/>
      <c r="Y15" s="363"/>
      <c r="Z15" s="364"/>
      <c r="AA15" s="371">
        <v>1</v>
      </c>
      <c r="AB15" s="372"/>
      <c r="AC15" s="371">
        <v>9.5</v>
      </c>
      <c r="AD15" s="372"/>
      <c r="AE15" s="371">
        <v>9.5</v>
      </c>
      <c r="AF15" s="372"/>
      <c r="AG15" s="371">
        <v>9.5</v>
      </c>
      <c r="AH15" s="372"/>
      <c r="AI15" s="369">
        <f t="shared" ref="AI15:AI27" si="1">AG15+AE15</f>
        <v>19</v>
      </c>
      <c r="AJ15" s="372"/>
      <c r="AK15" s="369">
        <v>0</v>
      </c>
      <c r="AL15" s="370"/>
      <c r="AM15" s="373"/>
      <c r="AN15" s="372"/>
      <c r="AO15" s="369">
        <f t="shared" ref="AO15:AO27" si="2">AK15+AM15</f>
        <v>0</v>
      </c>
      <c r="AP15" s="370"/>
      <c r="AR15" s="374"/>
      <c r="AS15" s="375"/>
      <c r="AX15" s="186"/>
      <c r="BA15" s="187"/>
    </row>
    <row r="16" spans="2:53" ht="24.6" customHeight="1">
      <c r="B16" s="362" t="s">
        <v>212</v>
      </c>
      <c r="C16" s="363"/>
      <c r="D16" s="363"/>
      <c r="E16" s="364"/>
      <c r="F16" s="365"/>
      <c r="G16" s="337"/>
      <c r="H16" s="365"/>
      <c r="I16" s="337"/>
      <c r="J16" s="367"/>
      <c r="K16" s="337"/>
      <c r="L16" s="365"/>
      <c r="M16" s="337"/>
      <c r="N16" s="365"/>
      <c r="O16" s="337"/>
      <c r="P16" s="366">
        <v>0</v>
      </c>
      <c r="Q16" s="342"/>
      <c r="R16" s="368"/>
      <c r="S16" s="337"/>
      <c r="T16" s="366">
        <f t="shared" si="0"/>
        <v>0</v>
      </c>
      <c r="U16" s="342"/>
      <c r="V16" s="184"/>
      <c r="W16" s="362" t="s">
        <v>212</v>
      </c>
      <c r="X16" s="363"/>
      <c r="Y16" s="363"/>
      <c r="Z16" s="364"/>
      <c r="AA16" s="371">
        <v>1</v>
      </c>
      <c r="AB16" s="372"/>
      <c r="AC16" s="371">
        <v>9.5</v>
      </c>
      <c r="AD16" s="372"/>
      <c r="AE16" s="371">
        <v>9.5</v>
      </c>
      <c r="AF16" s="372"/>
      <c r="AG16" s="371">
        <v>9.5</v>
      </c>
      <c r="AH16" s="372"/>
      <c r="AI16" s="369">
        <f t="shared" si="1"/>
        <v>19</v>
      </c>
      <c r="AJ16" s="372"/>
      <c r="AK16" s="369">
        <v>0</v>
      </c>
      <c r="AL16" s="370"/>
      <c r="AM16" s="373"/>
      <c r="AN16" s="372"/>
      <c r="AO16" s="369">
        <f t="shared" si="2"/>
        <v>0</v>
      </c>
      <c r="AP16" s="370"/>
      <c r="AR16" s="374"/>
      <c r="AS16" s="375"/>
    </row>
    <row r="17" spans="2:45" ht="24.6" customHeight="1">
      <c r="B17" s="362" t="s">
        <v>234</v>
      </c>
      <c r="C17" s="363"/>
      <c r="D17" s="363"/>
      <c r="E17" s="364"/>
      <c r="F17" s="365"/>
      <c r="G17" s="337"/>
      <c r="H17" s="365"/>
      <c r="I17" s="337"/>
      <c r="J17" s="367"/>
      <c r="K17" s="337"/>
      <c r="L17" s="365"/>
      <c r="M17" s="337"/>
      <c r="N17" s="365"/>
      <c r="O17" s="337"/>
      <c r="P17" s="366">
        <v>0</v>
      </c>
      <c r="Q17" s="342"/>
      <c r="R17" s="188"/>
      <c r="S17" s="189"/>
      <c r="T17" s="366">
        <f t="shared" si="0"/>
        <v>0</v>
      </c>
      <c r="U17" s="342"/>
      <c r="V17" s="184"/>
      <c r="W17" s="362" t="s">
        <v>234</v>
      </c>
      <c r="X17" s="363"/>
      <c r="Y17" s="363"/>
      <c r="Z17" s="364"/>
      <c r="AA17" s="371">
        <v>1</v>
      </c>
      <c r="AB17" s="372"/>
      <c r="AC17" s="371">
        <v>9.5</v>
      </c>
      <c r="AD17" s="372"/>
      <c r="AE17" s="371">
        <v>9.5</v>
      </c>
      <c r="AF17" s="372"/>
      <c r="AG17" s="371">
        <v>9.5</v>
      </c>
      <c r="AH17" s="372"/>
      <c r="AI17" s="369">
        <f t="shared" si="1"/>
        <v>19</v>
      </c>
      <c r="AJ17" s="372"/>
      <c r="AK17" s="369">
        <v>0</v>
      </c>
      <c r="AL17" s="370"/>
      <c r="AM17" s="373"/>
      <c r="AN17" s="372"/>
      <c r="AO17" s="369">
        <f t="shared" si="2"/>
        <v>0</v>
      </c>
      <c r="AP17" s="370"/>
      <c r="AR17" s="185"/>
      <c r="AS17" s="185"/>
    </row>
    <row r="18" spans="2:45" ht="24.6" customHeight="1">
      <c r="B18" s="362" t="s">
        <v>220</v>
      </c>
      <c r="C18" s="363"/>
      <c r="D18" s="363"/>
      <c r="E18" s="364"/>
      <c r="F18" s="365"/>
      <c r="G18" s="337"/>
      <c r="H18" s="365"/>
      <c r="I18" s="337"/>
      <c r="J18" s="367"/>
      <c r="K18" s="337"/>
      <c r="L18" s="365"/>
      <c r="M18" s="337"/>
      <c r="N18" s="365"/>
      <c r="O18" s="337"/>
      <c r="P18" s="366">
        <v>0</v>
      </c>
      <c r="Q18" s="342"/>
      <c r="R18" s="188"/>
      <c r="S18" s="189"/>
      <c r="T18" s="366">
        <f t="shared" si="0"/>
        <v>0</v>
      </c>
      <c r="U18" s="342"/>
      <c r="V18" s="184"/>
      <c r="W18" s="362" t="s">
        <v>220</v>
      </c>
      <c r="X18" s="363"/>
      <c r="Y18" s="363"/>
      <c r="Z18" s="364"/>
      <c r="AA18" s="371">
        <v>1</v>
      </c>
      <c r="AB18" s="372"/>
      <c r="AC18" s="371">
        <v>9.5</v>
      </c>
      <c r="AD18" s="372"/>
      <c r="AE18" s="371">
        <v>9.5</v>
      </c>
      <c r="AF18" s="372"/>
      <c r="AG18" s="371">
        <v>9.5</v>
      </c>
      <c r="AH18" s="372"/>
      <c r="AI18" s="369">
        <f t="shared" si="1"/>
        <v>19</v>
      </c>
      <c r="AJ18" s="372"/>
      <c r="AK18" s="369">
        <v>0</v>
      </c>
      <c r="AL18" s="370"/>
      <c r="AM18" s="373"/>
      <c r="AN18" s="372"/>
      <c r="AO18" s="369">
        <f t="shared" si="2"/>
        <v>0</v>
      </c>
      <c r="AP18" s="370"/>
      <c r="AR18" s="185"/>
      <c r="AS18" s="185"/>
    </row>
    <row r="19" spans="2:45" ht="24.6" customHeight="1">
      <c r="B19" s="362" t="s">
        <v>256</v>
      </c>
      <c r="C19" s="363"/>
      <c r="D19" s="363"/>
      <c r="E19" s="364"/>
      <c r="F19" s="365"/>
      <c r="G19" s="337"/>
      <c r="H19" s="365"/>
      <c r="I19" s="337"/>
      <c r="J19" s="367"/>
      <c r="K19" s="337"/>
      <c r="L19" s="365"/>
      <c r="M19" s="337"/>
      <c r="N19" s="365"/>
      <c r="O19" s="337"/>
      <c r="P19" s="366">
        <v>0</v>
      </c>
      <c r="Q19" s="342"/>
      <c r="R19" s="188"/>
      <c r="S19" s="189"/>
      <c r="T19" s="366">
        <f t="shared" si="0"/>
        <v>0</v>
      </c>
      <c r="U19" s="342"/>
      <c r="V19" s="184"/>
      <c r="W19" s="362" t="s">
        <v>256</v>
      </c>
      <c r="X19" s="363"/>
      <c r="Y19" s="363"/>
      <c r="Z19" s="364"/>
      <c r="AA19" s="371">
        <v>3</v>
      </c>
      <c r="AB19" s="372"/>
      <c r="AC19" s="371">
        <v>9.5</v>
      </c>
      <c r="AD19" s="372"/>
      <c r="AE19" s="371">
        <v>9.5</v>
      </c>
      <c r="AF19" s="372"/>
      <c r="AG19" s="371">
        <v>9.5</v>
      </c>
      <c r="AH19" s="372"/>
      <c r="AI19" s="369">
        <f t="shared" si="1"/>
        <v>19</v>
      </c>
      <c r="AJ19" s="372"/>
      <c r="AK19" s="369">
        <v>0</v>
      </c>
      <c r="AL19" s="370"/>
      <c r="AM19" s="373"/>
      <c r="AN19" s="372"/>
      <c r="AO19" s="369">
        <f t="shared" si="2"/>
        <v>0</v>
      </c>
      <c r="AP19" s="370"/>
      <c r="AR19" s="185"/>
      <c r="AS19" s="185"/>
    </row>
    <row r="20" spans="2:45" ht="24.6" customHeight="1">
      <c r="B20" s="362" t="s">
        <v>231</v>
      </c>
      <c r="C20" s="363"/>
      <c r="D20" s="363"/>
      <c r="E20" s="364"/>
      <c r="F20" s="365"/>
      <c r="G20" s="337"/>
      <c r="H20" s="365"/>
      <c r="I20" s="337"/>
      <c r="J20" s="367"/>
      <c r="K20" s="337"/>
      <c r="L20" s="365"/>
      <c r="M20" s="337"/>
      <c r="N20" s="365"/>
      <c r="O20" s="337"/>
      <c r="P20" s="366">
        <v>0</v>
      </c>
      <c r="Q20" s="342"/>
      <c r="R20" s="188"/>
      <c r="S20" s="189"/>
      <c r="T20" s="366">
        <f t="shared" si="0"/>
        <v>0</v>
      </c>
      <c r="U20" s="342"/>
      <c r="V20" s="184"/>
      <c r="W20" s="362" t="s">
        <v>231</v>
      </c>
      <c r="X20" s="363"/>
      <c r="Y20" s="363"/>
      <c r="Z20" s="364"/>
      <c r="AA20" s="371">
        <v>1</v>
      </c>
      <c r="AB20" s="372"/>
      <c r="AC20" s="371">
        <v>9.5</v>
      </c>
      <c r="AD20" s="372"/>
      <c r="AE20" s="371">
        <v>9.5</v>
      </c>
      <c r="AF20" s="372"/>
      <c r="AG20" s="371">
        <v>9.5</v>
      </c>
      <c r="AH20" s="372"/>
      <c r="AI20" s="369">
        <f t="shared" si="1"/>
        <v>19</v>
      </c>
      <c r="AJ20" s="372"/>
      <c r="AK20" s="369">
        <v>0</v>
      </c>
      <c r="AL20" s="370"/>
      <c r="AM20" s="373"/>
      <c r="AN20" s="372"/>
      <c r="AO20" s="369">
        <f t="shared" si="2"/>
        <v>0</v>
      </c>
      <c r="AP20" s="370"/>
      <c r="AR20" s="185"/>
      <c r="AS20" s="185"/>
    </row>
    <row r="21" spans="2:45" ht="24.6" customHeight="1">
      <c r="B21" s="362" t="s">
        <v>267</v>
      </c>
      <c r="C21" s="363"/>
      <c r="D21" s="363"/>
      <c r="E21" s="364"/>
      <c r="F21" s="365"/>
      <c r="G21" s="337"/>
      <c r="H21" s="365"/>
      <c r="I21" s="337"/>
      <c r="J21" s="367"/>
      <c r="K21" s="337"/>
      <c r="L21" s="365"/>
      <c r="M21" s="337"/>
      <c r="N21" s="365"/>
      <c r="O21" s="337"/>
      <c r="P21" s="366">
        <v>0</v>
      </c>
      <c r="Q21" s="342"/>
      <c r="R21" s="188"/>
      <c r="S21" s="189"/>
      <c r="T21" s="366">
        <f t="shared" si="0"/>
        <v>0</v>
      </c>
      <c r="U21" s="342"/>
      <c r="V21" s="184"/>
      <c r="W21" s="362" t="s">
        <v>267</v>
      </c>
      <c r="X21" s="363"/>
      <c r="Y21" s="363"/>
      <c r="Z21" s="364"/>
      <c r="AA21" s="371">
        <v>1</v>
      </c>
      <c r="AB21" s="372"/>
      <c r="AC21" s="371">
        <v>9.5</v>
      </c>
      <c r="AD21" s="372"/>
      <c r="AE21" s="371">
        <v>9.5</v>
      </c>
      <c r="AF21" s="372"/>
      <c r="AG21" s="371">
        <v>9.5</v>
      </c>
      <c r="AH21" s="372"/>
      <c r="AI21" s="369">
        <f t="shared" si="1"/>
        <v>19</v>
      </c>
      <c r="AJ21" s="372"/>
      <c r="AK21" s="369">
        <v>0</v>
      </c>
      <c r="AL21" s="370"/>
      <c r="AM21" s="373"/>
      <c r="AN21" s="372"/>
      <c r="AO21" s="369">
        <f t="shared" si="2"/>
        <v>0</v>
      </c>
      <c r="AP21" s="370"/>
      <c r="AR21" s="185"/>
      <c r="AS21" s="185"/>
    </row>
    <row r="22" spans="2:45" ht="24.6" customHeight="1">
      <c r="B22" s="362" t="s">
        <v>272</v>
      </c>
      <c r="C22" s="363"/>
      <c r="D22" s="363"/>
      <c r="E22" s="364"/>
      <c r="F22" s="365"/>
      <c r="G22" s="337"/>
      <c r="H22" s="365"/>
      <c r="I22" s="337"/>
      <c r="J22" s="367"/>
      <c r="K22" s="337"/>
      <c r="L22" s="365"/>
      <c r="M22" s="337"/>
      <c r="N22" s="365"/>
      <c r="O22" s="337"/>
      <c r="P22" s="366">
        <v>0</v>
      </c>
      <c r="Q22" s="342"/>
      <c r="R22" s="368"/>
      <c r="S22" s="337"/>
      <c r="T22" s="366">
        <f t="shared" si="0"/>
        <v>0</v>
      </c>
      <c r="U22" s="342"/>
      <c r="V22" s="184"/>
      <c r="W22" s="362" t="s">
        <v>272</v>
      </c>
      <c r="X22" s="363"/>
      <c r="Y22" s="363"/>
      <c r="Z22" s="364"/>
      <c r="AA22" s="371">
        <v>1</v>
      </c>
      <c r="AB22" s="372"/>
      <c r="AC22" s="371">
        <v>9.5</v>
      </c>
      <c r="AD22" s="372"/>
      <c r="AE22" s="371">
        <v>9.5</v>
      </c>
      <c r="AF22" s="372"/>
      <c r="AG22" s="371">
        <v>9.5</v>
      </c>
      <c r="AH22" s="372"/>
      <c r="AI22" s="369">
        <f t="shared" si="1"/>
        <v>19</v>
      </c>
      <c r="AJ22" s="372"/>
      <c r="AK22" s="369">
        <v>0</v>
      </c>
      <c r="AL22" s="370"/>
      <c r="AM22" s="373"/>
      <c r="AN22" s="372"/>
      <c r="AO22" s="369">
        <f t="shared" si="2"/>
        <v>0</v>
      </c>
      <c r="AP22" s="370"/>
      <c r="AR22" s="374"/>
      <c r="AS22" s="375"/>
    </row>
    <row r="23" spans="2:45" ht="24.6" customHeight="1">
      <c r="B23" s="362" t="s">
        <v>286</v>
      </c>
      <c r="C23" s="363"/>
      <c r="D23" s="363"/>
      <c r="E23" s="364"/>
      <c r="F23" s="365"/>
      <c r="G23" s="337"/>
      <c r="H23" s="365"/>
      <c r="I23" s="337"/>
      <c r="J23" s="367"/>
      <c r="K23" s="337"/>
      <c r="L23" s="365"/>
      <c r="M23" s="337"/>
      <c r="N23" s="365"/>
      <c r="O23" s="337"/>
      <c r="P23" s="366">
        <v>0</v>
      </c>
      <c r="Q23" s="342"/>
      <c r="R23" s="368"/>
      <c r="S23" s="337"/>
      <c r="T23" s="366">
        <f t="shared" si="0"/>
        <v>0</v>
      </c>
      <c r="U23" s="342"/>
      <c r="V23" s="184"/>
      <c r="W23" s="362" t="s">
        <v>286</v>
      </c>
      <c r="X23" s="363"/>
      <c r="Y23" s="363"/>
      <c r="Z23" s="364"/>
      <c r="AA23" s="371">
        <v>1</v>
      </c>
      <c r="AB23" s="372"/>
      <c r="AC23" s="371">
        <v>9.5</v>
      </c>
      <c r="AD23" s="372"/>
      <c r="AE23" s="371">
        <v>9.5</v>
      </c>
      <c r="AF23" s="372"/>
      <c r="AG23" s="371">
        <v>9.5</v>
      </c>
      <c r="AH23" s="372"/>
      <c r="AI23" s="369">
        <f t="shared" si="1"/>
        <v>19</v>
      </c>
      <c r="AJ23" s="372"/>
      <c r="AK23" s="369">
        <v>0</v>
      </c>
      <c r="AL23" s="370"/>
      <c r="AM23" s="373"/>
      <c r="AN23" s="372"/>
      <c r="AO23" s="369">
        <f t="shared" si="2"/>
        <v>0</v>
      </c>
      <c r="AP23" s="370"/>
      <c r="AR23" s="374"/>
      <c r="AS23" s="375"/>
    </row>
    <row r="24" spans="2:45" ht="24.6" customHeight="1">
      <c r="B24" s="362" t="s">
        <v>296</v>
      </c>
      <c r="C24" s="363"/>
      <c r="D24" s="363"/>
      <c r="E24" s="364"/>
      <c r="F24" s="365"/>
      <c r="G24" s="337"/>
      <c r="H24" s="365"/>
      <c r="I24" s="337"/>
      <c r="J24" s="367"/>
      <c r="K24" s="337"/>
      <c r="L24" s="365"/>
      <c r="M24" s="337"/>
      <c r="N24" s="365"/>
      <c r="O24" s="337"/>
      <c r="P24" s="366">
        <v>0</v>
      </c>
      <c r="Q24" s="342"/>
      <c r="R24" s="368"/>
      <c r="S24" s="337"/>
      <c r="T24" s="366">
        <f t="shared" si="0"/>
        <v>0</v>
      </c>
      <c r="U24" s="342"/>
      <c r="V24" s="184"/>
      <c r="W24" s="362" t="s">
        <v>296</v>
      </c>
      <c r="X24" s="363"/>
      <c r="Y24" s="363"/>
      <c r="Z24" s="364"/>
      <c r="AA24" s="371">
        <v>1</v>
      </c>
      <c r="AB24" s="372"/>
      <c r="AC24" s="371">
        <v>9.5</v>
      </c>
      <c r="AD24" s="372"/>
      <c r="AE24" s="371">
        <v>9.5</v>
      </c>
      <c r="AF24" s="372"/>
      <c r="AG24" s="371">
        <v>9.5</v>
      </c>
      <c r="AH24" s="372"/>
      <c r="AI24" s="369">
        <f t="shared" si="1"/>
        <v>19</v>
      </c>
      <c r="AJ24" s="372"/>
      <c r="AK24" s="369">
        <v>0</v>
      </c>
      <c r="AL24" s="370"/>
      <c r="AM24" s="373"/>
      <c r="AN24" s="372"/>
      <c r="AO24" s="369">
        <f t="shared" si="2"/>
        <v>0</v>
      </c>
      <c r="AP24" s="370"/>
      <c r="AR24" s="374"/>
      <c r="AS24" s="375"/>
    </row>
    <row r="25" spans="2:45" ht="24.6" customHeight="1">
      <c r="B25" s="362" t="s">
        <v>309</v>
      </c>
      <c r="C25" s="363"/>
      <c r="D25" s="363"/>
      <c r="E25" s="364"/>
      <c r="F25" s="365"/>
      <c r="G25" s="337"/>
      <c r="H25" s="365"/>
      <c r="I25" s="337"/>
      <c r="J25" s="367"/>
      <c r="K25" s="337"/>
      <c r="L25" s="365"/>
      <c r="M25" s="337"/>
      <c r="N25" s="365"/>
      <c r="O25" s="337"/>
      <c r="P25" s="366">
        <v>0</v>
      </c>
      <c r="Q25" s="342"/>
      <c r="R25" s="368"/>
      <c r="S25" s="337"/>
      <c r="T25" s="366">
        <f t="shared" si="0"/>
        <v>0</v>
      </c>
      <c r="U25" s="342"/>
      <c r="V25" s="184"/>
      <c r="W25" s="362" t="s">
        <v>309</v>
      </c>
      <c r="X25" s="363"/>
      <c r="Y25" s="363"/>
      <c r="Z25" s="364"/>
      <c r="AA25" s="371">
        <v>1</v>
      </c>
      <c r="AB25" s="372"/>
      <c r="AC25" s="371">
        <v>9.5</v>
      </c>
      <c r="AD25" s="372"/>
      <c r="AE25" s="371">
        <v>9.5</v>
      </c>
      <c r="AF25" s="372"/>
      <c r="AG25" s="371">
        <v>9.5</v>
      </c>
      <c r="AH25" s="372"/>
      <c r="AI25" s="369">
        <f t="shared" si="1"/>
        <v>19</v>
      </c>
      <c r="AJ25" s="372"/>
      <c r="AK25" s="369">
        <v>0</v>
      </c>
      <c r="AL25" s="370"/>
      <c r="AM25" s="373"/>
      <c r="AN25" s="372"/>
      <c r="AO25" s="369">
        <f t="shared" si="2"/>
        <v>0</v>
      </c>
      <c r="AP25" s="370"/>
      <c r="AR25" s="374"/>
      <c r="AS25" s="375"/>
    </row>
    <row r="26" spans="2:45" ht="24.6" customHeight="1">
      <c r="B26" s="362" t="s">
        <v>318</v>
      </c>
      <c r="C26" s="363"/>
      <c r="D26" s="363"/>
      <c r="E26" s="364"/>
      <c r="F26" s="365"/>
      <c r="G26" s="337"/>
      <c r="H26" s="365"/>
      <c r="I26" s="337"/>
      <c r="J26" s="367"/>
      <c r="K26" s="337"/>
      <c r="L26" s="365"/>
      <c r="M26" s="337"/>
      <c r="N26" s="365"/>
      <c r="O26" s="337"/>
      <c r="P26" s="366">
        <v>0</v>
      </c>
      <c r="Q26" s="342"/>
      <c r="R26" s="368"/>
      <c r="S26" s="337"/>
      <c r="T26" s="366">
        <f t="shared" si="0"/>
        <v>0</v>
      </c>
      <c r="U26" s="342"/>
      <c r="V26" s="184"/>
      <c r="W26" s="362" t="s">
        <v>318</v>
      </c>
      <c r="X26" s="363"/>
      <c r="Y26" s="363"/>
      <c r="Z26" s="364"/>
      <c r="AA26" s="371">
        <v>1</v>
      </c>
      <c r="AB26" s="372"/>
      <c r="AC26" s="371">
        <v>9.5</v>
      </c>
      <c r="AD26" s="372"/>
      <c r="AE26" s="371">
        <v>9.5</v>
      </c>
      <c r="AF26" s="372"/>
      <c r="AG26" s="371">
        <v>9.5</v>
      </c>
      <c r="AH26" s="372"/>
      <c r="AI26" s="369">
        <f t="shared" si="1"/>
        <v>19</v>
      </c>
      <c r="AJ26" s="372"/>
      <c r="AK26" s="369">
        <v>0</v>
      </c>
      <c r="AL26" s="370"/>
      <c r="AM26" s="373"/>
      <c r="AN26" s="372"/>
      <c r="AO26" s="369">
        <f t="shared" si="2"/>
        <v>0</v>
      </c>
      <c r="AP26" s="370"/>
      <c r="AR26" s="374"/>
      <c r="AS26" s="375"/>
    </row>
    <row r="27" spans="2:45" ht="24.6" customHeight="1">
      <c r="B27" s="376"/>
      <c r="C27" s="377"/>
      <c r="D27" s="377"/>
      <c r="E27" s="372"/>
      <c r="F27" s="365"/>
      <c r="G27" s="337"/>
      <c r="H27" s="365"/>
      <c r="I27" s="337"/>
      <c r="J27" s="367"/>
      <c r="K27" s="337"/>
      <c r="L27" s="365"/>
      <c r="M27" s="337"/>
      <c r="N27" s="365"/>
      <c r="O27" s="337"/>
      <c r="P27" s="366">
        <v>0</v>
      </c>
      <c r="Q27" s="342"/>
      <c r="R27" s="368"/>
      <c r="S27" s="337"/>
      <c r="T27" s="366">
        <f t="shared" si="0"/>
        <v>0</v>
      </c>
      <c r="U27" s="342"/>
      <c r="V27" s="184"/>
      <c r="W27" s="380">
        <v>0</v>
      </c>
      <c r="X27" s="377"/>
      <c r="Y27" s="377"/>
      <c r="Z27" s="372"/>
      <c r="AA27" s="369">
        <v>0</v>
      </c>
      <c r="AB27" s="372"/>
      <c r="AC27" s="369">
        <v>10.15</v>
      </c>
      <c r="AD27" s="372"/>
      <c r="AE27" s="381">
        <v>0</v>
      </c>
      <c r="AF27" s="372"/>
      <c r="AG27" s="369">
        <f t="shared" ref="AG27" si="3">AA27*AC27</f>
        <v>0</v>
      </c>
      <c r="AH27" s="372"/>
      <c r="AI27" s="369">
        <f t="shared" si="1"/>
        <v>0</v>
      </c>
      <c r="AJ27" s="372"/>
      <c r="AK27" s="369">
        <v>0</v>
      </c>
      <c r="AL27" s="370"/>
      <c r="AM27" s="373"/>
      <c r="AN27" s="372"/>
      <c r="AO27" s="369">
        <f t="shared" si="2"/>
        <v>0</v>
      </c>
      <c r="AP27" s="370"/>
      <c r="AR27" s="374"/>
      <c r="AS27" s="375"/>
    </row>
    <row r="28" spans="2:45" ht="24.6" customHeight="1" thickBot="1">
      <c r="B28" s="401" t="s">
        <v>339</v>
      </c>
      <c r="C28" s="400"/>
      <c r="D28" s="400"/>
      <c r="E28" s="379"/>
      <c r="F28" s="402">
        <f>SUM(F15:G27)</f>
        <v>0</v>
      </c>
      <c r="G28" s="379"/>
      <c r="H28" s="402"/>
      <c r="I28" s="379"/>
      <c r="J28" s="402">
        <f>SUM(J15:K27)</f>
        <v>0</v>
      </c>
      <c r="K28" s="379"/>
      <c r="L28" s="402">
        <f>SUM(L15:M27)</f>
        <v>0</v>
      </c>
      <c r="M28" s="379"/>
      <c r="N28" s="402">
        <f>SUM(N15:O27)</f>
        <v>0</v>
      </c>
      <c r="O28" s="379"/>
      <c r="P28" s="378">
        <f>SUM(P15:Q27)</f>
        <v>0</v>
      </c>
      <c r="Q28" s="379"/>
      <c r="R28" s="397">
        <f>SUM(R15:S27)</f>
        <v>0</v>
      </c>
      <c r="S28" s="379"/>
      <c r="T28" s="397">
        <f>SUM(T15:U27)</f>
        <v>0</v>
      </c>
      <c r="U28" s="398"/>
      <c r="V28" s="184"/>
      <c r="W28" s="399" t="s">
        <v>339</v>
      </c>
      <c r="X28" s="400"/>
      <c r="Y28" s="400"/>
      <c r="Z28" s="379"/>
      <c r="AA28" s="378">
        <f>SUM(AA15:AB27)</f>
        <v>14</v>
      </c>
      <c r="AB28" s="379"/>
      <c r="AC28" s="378"/>
      <c r="AD28" s="379"/>
      <c r="AE28" s="378">
        <f>SUM(AE15:AF27)</f>
        <v>114</v>
      </c>
      <c r="AF28" s="379"/>
      <c r="AG28" s="378">
        <f>SUM(AG15:AH27)</f>
        <v>114</v>
      </c>
      <c r="AH28" s="379"/>
      <c r="AI28" s="378">
        <f>SUM(AI15:AJ27)</f>
        <v>228</v>
      </c>
      <c r="AJ28" s="379"/>
      <c r="AK28" s="378">
        <f>SUM(AK15:AL27)</f>
        <v>0</v>
      </c>
      <c r="AL28" s="379"/>
      <c r="AM28" s="397">
        <f>SUM(AM15:AN27)</f>
        <v>0</v>
      </c>
      <c r="AN28" s="379"/>
      <c r="AO28" s="397">
        <f>SUM(AO15:AP27)</f>
        <v>0</v>
      </c>
      <c r="AP28" s="398"/>
    </row>
    <row r="29" spans="2:45" ht="6" customHeight="1">
      <c r="B29" s="190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91"/>
    </row>
    <row r="30" spans="2:45" ht="9.75" customHeight="1">
      <c r="B30" s="382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5"/>
      <c r="P30" s="355"/>
      <c r="Q30" s="355"/>
      <c r="R30" s="355"/>
      <c r="S30" s="355"/>
      <c r="T30" s="355"/>
      <c r="U30" s="355"/>
      <c r="V30" s="355"/>
      <c r="W30" s="355"/>
      <c r="X30" s="355"/>
      <c r="Y30" s="355"/>
      <c r="Z30" s="355"/>
      <c r="AA30" s="355"/>
      <c r="AB30" s="355"/>
      <c r="AC30" s="355"/>
      <c r="AD30" s="355"/>
      <c r="AE30" s="355"/>
      <c r="AF30" s="355"/>
      <c r="AG30" s="355"/>
      <c r="AH30" s="355"/>
      <c r="AI30" s="355"/>
      <c r="AJ30" s="355"/>
      <c r="AK30" s="355"/>
      <c r="AL30" s="355"/>
      <c r="AM30" s="355"/>
      <c r="AN30" s="355"/>
      <c r="AO30" s="355"/>
      <c r="AP30" s="383"/>
    </row>
    <row r="31" spans="2:45" ht="9.75" customHeight="1" thickBot="1">
      <c r="B31" s="384"/>
      <c r="C31" s="385"/>
      <c r="D31" s="385"/>
      <c r="E31" s="385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  <c r="Z31" s="385"/>
      <c r="AA31" s="385"/>
      <c r="AB31" s="385"/>
      <c r="AC31" s="385"/>
      <c r="AD31" s="385"/>
      <c r="AE31" s="385"/>
      <c r="AF31" s="385"/>
      <c r="AG31" s="385"/>
      <c r="AH31" s="385"/>
      <c r="AI31" s="385"/>
      <c r="AJ31" s="385"/>
      <c r="AK31" s="385"/>
      <c r="AL31" s="385"/>
      <c r="AM31" s="385"/>
      <c r="AN31" s="385"/>
      <c r="AO31" s="385"/>
      <c r="AP31" s="386"/>
    </row>
    <row r="32" spans="2:45" ht="9.75" customHeight="1">
      <c r="B32" s="387" t="s">
        <v>377</v>
      </c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  <c r="AA32" s="351"/>
      <c r="AB32" s="351"/>
      <c r="AC32" s="351"/>
      <c r="AD32" s="351"/>
      <c r="AE32" s="351"/>
      <c r="AF32" s="351"/>
      <c r="AG32" s="351"/>
      <c r="AH32" s="351"/>
      <c r="AI32" s="351"/>
      <c r="AJ32" s="351"/>
      <c r="AK32" s="351"/>
      <c r="AL32" s="351"/>
      <c r="AM32" s="351"/>
      <c r="AN32" s="351"/>
      <c r="AO32" s="351"/>
      <c r="AP32" s="352"/>
    </row>
    <row r="33" spans="2:50" ht="9.75" customHeight="1">
      <c r="B33" s="388" t="s">
        <v>380</v>
      </c>
      <c r="C33" s="389"/>
      <c r="D33" s="389"/>
      <c r="E33" s="389"/>
      <c r="F33" s="389"/>
      <c r="G33" s="389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90"/>
      <c r="V33" s="394" t="s">
        <v>2</v>
      </c>
      <c r="W33" s="390"/>
      <c r="X33" s="394" t="s">
        <v>387</v>
      </c>
      <c r="Y33" s="389"/>
      <c r="Z33" s="396" t="s">
        <v>389</v>
      </c>
      <c r="AA33" s="390"/>
      <c r="AB33" s="396" t="s">
        <v>390</v>
      </c>
      <c r="AC33" s="389"/>
      <c r="AD33" s="390"/>
      <c r="AE33" s="396" t="s">
        <v>392</v>
      </c>
      <c r="AF33" s="389"/>
      <c r="AG33" s="390"/>
      <c r="AH33" s="405" t="s">
        <v>393</v>
      </c>
      <c r="AI33" s="389"/>
      <c r="AJ33" s="390"/>
      <c r="AK33" s="406" t="s">
        <v>394</v>
      </c>
      <c r="AL33" s="335"/>
      <c r="AM33" s="335"/>
      <c r="AN33" s="335"/>
      <c r="AO33" s="335"/>
      <c r="AP33" s="342"/>
    </row>
    <row r="34" spans="2:50" ht="9.75" customHeight="1">
      <c r="B34" s="391"/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3"/>
      <c r="V34" s="395"/>
      <c r="W34" s="393"/>
      <c r="X34" s="395"/>
      <c r="Y34" s="392"/>
      <c r="Z34" s="395"/>
      <c r="AA34" s="393"/>
      <c r="AB34" s="395"/>
      <c r="AC34" s="392"/>
      <c r="AD34" s="393"/>
      <c r="AE34" s="395"/>
      <c r="AF34" s="392"/>
      <c r="AG34" s="393"/>
      <c r="AH34" s="392"/>
      <c r="AI34" s="392"/>
      <c r="AJ34" s="393"/>
      <c r="AK34" s="407" t="s">
        <v>397</v>
      </c>
      <c r="AL34" s="335"/>
      <c r="AM34" s="337"/>
      <c r="AN34" s="407" t="s">
        <v>398</v>
      </c>
      <c r="AO34" s="335"/>
      <c r="AP34" s="342"/>
    </row>
    <row r="35" spans="2:50" ht="15.75" customHeight="1">
      <c r="B35" s="403" t="s">
        <v>500</v>
      </c>
      <c r="C35" s="335"/>
      <c r="D35" s="335"/>
      <c r="E35" s="335"/>
      <c r="F35" s="335"/>
      <c r="G35" s="335"/>
      <c r="H35" s="335"/>
      <c r="I35" s="335"/>
      <c r="J35" s="335"/>
      <c r="K35" s="335"/>
      <c r="L35" s="335"/>
      <c r="M35" s="335"/>
      <c r="N35" s="335"/>
      <c r="O35" s="335"/>
      <c r="P35" s="335"/>
      <c r="Q35" s="335"/>
      <c r="R35" s="335"/>
      <c r="S35" s="335"/>
      <c r="T35" s="335"/>
      <c r="U35" s="337"/>
      <c r="V35" s="404"/>
      <c r="W35" s="335"/>
      <c r="X35" s="335"/>
      <c r="Y35" s="335"/>
      <c r="Z35" s="335"/>
      <c r="AA35" s="335"/>
      <c r="AB35" s="335"/>
      <c r="AC35" s="335"/>
      <c r="AD35" s="335"/>
      <c r="AE35" s="335"/>
      <c r="AF35" s="335"/>
      <c r="AG35" s="335"/>
      <c r="AH35" s="335"/>
      <c r="AI35" s="335"/>
      <c r="AJ35" s="335"/>
      <c r="AK35" s="335"/>
      <c r="AL35" s="335"/>
      <c r="AM35" s="335"/>
      <c r="AN35" s="335"/>
      <c r="AO35" s="335"/>
      <c r="AP35" s="342"/>
    </row>
    <row r="36" spans="2:50" ht="16.5" customHeight="1" outlineLevel="1">
      <c r="B36" s="403" t="s">
        <v>405</v>
      </c>
      <c r="C36" s="335"/>
      <c r="D36" s="335"/>
      <c r="E36" s="335"/>
      <c r="F36" s="335"/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7"/>
      <c r="V36" s="192"/>
      <c r="W36" s="192"/>
      <c r="X36" s="193"/>
      <c r="Y36" s="193"/>
      <c r="Z36" s="193"/>
      <c r="AA36" s="193"/>
      <c r="AB36" s="194"/>
      <c r="AC36" s="194"/>
      <c r="AD36" s="194"/>
      <c r="AE36" s="192"/>
      <c r="AF36" s="192"/>
      <c r="AG36" s="192"/>
      <c r="AH36" s="192"/>
      <c r="AI36" s="192"/>
      <c r="AJ36" s="192"/>
      <c r="AK36" s="195"/>
      <c r="AL36" s="195"/>
      <c r="AM36" s="195"/>
      <c r="AN36" s="196"/>
      <c r="AO36" s="196"/>
      <c r="AP36" s="196"/>
    </row>
    <row r="37" spans="2:50" ht="16.5" customHeight="1" outlineLevel="1">
      <c r="B37" s="408" t="s">
        <v>470</v>
      </c>
      <c r="C37" s="335"/>
      <c r="D37" s="335"/>
      <c r="E37" s="335"/>
      <c r="F37" s="335"/>
      <c r="G37" s="335"/>
      <c r="H37" s="335"/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7"/>
      <c r="V37" s="336" t="s">
        <v>416</v>
      </c>
      <c r="W37" s="337"/>
      <c r="X37" s="336">
        <v>92.16</v>
      </c>
      <c r="Y37" s="335"/>
      <c r="Z37" s="336">
        <v>9.6</v>
      </c>
      <c r="AA37" s="335"/>
      <c r="AB37" s="338">
        <v>11.22</v>
      </c>
      <c r="AC37" s="335"/>
      <c r="AD37" s="337"/>
      <c r="AE37" s="336">
        <v>11.22</v>
      </c>
      <c r="AF37" s="335"/>
      <c r="AG37" s="337"/>
      <c r="AH37" s="339">
        <f t="shared" ref="AH37:AH40" si="4">X37-AE37</f>
        <v>80.94</v>
      </c>
      <c r="AI37" s="335"/>
      <c r="AJ37" s="337"/>
      <c r="AK37" s="340">
        <v>6</v>
      </c>
      <c r="AL37" s="335"/>
      <c r="AM37" s="337"/>
      <c r="AN37" s="341">
        <f t="shared" ref="AN37:AN41" si="5">AE37/X37</f>
        <v>0.12174479166666667</v>
      </c>
      <c r="AO37" s="335"/>
      <c r="AP37" s="342"/>
    </row>
    <row r="38" spans="2:50">
      <c r="B38" s="409" t="s">
        <v>425</v>
      </c>
      <c r="C38" s="335"/>
      <c r="D38" s="335"/>
      <c r="E38" s="335"/>
      <c r="F38" s="335"/>
      <c r="G38" s="335"/>
      <c r="H38" s="335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6" t="s">
        <v>428</v>
      </c>
      <c r="W38" s="337"/>
      <c r="X38" s="336">
        <v>192</v>
      </c>
      <c r="Y38" s="335"/>
      <c r="Z38" s="336">
        <v>22</v>
      </c>
      <c r="AA38" s="335"/>
      <c r="AB38" s="338">
        <v>22</v>
      </c>
      <c r="AC38" s="335"/>
      <c r="AD38" s="337"/>
      <c r="AE38" s="336">
        <v>22</v>
      </c>
      <c r="AF38" s="335"/>
      <c r="AG38" s="337"/>
      <c r="AH38" s="339">
        <f t="shared" si="4"/>
        <v>170</v>
      </c>
      <c r="AI38" s="335"/>
      <c r="AJ38" s="337"/>
      <c r="AK38" s="340">
        <v>6</v>
      </c>
      <c r="AL38" s="335"/>
      <c r="AM38" s="337"/>
      <c r="AN38" s="341">
        <f t="shared" si="5"/>
        <v>0.11458333333333333</v>
      </c>
      <c r="AO38" s="335"/>
      <c r="AP38" s="342"/>
    </row>
    <row r="39" spans="2:50" ht="12.75" customHeight="1">
      <c r="B39" s="409" t="s">
        <v>437</v>
      </c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6" t="s">
        <v>428</v>
      </c>
      <c r="W39" s="337"/>
      <c r="X39" s="336">
        <v>192</v>
      </c>
      <c r="Y39" s="335"/>
      <c r="Z39" s="336">
        <v>22</v>
      </c>
      <c r="AA39" s="335"/>
      <c r="AB39" s="338">
        <v>22</v>
      </c>
      <c r="AC39" s="335"/>
      <c r="AD39" s="337"/>
      <c r="AE39" s="336">
        <v>22</v>
      </c>
      <c r="AF39" s="335"/>
      <c r="AG39" s="337"/>
      <c r="AH39" s="339">
        <f t="shared" si="4"/>
        <v>170</v>
      </c>
      <c r="AI39" s="335"/>
      <c r="AJ39" s="337"/>
      <c r="AK39" s="340">
        <v>6</v>
      </c>
      <c r="AL39" s="335"/>
      <c r="AM39" s="337"/>
      <c r="AN39" s="341">
        <f t="shared" si="5"/>
        <v>0.11458333333333333</v>
      </c>
      <c r="AO39" s="335"/>
      <c r="AP39" s="342"/>
      <c r="AX39" s="198"/>
    </row>
    <row r="40" spans="2:50" ht="12.75" customHeight="1">
      <c r="B40" s="334" t="s">
        <v>443</v>
      </c>
      <c r="C40" s="335"/>
      <c r="D40" s="335"/>
      <c r="E40" s="335"/>
      <c r="F40" s="335"/>
      <c r="G40" s="335"/>
      <c r="H40" s="335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5"/>
      <c r="V40" s="336" t="s">
        <v>446</v>
      </c>
      <c r="W40" s="337"/>
      <c r="X40" s="336">
        <v>192</v>
      </c>
      <c r="Y40" s="335"/>
      <c r="Z40" s="336">
        <v>14</v>
      </c>
      <c r="AA40" s="335"/>
      <c r="AB40" s="338">
        <v>14</v>
      </c>
      <c r="AC40" s="335"/>
      <c r="AD40" s="337"/>
      <c r="AE40" s="336">
        <v>14</v>
      </c>
      <c r="AF40" s="335"/>
      <c r="AG40" s="337"/>
      <c r="AH40" s="339">
        <f t="shared" si="4"/>
        <v>178</v>
      </c>
      <c r="AI40" s="335"/>
      <c r="AJ40" s="337"/>
      <c r="AK40" s="340">
        <v>6</v>
      </c>
      <c r="AL40" s="335"/>
      <c r="AM40" s="337"/>
      <c r="AN40" s="341">
        <f t="shared" si="5"/>
        <v>7.2916666666666671E-2</v>
      </c>
      <c r="AO40" s="335"/>
      <c r="AP40" s="342"/>
      <c r="AX40" s="198"/>
    </row>
    <row r="41" spans="2:50" ht="12.75" customHeight="1">
      <c r="B41" s="408" t="s">
        <v>2561</v>
      </c>
      <c r="C41" s="451"/>
      <c r="D41" s="451"/>
      <c r="E41" s="451"/>
      <c r="F41" s="451"/>
      <c r="G41" s="451"/>
      <c r="H41" s="451"/>
      <c r="I41" s="451"/>
      <c r="J41" s="451"/>
      <c r="K41" s="451"/>
      <c r="L41" s="451"/>
      <c r="M41" s="451"/>
      <c r="N41" s="451"/>
      <c r="O41" s="451"/>
      <c r="P41" s="451"/>
      <c r="Q41" s="451"/>
      <c r="R41" s="451"/>
      <c r="S41" s="451"/>
      <c r="T41" s="451"/>
      <c r="U41" s="451"/>
      <c r="V41" s="336" t="s">
        <v>169</v>
      </c>
      <c r="W41" s="337"/>
      <c r="X41" s="336">
        <v>92.16</v>
      </c>
      <c r="Y41" s="335"/>
      <c r="Z41" s="336">
        <v>8.25</v>
      </c>
      <c r="AA41" s="335"/>
      <c r="AB41" s="338">
        <v>0</v>
      </c>
      <c r="AC41" s="335"/>
      <c r="AD41" s="337"/>
      <c r="AE41" s="336">
        <v>0</v>
      </c>
      <c r="AF41" s="335"/>
      <c r="AG41" s="337"/>
      <c r="AH41" s="339">
        <f>X41-AE41</f>
        <v>92.16</v>
      </c>
      <c r="AI41" s="335"/>
      <c r="AJ41" s="337"/>
      <c r="AK41" s="340">
        <v>6</v>
      </c>
      <c r="AL41" s="335"/>
      <c r="AM41" s="337"/>
      <c r="AN41" s="341">
        <f t="shared" si="5"/>
        <v>0</v>
      </c>
      <c r="AO41" s="335"/>
      <c r="AP41" s="342"/>
      <c r="AX41" s="199"/>
    </row>
    <row r="42" spans="2:50" ht="12.75" customHeight="1">
      <c r="B42" s="450" t="s">
        <v>500</v>
      </c>
      <c r="C42" s="335"/>
      <c r="D42" s="335"/>
      <c r="E42" s="335"/>
      <c r="F42" s="335"/>
      <c r="G42" s="335"/>
      <c r="H42" s="335"/>
      <c r="I42" s="335"/>
      <c r="J42" s="335"/>
      <c r="K42" s="335"/>
      <c r="L42" s="335"/>
      <c r="M42" s="335"/>
      <c r="N42" s="335"/>
      <c r="O42" s="335"/>
      <c r="P42" s="335"/>
      <c r="Q42" s="335"/>
      <c r="R42" s="335"/>
      <c r="S42" s="335"/>
      <c r="T42" s="335"/>
      <c r="U42" s="335"/>
      <c r="V42" s="336"/>
      <c r="W42" s="337"/>
      <c r="X42" s="336"/>
      <c r="Y42" s="335"/>
      <c r="Z42" s="336"/>
      <c r="AA42" s="335"/>
      <c r="AB42" s="338"/>
      <c r="AC42" s="335"/>
      <c r="AD42" s="337"/>
      <c r="AE42" s="336"/>
      <c r="AF42" s="335"/>
      <c r="AG42" s="337"/>
      <c r="AH42" s="339"/>
      <c r="AI42" s="335"/>
      <c r="AJ42" s="337"/>
      <c r="AK42" s="340">
        <v>6</v>
      </c>
      <c r="AL42" s="335"/>
      <c r="AM42" s="337"/>
      <c r="AN42" s="341"/>
      <c r="AO42" s="335"/>
      <c r="AP42" s="342"/>
    </row>
    <row r="43" spans="2:50" ht="12.75" customHeight="1">
      <c r="B43" s="452" t="s">
        <v>464</v>
      </c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35"/>
      <c r="Q43" s="335"/>
      <c r="R43" s="335"/>
      <c r="S43" s="335"/>
      <c r="T43" s="335"/>
      <c r="U43" s="337"/>
      <c r="V43" s="336"/>
      <c r="W43" s="337"/>
      <c r="X43" s="336"/>
      <c r="Y43" s="335"/>
      <c r="Z43" s="336"/>
      <c r="AA43" s="335"/>
      <c r="AB43" s="338"/>
      <c r="AC43" s="335"/>
      <c r="AD43" s="337"/>
      <c r="AE43" s="336"/>
      <c r="AF43" s="335"/>
      <c r="AG43" s="337"/>
      <c r="AH43" s="339"/>
      <c r="AI43" s="335"/>
      <c r="AJ43" s="337"/>
      <c r="AK43" s="340">
        <v>6</v>
      </c>
      <c r="AL43" s="335"/>
      <c r="AM43" s="337"/>
      <c r="AN43" s="341"/>
      <c r="AO43" s="335"/>
      <c r="AP43" s="342"/>
    </row>
    <row r="44" spans="2:50" ht="12.75" customHeight="1">
      <c r="B44" s="408" t="s">
        <v>470</v>
      </c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7"/>
      <c r="V44" s="336" t="s">
        <v>416</v>
      </c>
      <c r="W44" s="337"/>
      <c r="X44" s="336">
        <v>14.4</v>
      </c>
      <c r="Y44" s="335"/>
      <c r="Z44" s="336">
        <v>0</v>
      </c>
      <c r="AA44" s="335"/>
      <c r="AB44" s="338">
        <v>0</v>
      </c>
      <c r="AC44" s="335"/>
      <c r="AD44" s="337"/>
      <c r="AE44" s="336">
        <v>48.88</v>
      </c>
      <c r="AF44" s="335"/>
      <c r="AG44" s="337"/>
      <c r="AH44" s="339">
        <f t="shared" ref="AH44:AH47" si="6">X44-AE44</f>
        <v>-34.480000000000004</v>
      </c>
      <c r="AI44" s="335"/>
      <c r="AJ44" s="337"/>
      <c r="AK44" s="340">
        <v>6</v>
      </c>
      <c r="AL44" s="335"/>
      <c r="AM44" s="337"/>
      <c r="AN44" s="341">
        <f t="shared" ref="AN44:AN49" si="7">AE44/X44</f>
        <v>3.3944444444444444</v>
      </c>
      <c r="AO44" s="335"/>
      <c r="AP44" s="342"/>
    </row>
    <row r="45" spans="2:50" ht="12.75" customHeight="1">
      <c r="B45" s="334" t="s">
        <v>443</v>
      </c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6" t="s">
        <v>446</v>
      </c>
      <c r="W45" s="337"/>
      <c r="X45" s="336">
        <v>24</v>
      </c>
      <c r="Y45" s="335"/>
      <c r="Z45" s="336">
        <v>14</v>
      </c>
      <c r="AA45" s="335"/>
      <c r="AB45" s="338">
        <v>14</v>
      </c>
      <c r="AC45" s="335"/>
      <c r="AD45" s="337"/>
      <c r="AE45" s="331">
        <v>51</v>
      </c>
      <c r="AF45" s="332"/>
      <c r="AG45" s="333"/>
      <c r="AH45" s="339">
        <f t="shared" si="6"/>
        <v>-27</v>
      </c>
      <c r="AI45" s="335"/>
      <c r="AJ45" s="337"/>
      <c r="AK45" s="340">
        <v>6</v>
      </c>
      <c r="AL45" s="335"/>
      <c r="AM45" s="337"/>
      <c r="AN45" s="341">
        <f t="shared" si="7"/>
        <v>2.125</v>
      </c>
      <c r="AO45" s="335"/>
      <c r="AP45" s="342"/>
    </row>
    <row r="46" spans="2:50" ht="12.75" customHeight="1">
      <c r="B46" s="409" t="s">
        <v>425</v>
      </c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35"/>
      <c r="Q46" s="335"/>
      <c r="R46" s="335"/>
      <c r="S46" s="335"/>
      <c r="T46" s="335"/>
      <c r="U46" s="335"/>
      <c r="V46" s="336" t="s">
        <v>428</v>
      </c>
      <c r="W46" s="337"/>
      <c r="X46" s="336">
        <v>24</v>
      </c>
      <c r="Y46" s="335"/>
      <c r="Z46" s="336">
        <v>16</v>
      </c>
      <c r="AA46" s="335"/>
      <c r="AB46" s="338">
        <v>16</v>
      </c>
      <c r="AC46" s="335"/>
      <c r="AD46" s="337"/>
      <c r="AE46" s="331">
        <v>63</v>
      </c>
      <c r="AF46" s="332"/>
      <c r="AG46" s="333"/>
      <c r="AH46" s="339">
        <f t="shared" si="6"/>
        <v>-39</v>
      </c>
      <c r="AI46" s="335"/>
      <c r="AJ46" s="337"/>
      <c r="AK46" s="340">
        <v>6</v>
      </c>
      <c r="AL46" s="335"/>
      <c r="AM46" s="337"/>
      <c r="AN46" s="341">
        <f t="shared" si="7"/>
        <v>2.625</v>
      </c>
      <c r="AO46" s="335"/>
      <c r="AP46" s="342"/>
    </row>
    <row r="47" spans="2:50" ht="12.75" customHeight="1">
      <c r="B47" s="409" t="s">
        <v>437</v>
      </c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T47" s="335"/>
      <c r="U47" s="335"/>
      <c r="V47" s="336" t="s">
        <v>428</v>
      </c>
      <c r="W47" s="337"/>
      <c r="X47" s="336">
        <v>24</v>
      </c>
      <c r="Y47" s="335"/>
      <c r="Z47" s="336">
        <v>16</v>
      </c>
      <c r="AA47" s="335"/>
      <c r="AB47" s="338">
        <v>16</v>
      </c>
      <c r="AC47" s="335"/>
      <c r="AD47" s="337"/>
      <c r="AE47" s="331">
        <v>51</v>
      </c>
      <c r="AF47" s="332"/>
      <c r="AG47" s="333"/>
      <c r="AH47" s="339">
        <f t="shared" si="6"/>
        <v>-27</v>
      </c>
      <c r="AI47" s="335"/>
      <c r="AJ47" s="337"/>
      <c r="AK47" s="340">
        <v>6</v>
      </c>
      <c r="AL47" s="335"/>
      <c r="AM47" s="337"/>
      <c r="AN47" s="341">
        <f t="shared" si="7"/>
        <v>2.125</v>
      </c>
      <c r="AO47" s="335"/>
      <c r="AP47" s="342"/>
    </row>
    <row r="48" spans="2:50" ht="12.75" customHeight="1">
      <c r="B48" s="408" t="s">
        <v>2561</v>
      </c>
      <c r="C48" s="451"/>
      <c r="D48" s="451"/>
      <c r="E48" s="451"/>
      <c r="F48" s="451"/>
      <c r="G48" s="451"/>
      <c r="H48" s="451"/>
      <c r="I48" s="451"/>
      <c r="J48" s="451"/>
      <c r="K48" s="451"/>
      <c r="L48" s="451"/>
      <c r="M48" s="451"/>
      <c r="N48" s="451"/>
      <c r="O48" s="451"/>
      <c r="P48" s="451"/>
      <c r="Q48" s="451"/>
      <c r="R48" s="451"/>
      <c r="S48" s="451"/>
      <c r="T48" s="451"/>
      <c r="U48" s="451"/>
      <c r="V48" s="336" t="s">
        <v>169</v>
      </c>
      <c r="W48" s="337"/>
      <c r="X48" s="336">
        <v>14.4</v>
      </c>
      <c r="Y48" s="335"/>
      <c r="Z48" s="336">
        <v>8.25</v>
      </c>
      <c r="AA48" s="335"/>
      <c r="AB48" s="338">
        <v>8.25</v>
      </c>
      <c r="AC48" s="335"/>
      <c r="AD48" s="337"/>
      <c r="AE48" s="331">
        <v>13.2</v>
      </c>
      <c r="AF48" s="332"/>
      <c r="AG48" s="333"/>
      <c r="AH48" s="339">
        <f>X48-AE48</f>
        <v>1.2000000000000011</v>
      </c>
      <c r="AI48" s="335"/>
      <c r="AJ48" s="337"/>
      <c r="AK48" s="340">
        <v>6</v>
      </c>
      <c r="AL48" s="335"/>
      <c r="AM48" s="337"/>
      <c r="AN48" s="341">
        <f t="shared" si="7"/>
        <v>0.91666666666666663</v>
      </c>
      <c r="AO48" s="335"/>
      <c r="AP48" s="342"/>
    </row>
    <row r="49" spans="2:42" ht="12.75" customHeight="1">
      <c r="B49" s="334" t="s">
        <v>452</v>
      </c>
      <c r="C49" s="335"/>
      <c r="D49" s="335"/>
      <c r="E49" s="335"/>
      <c r="F49" s="335"/>
      <c r="G49" s="335"/>
      <c r="H49" s="335"/>
      <c r="I49" s="335"/>
      <c r="J49" s="335"/>
      <c r="K49" s="335"/>
      <c r="L49" s="335"/>
      <c r="M49" s="335"/>
      <c r="N49" s="335"/>
      <c r="O49" s="335"/>
      <c r="P49" s="335"/>
      <c r="Q49" s="335"/>
      <c r="R49" s="335"/>
      <c r="S49" s="335"/>
      <c r="T49" s="335"/>
      <c r="U49" s="335"/>
      <c r="V49" s="336" t="s">
        <v>169</v>
      </c>
      <c r="W49" s="337"/>
      <c r="X49" s="346">
        <v>7.2</v>
      </c>
      <c r="Y49" s="347"/>
      <c r="Z49" s="336">
        <v>30</v>
      </c>
      <c r="AA49" s="335"/>
      <c r="AB49" s="338">
        <f t="shared" ref="AB49" si="8">Z49</f>
        <v>30</v>
      </c>
      <c r="AC49" s="335"/>
      <c r="AD49" s="337"/>
      <c r="AE49" s="331">
        <v>45</v>
      </c>
      <c r="AF49" s="332"/>
      <c r="AG49" s="333"/>
      <c r="AH49" s="339">
        <f t="shared" ref="AH49" si="9">X49-AE49</f>
        <v>-37.799999999999997</v>
      </c>
      <c r="AI49" s="335"/>
      <c r="AJ49" s="337"/>
      <c r="AK49" s="340">
        <v>6</v>
      </c>
      <c r="AL49" s="335"/>
      <c r="AM49" s="337"/>
      <c r="AN49" s="341">
        <f t="shared" si="7"/>
        <v>6.25</v>
      </c>
      <c r="AO49" s="335"/>
      <c r="AP49" s="342"/>
    </row>
    <row r="50" spans="2:42" ht="12.75" customHeight="1">
      <c r="B50" s="197" t="s">
        <v>513</v>
      </c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  <c r="AH50" s="339"/>
      <c r="AI50" s="335"/>
      <c r="AJ50" s="337"/>
      <c r="AK50" s="200"/>
      <c r="AL50" s="200"/>
      <c r="AM50" s="200"/>
      <c r="AN50" s="200"/>
      <c r="AO50" s="200"/>
      <c r="AP50" s="201"/>
    </row>
    <row r="51" spans="2:42" ht="10.5" customHeight="1">
      <c r="B51" s="485" t="s">
        <v>519</v>
      </c>
      <c r="C51" s="335"/>
      <c r="D51" s="335"/>
      <c r="E51" s="335"/>
      <c r="F51" s="335"/>
      <c r="G51" s="335"/>
      <c r="H51" s="335"/>
      <c r="I51" s="335"/>
      <c r="J51" s="335"/>
      <c r="K51" s="335"/>
      <c r="L51" s="335"/>
      <c r="M51" s="335"/>
      <c r="N51" s="335"/>
      <c r="O51" s="335"/>
      <c r="P51" s="335"/>
      <c r="Q51" s="335"/>
      <c r="R51" s="335"/>
      <c r="S51" s="335"/>
      <c r="T51" s="335"/>
      <c r="U51" s="335"/>
      <c r="V51" s="337"/>
      <c r="W51" s="404" t="s">
        <v>523</v>
      </c>
      <c r="X51" s="335"/>
      <c r="Y51" s="335"/>
      <c r="Z51" s="335"/>
      <c r="AA51" s="335"/>
      <c r="AB51" s="335"/>
      <c r="AC51" s="335"/>
      <c r="AD51" s="335"/>
      <c r="AE51" s="335"/>
      <c r="AF51" s="335"/>
      <c r="AG51" s="335"/>
      <c r="AH51" s="335"/>
      <c r="AI51" s="335"/>
      <c r="AJ51" s="335"/>
      <c r="AK51" s="335"/>
      <c r="AL51" s="335"/>
      <c r="AM51" s="335"/>
      <c r="AN51" s="335"/>
      <c r="AO51" s="335"/>
      <c r="AP51" s="342"/>
    </row>
    <row r="52" spans="2:42" ht="27" customHeight="1">
      <c r="B52" s="500" t="s">
        <v>524</v>
      </c>
      <c r="C52" s="335"/>
      <c r="D52" s="335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7"/>
      <c r="W52" s="484" t="s">
        <v>524</v>
      </c>
      <c r="X52" s="335"/>
      <c r="Y52" s="335"/>
      <c r="Z52" s="335"/>
      <c r="AA52" s="335"/>
      <c r="AB52" s="335"/>
      <c r="AC52" s="335"/>
      <c r="AD52" s="335"/>
      <c r="AE52" s="335"/>
      <c r="AF52" s="335"/>
      <c r="AG52" s="335"/>
      <c r="AH52" s="335"/>
      <c r="AI52" s="335"/>
      <c r="AJ52" s="335"/>
      <c r="AK52" s="335"/>
      <c r="AL52" s="335"/>
      <c r="AM52" s="335"/>
      <c r="AN52" s="335"/>
      <c r="AO52" s="335"/>
      <c r="AP52" s="342"/>
    </row>
    <row r="53" spans="2:42" ht="9.75" customHeight="1">
      <c r="B53" s="485" t="s">
        <v>529</v>
      </c>
      <c r="C53" s="335"/>
      <c r="D53" s="335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  <c r="AA53" s="335"/>
      <c r="AB53" s="335"/>
      <c r="AC53" s="335"/>
      <c r="AD53" s="335"/>
      <c r="AE53" s="335"/>
      <c r="AF53" s="335"/>
      <c r="AG53" s="335"/>
      <c r="AH53" s="335"/>
      <c r="AI53" s="335"/>
      <c r="AJ53" s="335"/>
      <c r="AK53" s="335"/>
      <c r="AL53" s="335"/>
      <c r="AM53" s="335"/>
      <c r="AN53" s="335"/>
      <c r="AO53" s="335"/>
      <c r="AP53" s="342"/>
    </row>
    <row r="54" spans="2:42" ht="9.75" customHeight="1">
      <c r="B54" s="486" t="s">
        <v>2580</v>
      </c>
      <c r="C54" s="487"/>
      <c r="D54" s="487"/>
      <c r="E54" s="487"/>
      <c r="F54" s="487"/>
      <c r="G54" s="487"/>
      <c r="H54" s="487"/>
      <c r="I54" s="487"/>
      <c r="J54" s="487"/>
      <c r="K54" s="487"/>
      <c r="L54" s="487"/>
      <c r="M54" s="487"/>
      <c r="N54" s="487"/>
      <c r="O54" s="487"/>
      <c r="P54" s="487"/>
      <c r="Q54" s="487"/>
      <c r="R54" s="487"/>
      <c r="S54" s="487"/>
      <c r="T54" s="487"/>
      <c r="U54" s="487"/>
      <c r="V54" s="487"/>
      <c r="W54" s="487"/>
      <c r="X54" s="487"/>
      <c r="Y54" s="487"/>
      <c r="Z54" s="487"/>
      <c r="AA54" s="487"/>
      <c r="AB54" s="487"/>
      <c r="AC54" s="487"/>
      <c r="AD54" s="487"/>
      <c r="AE54" s="487"/>
      <c r="AF54" s="487"/>
      <c r="AG54" s="487"/>
      <c r="AH54" s="487"/>
      <c r="AI54" s="487"/>
      <c r="AJ54" s="487"/>
      <c r="AK54" s="487"/>
      <c r="AL54" s="487"/>
      <c r="AM54" s="487"/>
      <c r="AN54" s="487"/>
      <c r="AO54" s="487"/>
      <c r="AP54" s="488"/>
    </row>
    <row r="55" spans="2:42" ht="124.5" customHeight="1" thickBot="1">
      <c r="B55" s="489"/>
      <c r="C55" s="490"/>
      <c r="D55" s="490"/>
      <c r="E55" s="490"/>
      <c r="F55" s="490"/>
      <c r="G55" s="490"/>
      <c r="H55" s="490"/>
      <c r="I55" s="490"/>
      <c r="J55" s="490"/>
      <c r="K55" s="490"/>
      <c r="L55" s="490"/>
      <c r="M55" s="490"/>
      <c r="N55" s="490"/>
      <c r="O55" s="490"/>
      <c r="P55" s="490"/>
      <c r="Q55" s="490"/>
      <c r="R55" s="490"/>
      <c r="S55" s="490"/>
      <c r="T55" s="490"/>
      <c r="U55" s="490"/>
      <c r="V55" s="490"/>
      <c r="W55" s="490"/>
      <c r="X55" s="490"/>
      <c r="Y55" s="490"/>
      <c r="Z55" s="490"/>
      <c r="AA55" s="490"/>
      <c r="AB55" s="490"/>
      <c r="AC55" s="490"/>
      <c r="AD55" s="490"/>
      <c r="AE55" s="490"/>
      <c r="AF55" s="490"/>
      <c r="AG55" s="490"/>
      <c r="AH55" s="490"/>
      <c r="AI55" s="490"/>
      <c r="AJ55" s="490"/>
      <c r="AK55" s="490"/>
      <c r="AL55" s="490"/>
      <c r="AM55" s="490"/>
      <c r="AN55" s="490"/>
      <c r="AO55" s="490"/>
      <c r="AP55" s="491"/>
    </row>
    <row r="56" spans="2:42" ht="9.75" customHeight="1">
      <c r="B56" s="475" t="s">
        <v>538</v>
      </c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351"/>
      <c r="AA56" s="351"/>
      <c r="AB56" s="351"/>
      <c r="AC56" s="351"/>
      <c r="AD56" s="351"/>
      <c r="AE56" s="351"/>
      <c r="AF56" s="351"/>
      <c r="AG56" s="351"/>
      <c r="AH56" s="351"/>
      <c r="AI56" s="351"/>
      <c r="AJ56" s="351"/>
      <c r="AK56" s="351"/>
      <c r="AL56" s="351"/>
      <c r="AM56" s="351"/>
      <c r="AN56" s="351"/>
      <c r="AO56" s="351"/>
      <c r="AP56" s="352"/>
    </row>
    <row r="57" spans="2:42" ht="9.75" customHeight="1">
      <c r="B57" s="493"/>
      <c r="C57" s="389"/>
      <c r="D57" s="389"/>
      <c r="E57" s="389"/>
      <c r="F57" s="389"/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  <c r="AD57" s="389"/>
      <c r="AE57" s="389"/>
      <c r="AF57" s="389"/>
      <c r="AG57" s="389"/>
      <c r="AH57" s="389"/>
      <c r="AI57" s="389"/>
      <c r="AJ57" s="389"/>
      <c r="AK57" s="389"/>
      <c r="AL57" s="389"/>
      <c r="AM57" s="389"/>
      <c r="AN57" s="389"/>
      <c r="AO57" s="389"/>
      <c r="AP57" s="494"/>
    </row>
    <row r="58" spans="2:42" ht="9.75" customHeight="1">
      <c r="B58" s="493"/>
      <c r="C58" s="389"/>
      <c r="D58" s="389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  <c r="AG58" s="389"/>
      <c r="AH58" s="389"/>
      <c r="AI58" s="389"/>
      <c r="AJ58" s="389"/>
      <c r="AK58" s="389"/>
      <c r="AL58" s="389"/>
      <c r="AM58" s="389"/>
      <c r="AN58" s="389"/>
      <c r="AO58" s="389"/>
      <c r="AP58" s="494"/>
    </row>
    <row r="59" spans="2:42" ht="9.75" customHeight="1">
      <c r="B59" s="493"/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  <c r="AL59" s="389"/>
      <c r="AM59" s="389"/>
      <c r="AN59" s="389"/>
      <c r="AO59" s="389"/>
      <c r="AP59" s="494"/>
    </row>
    <row r="60" spans="2:42" ht="9.75" customHeight="1">
      <c r="B60" s="493"/>
      <c r="C60" s="389"/>
      <c r="D60" s="389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G60" s="389"/>
      <c r="AH60" s="389"/>
      <c r="AI60" s="389"/>
      <c r="AJ60" s="389"/>
      <c r="AK60" s="389"/>
      <c r="AL60" s="389"/>
      <c r="AM60" s="389"/>
      <c r="AN60" s="389"/>
      <c r="AO60" s="389"/>
      <c r="AP60" s="494"/>
    </row>
    <row r="61" spans="2:42" ht="9.75" customHeight="1">
      <c r="B61" s="495" t="s">
        <v>551</v>
      </c>
      <c r="C61" s="496"/>
      <c r="D61" s="496"/>
      <c r="E61" s="496"/>
      <c r="F61" s="496"/>
      <c r="G61" s="496"/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6"/>
      <c r="AB61" s="496"/>
      <c r="AC61" s="496"/>
      <c r="AD61" s="496"/>
      <c r="AE61" s="496"/>
      <c r="AF61" s="496"/>
      <c r="AG61" s="496"/>
      <c r="AH61" s="496"/>
      <c r="AI61" s="496"/>
      <c r="AJ61" s="496"/>
      <c r="AK61" s="496"/>
      <c r="AL61" s="496"/>
      <c r="AM61" s="496"/>
      <c r="AN61" s="496"/>
      <c r="AO61" s="496"/>
      <c r="AP61" s="497"/>
    </row>
    <row r="62" spans="2:42" ht="12" customHeight="1">
      <c r="B62" s="498" t="s">
        <v>556</v>
      </c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5"/>
      <c r="R62" s="335"/>
      <c r="S62" s="335"/>
      <c r="T62" s="335"/>
      <c r="U62" s="335"/>
      <c r="V62" s="335"/>
      <c r="W62" s="335"/>
      <c r="X62" s="335"/>
      <c r="Y62" s="335"/>
      <c r="Z62" s="335"/>
      <c r="AA62" s="335"/>
      <c r="AB62" s="335"/>
      <c r="AC62" s="335"/>
      <c r="AD62" s="335"/>
      <c r="AE62" s="335"/>
      <c r="AF62" s="335"/>
      <c r="AG62" s="335"/>
      <c r="AH62" s="335"/>
      <c r="AI62" s="335"/>
      <c r="AJ62" s="335"/>
      <c r="AK62" s="335"/>
      <c r="AL62" s="335"/>
      <c r="AM62" s="335"/>
      <c r="AN62" s="335"/>
      <c r="AO62" s="335"/>
      <c r="AP62" s="342"/>
    </row>
    <row r="63" spans="2:42" ht="18" customHeight="1">
      <c r="B63" s="499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35"/>
      <c r="Q63" s="335"/>
      <c r="R63" s="335"/>
      <c r="S63" s="335"/>
      <c r="T63" s="335"/>
      <c r="U63" s="335"/>
      <c r="V63" s="335"/>
      <c r="W63" s="335"/>
      <c r="X63" s="335"/>
      <c r="Y63" s="335"/>
      <c r="Z63" s="335"/>
      <c r="AA63" s="335"/>
      <c r="AB63" s="335"/>
      <c r="AC63" s="335"/>
      <c r="AD63" s="335"/>
      <c r="AE63" s="335"/>
      <c r="AF63" s="335"/>
      <c r="AG63" s="335"/>
      <c r="AH63" s="335"/>
      <c r="AI63" s="335"/>
      <c r="AJ63" s="335"/>
      <c r="AK63" s="335"/>
      <c r="AL63" s="335"/>
      <c r="AM63" s="335"/>
      <c r="AN63" s="335"/>
      <c r="AO63" s="335"/>
      <c r="AP63" s="342"/>
    </row>
    <row r="64" spans="2:42" ht="12" customHeight="1">
      <c r="B64" s="498" t="s">
        <v>562</v>
      </c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35"/>
      <c r="Q64" s="335"/>
      <c r="R64" s="335"/>
      <c r="S64" s="335"/>
      <c r="T64" s="335"/>
      <c r="U64" s="335"/>
      <c r="V64" s="335"/>
      <c r="W64" s="335"/>
      <c r="X64" s="335"/>
      <c r="Y64" s="335"/>
      <c r="Z64" s="335"/>
      <c r="AA64" s="335"/>
      <c r="AB64" s="335"/>
      <c r="AC64" s="335"/>
      <c r="AD64" s="335"/>
      <c r="AE64" s="335"/>
      <c r="AF64" s="335"/>
      <c r="AG64" s="335"/>
      <c r="AH64" s="335"/>
      <c r="AI64" s="335"/>
      <c r="AJ64" s="335"/>
      <c r="AK64" s="335"/>
      <c r="AL64" s="335"/>
      <c r="AM64" s="335"/>
      <c r="AN64" s="335"/>
      <c r="AO64" s="335"/>
      <c r="AP64" s="342"/>
    </row>
    <row r="65" spans="1:64" ht="12" customHeight="1">
      <c r="B65" s="502"/>
      <c r="C65" s="389"/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  <c r="AG65" s="389"/>
      <c r="AH65" s="389"/>
      <c r="AI65" s="389"/>
      <c r="AJ65" s="389"/>
      <c r="AK65" s="389"/>
      <c r="AL65" s="389"/>
      <c r="AM65" s="389"/>
      <c r="AN65" s="389"/>
      <c r="AO65" s="389"/>
      <c r="AP65" s="494"/>
    </row>
    <row r="66" spans="1:64" ht="15" customHeight="1">
      <c r="B66" s="495" t="s">
        <v>568</v>
      </c>
      <c r="C66" s="496"/>
      <c r="D66" s="496"/>
      <c r="E66" s="496"/>
      <c r="F66" s="496"/>
      <c r="G66" s="496"/>
      <c r="H66" s="496"/>
      <c r="I66" s="496"/>
      <c r="J66" s="496"/>
      <c r="K66" s="496"/>
      <c r="L66" s="496"/>
      <c r="M66" s="496"/>
      <c r="N66" s="496"/>
      <c r="O66" s="496"/>
      <c r="P66" s="496"/>
      <c r="Q66" s="496"/>
      <c r="R66" s="496"/>
      <c r="S66" s="496"/>
      <c r="T66" s="496"/>
      <c r="U66" s="496"/>
      <c r="V66" s="496"/>
      <c r="W66" s="496"/>
      <c r="X66" s="496"/>
      <c r="Y66" s="496"/>
      <c r="Z66" s="496"/>
      <c r="AA66" s="496"/>
      <c r="AB66" s="496"/>
      <c r="AC66" s="496"/>
      <c r="AD66" s="496"/>
      <c r="AE66" s="496"/>
      <c r="AF66" s="496"/>
      <c r="AG66" s="496"/>
      <c r="AH66" s="496"/>
      <c r="AI66" s="496"/>
      <c r="AJ66" s="496"/>
      <c r="AK66" s="496"/>
      <c r="AL66" s="496"/>
      <c r="AM66" s="496"/>
      <c r="AN66" s="496"/>
      <c r="AO66" s="496"/>
      <c r="AP66" s="497"/>
    </row>
    <row r="67" spans="1:64" ht="24.75" customHeight="1" thickBot="1">
      <c r="B67" s="503"/>
      <c r="C67" s="335"/>
      <c r="D67" s="335"/>
      <c r="E67" s="335"/>
      <c r="F67" s="335"/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Q67" s="335"/>
      <c r="R67" s="335"/>
      <c r="S67" s="335"/>
      <c r="T67" s="335"/>
      <c r="U67" s="335"/>
      <c r="V67" s="335"/>
      <c r="W67" s="335"/>
      <c r="X67" s="335"/>
      <c r="Y67" s="335"/>
      <c r="Z67" s="335"/>
      <c r="AA67" s="335"/>
      <c r="AB67" s="335"/>
      <c r="AC67" s="335"/>
      <c r="AD67" s="335"/>
      <c r="AE67" s="335"/>
      <c r="AF67" s="335"/>
      <c r="AG67" s="335"/>
      <c r="AH67" s="335"/>
      <c r="AI67" s="335"/>
      <c r="AJ67" s="335"/>
      <c r="AK67" s="335"/>
      <c r="AL67" s="335"/>
      <c r="AM67" s="335"/>
      <c r="AN67" s="335"/>
      <c r="AO67" s="335"/>
      <c r="AP67" s="342"/>
    </row>
    <row r="68" spans="1:64" ht="11.25" customHeight="1">
      <c r="B68" s="350" t="s">
        <v>574</v>
      </c>
      <c r="C68" s="351"/>
      <c r="D68" s="351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351"/>
      <c r="AA68" s="351"/>
      <c r="AB68" s="351"/>
      <c r="AC68" s="351"/>
      <c r="AD68" s="351"/>
      <c r="AE68" s="351"/>
      <c r="AF68" s="351"/>
      <c r="AG68" s="351"/>
      <c r="AH68" s="351"/>
      <c r="AI68" s="351"/>
      <c r="AJ68" s="351"/>
      <c r="AK68" s="351"/>
      <c r="AL68" s="351"/>
      <c r="AM68" s="351"/>
      <c r="AN68" s="351"/>
      <c r="AO68" s="351"/>
      <c r="AP68" s="352"/>
    </row>
    <row r="69" spans="1:64" ht="27" customHeight="1">
      <c r="B69" s="356" t="s">
        <v>579</v>
      </c>
      <c r="C69" s="335"/>
      <c r="D69" s="335"/>
      <c r="E69" s="335"/>
      <c r="F69" s="335"/>
      <c r="G69" s="335"/>
      <c r="H69" s="335"/>
      <c r="I69" s="335"/>
      <c r="J69" s="335"/>
      <c r="K69" s="335"/>
      <c r="L69" s="353" t="s">
        <v>580</v>
      </c>
      <c r="M69" s="335"/>
      <c r="N69" s="337"/>
      <c r="O69" s="354">
        <f>G9</f>
        <v>46266</v>
      </c>
      <c r="P69" s="355"/>
      <c r="Q69" s="355"/>
      <c r="R69" s="355"/>
      <c r="S69" s="355"/>
      <c r="T69" s="202"/>
      <c r="U69" s="202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4"/>
    </row>
    <row r="70" spans="1:64" ht="274.14999999999998" customHeight="1" thickBot="1">
      <c r="A70" s="205"/>
      <c r="B70" s="357" t="s">
        <v>2578</v>
      </c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  <c r="AA70" s="358"/>
      <c r="AB70" s="358"/>
      <c r="AC70" s="358"/>
      <c r="AD70" s="358"/>
      <c r="AE70" s="358"/>
      <c r="AF70" s="358"/>
      <c r="AG70" s="358"/>
      <c r="AH70" s="358"/>
      <c r="AI70" s="358"/>
      <c r="AJ70" s="358"/>
      <c r="AK70" s="358"/>
      <c r="AL70" s="358"/>
      <c r="AM70" s="358"/>
      <c r="AN70" s="358"/>
      <c r="AO70" s="358"/>
      <c r="AP70" s="359"/>
      <c r="AQ70" s="205"/>
      <c r="AR70" s="205"/>
      <c r="AS70" s="205"/>
      <c r="AT70" s="205"/>
      <c r="AU70" s="205"/>
      <c r="AV70" s="205"/>
      <c r="AW70" s="205"/>
      <c r="AX70" s="205"/>
      <c r="AY70" s="205"/>
      <c r="AZ70" s="205"/>
      <c r="BA70" s="205"/>
      <c r="BB70" s="205"/>
      <c r="BC70" s="205"/>
      <c r="BD70" s="205"/>
      <c r="BE70" s="205"/>
      <c r="BF70" s="205"/>
      <c r="BG70" s="205"/>
      <c r="BH70" s="205"/>
      <c r="BI70" s="205"/>
      <c r="BJ70" s="205"/>
      <c r="BK70" s="205"/>
      <c r="BL70" s="205"/>
    </row>
    <row r="71" spans="1:64" ht="19.5" customHeight="1">
      <c r="B71" s="360" t="s">
        <v>595</v>
      </c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51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2"/>
    </row>
    <row r="72" spans="1:64" ht="39" customHeight="1" thickBot="1">
      <c r="B72" s="466"/>
      <c r="C72" s="467"/>
      <c r="D72" s="467"/>
      <c r="E72" s="467"/>
      <c r="F72" s="467"/>
      <c r="G72" s="467"/>
      <c r="H72" s="467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67"/>
      <c r="X72" s="467"/>
      <c r="Y72" s="467"/>
      <c r="Z72" s="467"/>
      <c r="AA72" s="467"/>
      <c r="AB72" s="467"/>
      <c r="AC72" s="467"/>
      <c r="AD72" s="467"/>
      <c r="AE72" s="467"/>
      <c r="AF72" s="467"/>
      <c r="AG72" s="467"/>
      <c r="AH72" s="467"/>
      <c r="AI72" s="467"/>
      <c r="AJ72" s="467"/>
      <c r="AK72" s="467"/>
      <c r="AL72" s="467"/>
      <c r="AM72" s="467"/>
      <c r="AN72" s="467"/>
      <c r="AO72" s="467"/>
      <c r="AP72" s="468"/>
    </row>
    <row r="73" spans="1:64" ht="12" customHeight="1">
      <c r="B73" s="206"/>
      <c r="C73" s="207"/>
      <c r="D73" s="207"/>
      <c r="E73" s="207"/>
      <c r="F73" s="207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7"/>
      <c r="AO73" s="207"/>
      <c r="AP73" s="208"/>
    </row>
    <row r="74" spans="1:64" ht="12" customHeight="1">
      <c r="B74" s="173"/>
      <c r="C74" s="469" t="s">
        <v>607</v>
      </c>
      <c r="D74" s="418"/>
      <c r="E74" s="418"/>
      <c r="F74" s="418"/>
      <c r="G74" s="418"/>
      <c r="H74" s="418"/>
      <c r="I74" s="418"/>
      <c r="J74" s="418"/>
      <c r="K74" s="418"/>
      <c r="L74" s="418"/>
      <c r="M74" s="418"/>
      <c r="N74" s="418"/>
      <c r="O74" s="418"/>
      <c r="P74" s="418"/>
      <c r="Q74" s="418"/>
      <c r="R74" s="418"/>
      <c r="S74" s="418"/>
      <c r="T74" s="418"/>
      <c r="U74" s="470"/>
      <c r="V74" s="209"/>
      <c r="W74" s="469" t="s">
        <v>611</v>
      </c>
      <c r="X74" s="418"/>
      <c r="Y74" s="418"/>
      <c r="Z74" s="418"/>
      <c r="AA74" s="418"/>
      <c r="AB74" s="418"/>
      <c r="AC74" s="418"/>
      <c r="AD74" s="418"/>
      <c r="AE74" s="418"/>
      <c r="AF74" s="418"/>
      <c r="AG74" s="418"/>
      <c r="AH74" s="418"/>
      <c r="AI74" s="418"/>
      <c r="AJ74" s="418"/>
      <c r="AK74" s="418"/>
      <c r="AL74" s="418"/>
      <c r="AM74" s="418"/>
      <c r="AN74" s="418"/>
      <c r="AO74" s="470"/>
      <c r="AP74" s="210"/>
    </row>
    <row r="75" spans="1:64" ht="9.75" customHeight="1">
      <c r="B75" s="348"/>
      <c r="C75" s="47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7"/>
      <c r="Q75" s="467"/>
      <c r="R75" s="467"/>
      <c r="S75" s="467"/>
      <c r="T75" s="467"/>
      <c r="U75" s="478"/>
      <c r="V75" s="480"/>
      <c r="W75" s="477"/>
      <c r="X75" s="467"/>
      <c r="Y75" s="467"/>
      <c r="Z75" s="467"/>
      <c r="AA75" s="467"/>
      <c r="AB75" s="467"/>
      <c r="AC75" s="467"/>
      <c r="AD75" s="467"/>
      <c r="AE75" s="467"/>
      <c r="AF75" s="467"/>
      <c r="AG75" s="467"/>
      <c r="AH75" s="467"/>
      <c r="AI75" s="467"/>
      <c r="AJ75" s="467"/>
      <c r="AK75" s="467"/>
      <c r="AL75" s="467"/>
      <c r="AM75" s="467"/>
      <c r="AN75" s="467"/>
      <c r="AO75" s="478"/>
      <c r="AP75" s="476"/>
    </row>
    <row r="76" spans="1:64" ht="9.75" customHeight="1">
      <c r="B76" s="349"/>
      <c r="C76" s="474"/>
      <c r="D76" s="438"/>
      <c r="E76" s="438"/>
      <c r="F76" s="438"/>
      <c r="G76" s="438"/>
      <c r="H76" s="438"/>
      <c r="I76" s="438"/>
      <c r="J76" s="438"/>
      <c r="K76" s="438"/>
      <c r="L76" s="438"/>
      <c r="M76" s="438"/>
      <c r="N76" s="438"/>
      <c r="O76" s="438"/>
      <c r="P76" s="438"/>
      <c r="Q76" s="438"/>
      <c r="R76" s="438"/>
      <c r="S76" s="438"/>
      <c r="T76" s="438"/>
      <c r="U76" s="432"/>
      <c r="V76" s="411"/>
      <c r="W76" s="474"/>
      <c r="X76" s="438"/>
      <c r="Y76" s="438"/>
      <c r="Z76" s="438"/>
      <c r="AA76" s="438"/>
      <c r="AB76" s="438"/>
      <c r="AC76" s="438"/>
      <c r="AD76" s="438"/>
      <c r="AE76" s="438"/>
      <c r="AF76" s="438"/>
      <c r="AG76" s="438"/>
      <c r="AH76" s="438"/>
      <c r="AI76" s="438"/>
      <c r="AJ76" s="438"/>
      <c r="AK76" s="438"/>
      <c r="AL76" s="438"/>
      <c r="AM76" s="438"/>
      <c r="AN76" s="438"/>
      <c r="AO76" s="432"/>
      <c r="AP76" s="425"/>
    </row>
    <row r="77" spans="1:64" ht="9.75" customHeight="1">
      <c r="B77" s="349"/>
      <c r="C77" s="474"/>
      <c r="D77" s="438"/>
      <c r="E77" s="438"/>
      <c r="F77" s="438"/>
      <c r="G77" s="438"/>
      <c r="H77" s="438"/>
      <c r="I77" s="438"/>
      <c r="J77" s="438"/>
      <c r="K77" s="438"/>
      <c r="L77" s="438"/>
      <c r="M77" s="438"/>
      <c r="N77" s="438"/>
      <c r="O77" s="438"/>
      <c r="P77" s="438"/>
      <c r="Q77" s="438"/>
      <c r="R77" s="438"/>
      <c r="S77" s="438"/>
      <c r="T77" s="438"/>
      <c r="U77" s="432"/>
      <c r="V77" s="411"/>
      <c r="W77" s="474"/>
      <c r="X77" s="438"/>
      <c r="Y77" s="438"/>
      <c r="Z77" s="438"/>
      <c r="AA77" s="438"/>
      <c r="AB77" s="438"/>
      <c r="AC77" s="438"/>
      <c r="AD77" s="438"/>
      <c r="AE77" s="438"/>
      <c r="AF77" s="438"/>
      <c r="AG77" s="438"/>
      <c r="AH77" s="438"/>
      <c r="AI77" s="438"/>
      <c r="AJ77" s="438"/>
      <c r="AK77" s="438"/>
      <c r="AL77" s="438"/>
      <c r="AM77" s="438"/>
      <c r="AN77" s="438"/>
      <c r="AO77" s="432"/>
      <c r="AP77" s="425"/>
    </row>
    <row r="78" spans="1:64" ht="9.75" customHeight="1">
      <c r="B78" s="349"/>
      <c r="C78" s="474"/>
      <c r="D78" s="438"/>
      <c r="E78" s="438"/>
      <c r="F78" s="438"/>
      <c r="G78" s="438"/>
      <c r="H78" s="438"/>
      <c r="I78" s="438"/>
      <c r="J78" s="438"/>
      <c r="K78" s="438"/>
      <c r="L78" s="438"/>
      <c r="M78" s="438"/>
      <c r="N78" s="438"/>
      <c r="O78" s="438"/>
      <c r="P78" s="438"/>
      <c r="Q78" s="438"/>
      <c r="R78" s="438"/>
      <c r="S78" s="438"/>
      <c r="T78" s="438"/>
      <c r="U78" s="432"/>
      <c r="V78" s="411"/>
      <c r="W78" s="474"/>
      <c r="X78" s="438"/>
      <c r="Y78" s="438"/>
      <c r="Z78" s="438"/>
      <c r="AA78" s="438"/>
      <c r="AB78" s="438"/>
      <c r="AC78" s="438"/>
      <c r="AD78" s="438"/>
      <c r="AE78" s="438"/>
      <c r="AF78" s="438"/>
      <c r="AG78" s="438"/>
      <c r="AH78" s="438"/>
      <c r="AI78" s="438"/>
      <c r="AJ78" s="438"/>
      <c r="AK78" s="438"/>
      <c r="AL78" s="438"/>
      <c r="AM78" s="438"/>
      <c r="AN78" s="438"/>
      <c r="AO78" s="432"/>
      <c r="AP78" s="425"/>
    </row>
    <row r="79" spans="1:64" ht="111" customHeight="1">
      <c r="B79" s="349"/>
      <c r="C79" s="474"/>
      <c r="D79" s="438"/>
      <c r="E79" s="438"/>
      <c r="F79" s="438"/>
      <c r="G79" s="438"/>
      <c r="H79" s="438"/>
      <c r="I79" s="438"/>
      <c r="J79" s="438"/>
      <c r="K79" s="438"/>
      <c r="L79" s="438"/>
      <c r="M79" s="438"/>
      <c r="N79" s="438"/>
      <c r="O79" s="438"/>
      <c r="P79" s="438"/>
      <c r="Q79" s="438"/>
      <c r="R79" s="438"/>
      <c r="S79" s="438"/>
      <c r="T79" s="438"/>
      <c r="U79" s="432"/>
      <c r="V79" s="411"/>
      <c r="W79" s="474"/>
      <c r="X79" s="438"/>
      <c r="Y79" s="438"/>
      <c r="Z79" s="438"/>
      <c r="AA79" s="438"/>
      <c r="AB79" s="438"/>
      <c r="AC79" s="438"/>
      <c r="AD79" s="438"/>
      <c r="AE79" s="438"/>
      <c r="AF79" s="438"/>
      <c r="AG79" s="438"/>
      <c r="AH79" s="438"/>
      <c r="AI79" s="438"/>
      <c r="AJ79" s="438"/>
      <c r="AK79" s="438"/>
      <c r="AL79" s="438"/>
      <c r="AM79" s="438"/>
      <c r="AN79" s="438"/>
      <c r="AO79" s="432"/>
      <c r="AP79" s="425"/>
    </row>
    <row r="80" spans="1:64" ht="9.75" customHeight="1">
      <c r="B80" s="349"/>
      <c r="C80" s="474"/>
      <c r="D80" s="438"/>
      <c r="E80" s="438"/>
      <c r="F80" s="438"/>
      <c r="G80" s="438"/>
      <c r="H80" s="438"/>
      <c r="I80" s="438"/>
      <c r="J80" s="438"/>
      <c r="K80" s="438"/>
      <c r="L80" s="438"/>
      <c r="M80" s="438"/>
      <c r="N80" s="438"/>
      <c r="O80" s="438"/>
      <c r="P80" s="438"/>
      <c r="Q80" s="438"/>
      <c r="R80" s="438"/>
      <c r="S80" s="438"/>
      <c r="T80" s="438"/>
      <c r="U80" s="432"/>
      <c r="V80" s="411"/>
      <c r="W80" s="474"/>
      <c r="X80" s="438"/>
      <c r="Y80" s="438"/>
      <c r="Z80" s="438"/>
      <c r="AA80" s="438"/>
      <c r="AB80" s="438"/>
      <c r="AC80" s="438"/>
      <c r="AD80" s="438"/>
      <c r="AE80" s="438"/>
      <c r="AF80" s="438"/>
      <c r="AG80" s="438"/>
      <c r="AH80" s="438"/>
      <c r="AI80" s="438"/>
      <c r="AJ80" s="438"/>
      <c r="AK80" s="438"/>
      <c r="AL80" s="438"/>
      <c r="AM80" s="438"/>
      <c r="AN80" s="438"/>
      <c r="AO80" s="432"/>
      <c r="AP80" s="425"/>
    </row>
    <row r="81" spans="2:42" ht="9.75" customHeight="1">
      <c r="B81" s="349"/>
      <c r="C81" s="474"/>
      <c r="D81" s="438"/>
      <c r="E81" s="438"/>
      <c r="F81" s="438"/>
      <c r="G81" s="438"/>
      <c r="H81" s="438"/>
      <c r="I81" s="438"/>
      <c r="J81" s="438"/>
      <c r="K81" s="438"/>
      <c r="L81" s="438"/>
      <c r="M81" s="438"/>
      <c r="N81" s="438"/>
      <c r="O81" s="438"/>
      <c r="P81" s="438"/>
      <c r="Q81" s="438"/>
      <c r="R81" s="438"/>
      <c r="S81" s="438"/>
      <c r="T81" s="438"/>
      <c r="U81" s="432"/>
      <c r="V81" s="411"/>
      <c r="W81" s="474"/>
      <c r="X81" s="438"/>
      <c r="Y81" s="438"/>
      <c r="Z81" s="438"/>
      <c r="AA81" s="438"/>
      <c r="AB81" s="438"/>
      <c r="AC81" s="438"/>
      <c r="AD81" s="438"/>
      <c r="AE81" s="438"/>
      <c r="AF81" s="438"/>
      <c r="AG81" s="438"/>
      <c r="AH81" s="438"/>
      <c r="AI81" s="438"/>
      <c r="AJ81" s="438"/>
      <c r="AK81" s="438"/>
      <c r="AL81" s="438"/>
      <c r="AM81" s="438"/>
      <c r="AN81" s="438"/>
      <c r="AO81" s="432"/>
      <c r="AP81" s="425"/>
    </row>
    <row r="82" spans="2:42" ht="9.75" customHeight="1">
      <c r="B82" s="349"/>
      <c r="C82" s="474"/>
      <c r="D82" s="438"/>
      <c r="E82" s="438"/>
      <c r="F82" s="438"/>
      <c r="G82" s="438"/>
      <c r="H82" s="438"/>
      <c r="I82" s="438"/>
      <c r="J82" s="438"/>
      <c r="K82" s="438"/>
      <c r="L82" s="438"/>
      <c r="M82" s="438"/>
      <c r="N82" s="438"/>
      <c r="O82" s="438"/>
      <c r="P82" s="438"/>
      <c r="Q82" s="438"/>
      <c r="R82" s="438"/>
      <c r="S82" s="438"/>
      <c r="T82" s="438"/>
      <c r="U82" s="432"/>
      <c r="V82" s="411"/>
      <c r="W82" s="474"/>
      <c r="X82" s="438"/>
      <c r="Y82" s="438"/>
      <c r="Z82" s="438"/>
      <c r="AA82" s="438"/>
      <c r="AB82" s="438"/>
      <c r="AC82" s="438"/>
      <c r="AD82" s="438"/>
      <c r="AE82" s="438"/>
      <c r="AF82" s="438"/>
      <c r="AG82" s="438"/>
      <c r="AH82" s="438"/>
      <c r="AI82" s="438"/>
      <c r="AJ82" s="438"/>
      <c r="AK82" s="438"/>
      <c r="AL82" s="438"/>
      <c r="AM82" s="438"/>
      <c r="AN82" s="438"/>
      <c r="AO82" s="432"/>
      <c r="AP82" s="425"/>
    </row>
    <row r="83" spans="2:42" ht="9.75" customHeight="1">
      <c r="B83" s="349"/>
      <c r="C83" s="474"/>
      <c r="D83" s="438"/>
      <c r="E83" s="438"/>
      <c r="F83" s="438"/>
      <c r="G83" s="438"/>
      <c r="H83" s="438"/>
      <c r="I83" s="438"/>
      <c r="J83" s="438"/>
      <c r="K83" s="438"/>
      <c r="L83" s="438"/>
      <c r="M83" s="438"/>
      <c r="N83" s="438"/>
      <c r="O83" s="438"/>
      <c r="P83" s="438"/>
      <c r="Q83" s="438"/>
      <c r="R83" s="438"/>
      <c r="S83" s="438"/>
      <c r="T83" s="438"/>
      <c r="U83" s="432"/>
      <c r="V83" s="411"/>
      <c r="W83" s="474"/>
      <c r="X83" s="438"/>
      <c r="Y83" s="438"/>
      <c r="Z83" s="438"/>
      <c r="AA83" s="438"/>
      <c r="AB83" s="438"/>
      <c r="AC83" s="438"/>
      <c r="AD83" s="438"/>
      <c r="AE83" s="438"/>
      <c r="AF83" s="438"/>
      <c r="AG83" s="438"/>
      <c r="AH83" s="438"/>
      <c r="AI83" s="438"/>
      <c r="AJ83" s="438"/>
      <c r="AK83" s="438"/>
      <c r="AL83" s="438"/>
      <c r="AM83" s="438"/>
      <c r="AN83" s="438"/>
      <c r="AO83" s="432"/>
      <c r="AP83" s="425"/>
    </row>
    <row r="84" spans="2:42" ht="9.75" customHeight="1">
      <c r="B84" s="349"/>
      <c r="C84" s="474"/>
      <c r="D84" s="438"/>
      <c r="E84" s="438"/>
      <c r="F84" s="438"/>
      <c r="G84" s="438"/>
      <c r="H84" s="438"/>
      <c r="I84" s="438"/>
      <c r="J84" s="438"/>
      <c r="K84" s="438"/>
      <c r="L84" s="438"/>
      <c r="M84" s="438"/>
      <c r="N84" s="438"/>
      <c r="O84" s="438"/>
      <c r="P84" s="438"/>
      <c r="Q84" s="438"/>
      <c r="R84" s="438"/>
      <c r="S84" s="438"/>
      <c r="T84" s="438"/>
      <c r="U84" s="432"/>
      <c r="V84" s="411"/>
      <c r="W84" s="474"/>
      <c r="X84" s="438"/>
      <c r="Y84" s="438"/>
      <c r="Z84" s="438"/>
      <c r="AA84" s="438"/>
      <c r="AB84" s="438"/>
      <c r="AC84" s="438"/>
      <c r="AD84" s="438"/>
      <c r="AE84" s="438"/>
      <c r="AF84" s="438"/>
      <c r="AG84" s="438"/>
      <c r="AH84" s="438"/>
      <c r="AI84" s="438"/>
      <c r="AJ84" s="438"/>
      <c r="AK84" s="438"/>
      <c r="AL84" s="438"/>
      <c r="AM84" s="438"/>
      <c r="AN84" s="438"/>
      <c r="AO84" s="432"/>
      <c r="AP84" s="425"/>
    </row>
    <row r="85" spans="2:42" ht="9.75" customHeight="1">
      <c r="B85" s="349"/>
      <c r="C85" s="474"/>
      <c r="D85" s="438"/>
      <c r="E85" s="438"/>
      <c r="F85" s="438"/>
      <c r="G85" s="438"/>
      <c r="H85" s="438"/>
      <c r="I85" s="438"/>
      <c r="J85" s="438"/>
      <c r="K85" s="438"/>
      <c r="L85" s="438"/>
      <c r="M85" s="438"/>
      <c r="N85" s="438"/>
      <c r="O85" s="438"/>
      <c r="P85" s="438"/>
      <c r="Q85" s="438"/>
      <c r="R85" s="438"/>
      <c r="S85" s="438"/>
      <c r="T85" s="438"/>
      <c r="U85" s="432"/>
      <c r="V85" s="411"/>
      <c r="W85" s="474"/>
      <c r="X85" s="438"/>
      <c r="Y85" s="438"/>
      <c r="Z85" s="438"/>
      <c r="AA85" s="438"/>
      <c r="AB85" s="438"/>
      <c r="AC85" s="438"/>
      <c r="AD85" s="438"/>
      <c r="AE85" s="438"/>
      <c r="AF85" s="438"/>
      <c r="AG85" s="438"/>
      <c r="AH85" s="438"/>
      <c r="AI85" s="438"/>
      <c r="AJ85" s="438"/>
      <c r="AK85" s="438"/>
      <c r="AL85" s="438"/>
      <c r="AM85" s="438"/>
      <c r="AN85" s="438"/>
      <c r="AO85" s="432"/>
      <c r="AP85" s="425"/>
    </row>
    <row r="86" spans="2:42" ht="9.75" customHeight="1">
      <c r="B86" s="349"/>
      <c r="C86" s="474"/>
      <c r="D86" s="438"/>
      <c r="E86" s="438"/>
      <c r="F86" s="438"/>
      <c r="G86" s="438"/>
      <c r="H86" s="438"/>
      <c r="I86" s="438"/>
      <c r="J86" s="438"/>
      <c r="K86" s="438"/>
      <c r="L86" s="438"/>
      <c r="M86" s="438"/>
      <c r="N86" s="438"/>
      <c r="O86" s="438"/>
      <c r="P86" s="438"/>
      <c r="Q86" s="438"/>
      <c r="R86" s="438"/>
      <c r="S86" s="438"/>
      <c r="T86" s="438"/>
      <c r="U86" s="432"/>
      <c r="V86" s="411"/>
      <c r="W86" s="474"/>
      <c r="X86" s="438"/>
      <c r="Y86" s="438"/>
      <c r="Z86" s="438"/>
      <c r="AA86" s="438"/>
      <c r="AB86" s="438"/>
      <c r="AC86" s="438"/>
      <c r="AD86" s="438"/>
      <c r="AE86" s="438"/>
      <c r="AF86" s="438"/>
      <c r="AG86" s="438"/>
      <c r="AH86" s="438"/>
      <c r="AI86" s="438"/>
      <c r="AJ86" s="438"/>
      <c r="AK86" s="438"/>
      <c r="AL86" s="438"/>
      <c r="AM86" s="438"/>
      <c r="AN86" s="438"/>
      <c r="AO86" s="432"/>
      <c r="AP86" s="425"/>
    </row>
    <row r="87" spans="2:42" ht="40.5" customHeight="1">
      <c r="B87" s="349"/>
      <c r="C87" s="479"/>
      <c r="D87" s="427"/>
      <c r="E87" s="427"/>
      <c r="F87" s="427"/>
      <c r="G87" s="427"/>
      <c r="H87" s="427"/>
      <c r="I87" s="427"/>
      <c r="J87" s="427"/>
      <c r="K87" s="427"/>
      <c r="L87" s="427"/>
      <c r="M87" s="427"/>
      <c r="N87" s="427"/>
      <c r="O87" s="427"/>
      <c r="P87" s="427"/>
      <c r="Q87" s="427"/>
      <c r="R87" s="427"/>
      <c r="S87" s="427"/>
      <c r="T87" s="427"/>
      <c r="U87" s="428"/>
      <c r="V87" s="411"/>
      <c r="W87" s="479"/>
      <c r="X87" s="427"/>
      <c r="Y87" s="427"/>
      <c r="Z87" s="427"/>
      <c r="AA87" s="427"/>
      <c r="AB87" s="427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  <c r="AM87" s="427"/>
      <c r="AN87" s="427"/>
      <c r="AO87" s="428"/>
      <c r="AP87" s="425"/>
    </row>
    <row r="88" spans="2:42" ht="20.25" customHeight="1">
      <c r="B88" s="349"/>
      <c r="C88" s="481" t="s">
        <v>2576</v>
      </c>
      <c r="D88" s="482"/>
      <c r="E88" s="482"/>
      <c r="F88" s="482"/>
      <c r="G88" s="482"/>
      <c r="H88" s="482"/>
      <c r="I88" s="482"/>
      <c r="J88" s="482"/>
      <c r="K88" s="482"/>
      <c r="L88" s="482"/>
      <c r="M88" s="482"/>
      <c r="N88" s="482"/>
      <c r="O88" s="482"/>
      <c r="P88" s="482"/>
      <c r="Q88" s="482"/>
      <c r="R88" s="482"/>
      <c r="S88" s="482"/>
      <c r="T88" s="482"/>
      <c r="U88" s="483"/>
      <c r="V88" s="411"/>
      <c r="W88" s="492" t="s">
        <v>2577</v>
      </c>
      <c r="X88" s="418"/>
      <c r="Y88" s="418"/>
      <c r="Z88" s="418"/>
      <c r="AA88" s="418"/>
      <c r="AB88" s="418"/>
      <c r="AC88" s="418"/>
      <c r="AD88" s="418"/>
      <c r="AE88" s="418"/>
      <c r="AF88" s="418"/>
      <c r="AG88" s="418"/>
      <c r="AH88" s="418"/>
      <c r="AI88" s="418"/>
      <c r="AJ88" s="418"/>
      <c r="AK88" s="418"/>
      <c r="AL88" s="418"/>
      <c r="AM88" s="418"/>
      <c r="AN88" s="418"/>
      <c r="AO88" s="470"/>
      <c r="AP88" s="425"/>
    </row>
    <row r="89" spans="2:42" ht="9.75" customHeight="1">
      <c r="B89" s="173"/>
      <c r="C89" s="209"/>
      <c r="D89" s="209"/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  <c r="AA89" s="209"/>
      <c r="AB89" s="209"/>
      <c r="AC89" s="209"/>
      <c r="AD89" s="209"/>
      <c r="AE89" s="209"/>
      <c r="AF89" s="209"/>
      <c r="AG89" s="209"/>
      <c r="AH89" s="209"/>
      <c r="AI89" s="209"/>
      <c r="AJ89" s="209"/>
      <c r="AK89" s="209"/>
      <c r="AL89" s="209"/>
      <c r="AM89" s="209"/>
      <c r="AN89" s="209"/>
      <c r="AO89" s="209"/>
      <c r="AP89" s="210"/>
    </row>
    <row r="90" spans="2:42" s="211" customFormat="1" ht="19.899999999999999" customHeight="1">
      <c r="B90" s="212"/>
      <c r="C90" s="462" t="s">
        <v>607</v>
      </c>
      <c r="D90" s="462"/>
      <c r="E90" s="462"/>
      <c r="F90" s="462"/>
      <c r="G90" s="462"/>
      <c r="H90" s="462"/>
      <c r="I90" s="462"/>
      <c r="J90" s="462"/>
      <c r="K90" s="462"/>
      <c r="L90" s="462"/>
      <c r="M90" s="462"/>
      <c r="N90" s="462" t="s">
        <v>611</v>
      </c>
      <c r="O90" s="462"/>
      <c r="P90" s="462"/>
      <c r="Q90" s="462"/>
      <c r="R90" s="462"/>
      <c r="S90" s="462"/>
      <c r="T90" s="462"/>
      <c r="U90" s="462"/>
      <c r="V90" s="462"/>
      <c r="W90" s="462"/>
      <c r="X90" s="462"/>
      <c r="Y90" s="462" t="s">
        <v>682</v>
      </c>
      <c r="Z90" s="462"/>
      <c r="AA90" s="462"/>
      <c r="AB90" s="462"/>
      <c r="AC90" s="462"/>
      <c r="AD90" s="462"/>
      <c r="AE90" s="462"/>
      <c r="AF90" s="462" t="s">
        <v>686</v>
      </c>
      <c r="AG90" s="343" t="s">
        <v>686</v>
      </c>
      <c r="AH90" s="344"/>
      <c r="AI90" s="344"/>
      <c r="AJ90" s="344"/>
      <c r="AK90" s="344"/>
      <c r="AL90" s="344"/>
      <c r="AM90" s="344"/>
      <c r="AN90" s="344"/>
      <c r="AO90" s="345"/>
      <c r="AP90" s="213"/>
    </row>
    <row r="91" spans="2:42" ht="9.75" customHeight="1">
      <c r="B91" s="173"/>
      <c r="C91" s="463"/>
      <c r="D91" s="463"/>
      <c r="E91" s="463"/>
      <c r="F91" s="463"/>
      <c r="G91" s="463"/>
      <c r="H91" s="463"/>
      <c r="I91" s="463"/>
      <c r="J91" s="463"/>
      <c r="K91" s="463"/>
      <c r="L91" s="463"/>
      <c r="M91" s="463"/>
      <c r="N91" s="464"/>
      <c r="O91" s="464"/>
      <c r="P91" s="464"/>
      <c r="Q91" s="464"/>
      <c r="R91" s="464"/>
      <c r="S91" s="464"/>
      <c r="T91" s="464"/>
      <c r="U91" s="464"/>
      <c r="V91" s="464"/>
      <c r="W91" s="464"/>
      <c r="X91" s="464"/>
      <c r="Y91" s="453"/>
      <c r="Z91" s="454"/>
      <c r="AA91" s="454"/>
      <c r="AB91" s="454"/>
      <c r="AC91" s="454"/>
      <c r="AD91" s="454"/>
      <c r="AE91" s="454"/>
      <c r="AF91" s="455"/>
      <c r="AG91" s="453"/>
      <c r="AH91" s="454"/>
      <c r="AI91" s="454"/>
      <c r="AJ91" s="454"/>
      <c r="AK91" s="454"/>
      <c r="AL91" s="454"/>
      <c r="AM91" s="454"/>
      <c r="AN91" s="454"/>
      <c r="AO91" s="455"/>
      <c r="AP91" s="210"/>
    </row>
    <row r="92" spans="2:42" ht="9.75" customHeight="1">
      <c r="B92" s="173"/>
      <c r="C92" s="463"/>
      <c r="D92" s="463"/>
      <c r="E92" s="463"/>
      <c r="F92" s="463"/>
      <c r="G92" s="463"/>
      <c r="H92" s="463"/>
      <c r="I92" s="463"/>
      <c r="J92" s="463"/>
      <c r="K92" s="463"/>
      <c r="L92" s="463"/>
      <c r="M92" s="463"/>
      <c r="N92" s="464"/>
      <c r="O92" s="464"/>
      <c r="P92" s="464"/>
      <c r="Q92" s="464"/>
      <c r="R92" s="464"/>
      <c r="S92" s="464"/>
      <c r="T92" s="464"/>
      <c r="U92" s="464"/>
      <c r="V92" s="464"/>
      <c r="W92" s="464"/>
      <c r="X92" s="464"/>
      <c r="Y92" s="456"/>
      <c r="Z92" s="457"/>
      <c r="AA92" s="457"/>
      <c r="AB92" s="457"/>
      <c r="AC92" s="457"/>
      <c r="AD92" s="457"/>
      <c r="AE92" s="457"/>
      <c r="AF92" s="458"/>
      <c r="AG92" s="456"/>
      <c r="AH92" s="457"/>
      <c r="AI92" s="457"/>
      <c r="AJ92" s="457"/>
      <c r="AK92" s="457"/>
      <c r="AL92" s="457"/>
      <c r="AM92" s="457"/>
      <c r="AN92" s="457"/>
      <c r="AO92" s="458"/>
      <c r="AP92" s="210"/>
    </row>
    <row r="93" spans="2:42" ht="9.75" customHeight="1">
      <c r="B93" s="173"/>
      <c r="C93" s="463"/>
      <c r="D93" s="463"/>
      <c r="E93" s="463"/>
      <c r="F93" s="463"/>
      <c r="G93" s="463"/>
      <c r="H93" s="463"/>
      <c r="I93" s="463"/>
      <c r="J93" s="463"/>
      <c r="K93" s="463"/>
      <c r="L93" s="463"/>
      <c r="M93" s="463"/>
      <c r="N93" s="464"/>
      <c r="O93" s="464"/>
      <c r="P93" s="464"/>
      <c r="Q93" s="464"/>
      <c r="R93" s="464"/>
      <c r="S93" s="464"/>
      <c r="T93" s="464"/>
      <c r="U93" s="464"/>
      <c r="V93" s="464"/>
      <c r="W93" s="464"/>
      <c r="X93" s="464"/>
      <c r="Y93" s="456"/>
      <c r="Z93" s="457"/>
      <c r="AA93" s="457"/>
      <c r="AB93" s="457"/>
      <c r="AC93" s="457"/>
      <c r="AD93" s="457"/>
      <c r="AE93" s="457"/>
      <c r="AF93" s="458"/>
      <c r="AG93" s="456"/>
      <c r="AH93" s="457"/>
      <c r="AI93" s="457"/>
      <c r="AJ93" s="457"/>
      <c r="AK93" s="457"/>
      <c r="AL93" s="457"/>
      <c r="AM93" s="457"/>
      <c r="AN93" s="457"/>
      <c r="AO93" s="458"/>
      <c r="AP93" s="210"/>
    </row>
    <row r="94" spans="2:42" ht="9.75" customHeight="1">
      <c r="B94" s="173"/>
      <c r="C94" s="463"/>
      <c r="D94" s="463"/>
      <c r="E94" s="463"/>
      <c r="F94" s="463"/>
      <c r="G94" s="463"/>
      <c r="H94" s="463"/>
      <c r="I94" s="463"/>
      <c r="J94" s="463"/>
      <c r="K94" s="463"/>
      <c r="L94" s="463"/>
      <c r="M94" s="463"/>
      <c r="N94" s="464"/>
      <c r="O94" s="464"/>
      <c r="P94" s="464"/>
      <c r="Q94" s="464"/>
      <c r="R94" s="464"/>
      <c r="S94" s="464"/>
      <c r="T94" s="464"/>
      <c r="U94" s="464"/>
      <c r="V94" s="464"/>
      <c r="W94" s="464"/>
      <c r="X94" s="464"/>
      <c r="Y94" s="456"/>
      <c r="Z94" s="457"/>
      <c r="AA94" s="457"/>
      <c r="AB94" s="457"/>
      <c r="AC94" s="457"/>
      <c r="AD94" s="457"/>
      <c r="AE94" s="457"/>
      <c r="AF94" s="458"/>
      <c r="AG94" s="456"/>
      <c r="AH94" s="457"/>
      <c r="AI94" s="457"/>
      <c r="AJ94" s="457"/>
      <c r="AK94" s="457"/>
      <c r="AL94" s="457"/>
      <c r="AM94" s="457"/>
      <c r="AN94" s="457"/>
      <c r="AO94" s="458"/>
      <c r="AP94" s="210"/>
    </row>
    <row r="95" spans="2:42" ht="9.75" customHeight="1">
      <c r="B95" s="173"/>
      <c r="C95" s="463"/>
      <c r="D95" s="463"/>
      <c r="E95" s="463"/>
      <c r="F95" s="463"/>
      <c r="G95" s="463"/>
      <c r="H95" s="463"/>
      <c r="I95" s="463"/>
      <c r="J95" s="463"/>
      <c r="K95" s="463"/>
      <c r="L95" s="463"/>
      <c r="M95" s="463"/>
      <c r="N95" s="464"/>
      <c r="O95" s="464"/>
      <c r="P95" s="464"/>
      <c r="Q95" s="464"/>
      <c r="R95" s="464"/>
      <c r="S95" s="464"/>
      <c r="T95" s="464"/>
      <c r="U95" s="464"/>
      <c r="V95" s="464"/>
      <c r="W95" s="464"/>
      <c r="X95" s="464"/>
      <c r="Y95" s="456"/>
      <c r="Z95" s="457"/>
      <c r="AA95" s="457"/>
      <c r="AB95" s="457"/>
      <c r="AC95" s="457"/>
      <c r="AD95" s="457"/>
      <c r="AE95" s="457"/>
      <c r="AF95" s="458"/>
      <c r="AG95" s="456"/>
      <c r="AH95" s="457"/>
      <c r="AI95" s="457"/>
      <c r="AJ95" s="457"/>
      <c r="AK95" s="457"/>
      <c r="AL95" s="457"/>
      <c r="AM95" s="457"/>
      <c r="AN95" s="457"/>
      <c r="AO95" s="458"/>
      <c r="AP95" s="210"/>
    </row>
    <row r="96" spans="2:42" ht="9.75" customHeight="1">
      <c r="B96" s="173"/>
      <c r="C96" s="463"/>
      <c r="D96" s="463"/>
      <c r="E96" s="463"/>
      <c r="F96" s="463"/>
      <c r="G96" s="463"/>
      <c r="H96" s="463"/>
      <c r="I96" s="463"/>
      <c r="J96" s="463"/>
      <c r="K96" s="463"/>
      <c r="L96" s="463"/>
      <c r="M96" s="463"/>
      <c r="N96" s="464"/>
      <c r="O96" s="464"/>
      <c r="P96" s="464"/>
      <c r="Q96" s="464"/>
      <c r="R96" s="464"/>
      <c r="S96" s="464"/>
      <c r="T96" s="464"/>
      <c r="U96" s="464"/>
      <c r="V96" s="464"/>
      <c r="W96" s="464"/>
      <c r="X96" s="464"/>
      <c r="Y96" s="456"/>
      <c r="Z96" s="457"/>
      <c r="AA96" s="457"/>
      <c r="AB96" s="457"/>
      <c r="AC96" s="457"/>
      <c r="AD96" s="457"/>
      <c r="AE96" s="457"/>
      <c r="AF96" s="458"/>
      <c r="AG96" s="456"/>
      <c r="AH96" s="457"/>
      <c r="AI96" s="457"/>
      <c r="AJ96" s="457"/>
      <c r="AK96" s="457"/>
      <c r="AL96" s="457"/>
      <c r="AM96" s="457"/>
      <c r="AN96" s="457"/>
      <c r="AO96" s="458"/>
      <c r="AP96" s="210"/>
    </row>
    <row r="97" spans="2:42" ht="9.75" customHeight="1">
      <c r="B97" s="173"/>
      <c r="C97" s="463"/>
      <c r="D97" s="463"/>
      <c r="E97" s="463"/>
      <c r="F97" s="463"/>
      <c r="G97" s="463"/>
      <c r="H97" s="463"/>
      <c r="I97" s="463"/>
      <c r="J97" s="463"/>
      <c r="K97" s="463"/>
      <c r="L97" s="463"/>
      <c r="M97" s="463"/>
      <c r="N97" s="464"/>
      <c r="O97" s="464"/>
      <c r="P97" s="464"/>
      <c r="Q97" s="464"/>
      <c r="R97" s="464"/>
      <c r="S97" s="464"/>
      <c r="T97" s="464"/>
      <c r="U97" s="464"/>
      <c r="V97" s="464"/>
      <c r="W97" s="464"/>
      <c r="X97" s="464"/>
      <c r="Y97" s="456"/>
      <c r="Z97" s="457"/>
      <c r="AA97" s="457"/>
      <c r="AB97" s="457"/>
      <c r="AC97" s="457"/>
      <c r="AD97" s="457"/>
      <c r="AE97" s="457"/>
      <c r="AF97" s="458"/>
      <c r="AG97" s="456"/>
      <c r="AH97" s="457"/>
      <c r="AI97" s="457"/>
      <c r="AJ97" s="457"/>
      <c r="AK97" s="457"/>
      <c r="AL97" s="457"/>
      <c r="AM97" s="457"/>
      <c r="AN97" s="457"/>
      <c r="AO97" s="458"/>
      <c r="AP97" s="210"/>
    </row>
    <row r="98" spans="2:42" ht="9.75" customHeight="1">
      <c r="B98" s="173"/>
      <c r="C98" s="463"/>
      <c r="D98" s="463"/>
      <c r="E98" s="463"/>
      <c r="F98" s="463"/>
      <c r="G98" s="463"/>
      <c r="H98" s="463"/>
      <c r="I98" s="463"/>
      <c r="J98" s="463"/>
      <c r="K98" s="463"/>
      <c r="L98" s="463"/>
      <c r="M98" s="463"/>
      <c r="N98" s="464"/>
      <c r="O98" s="464"/>
      <c r="P98" s="464"/>
      <c r="Q98" s="464"/>
      <c r="R98" s="464"/>
      <c r="S98" s="464"/>
      <c r="T98" s="464"/>
      <c r="U98" s="464"/>
      <c r="V98" s="464"/>
      <c r="W98" s="464"/>
      <c r="X98" s="464"/>
      <c r="Y98" s="456"/>
      <c r="Z98" s="457"/>
      <c r="AA98" s="457"/>
      <c r="AB98" s="457"/>
      <c r="AC98" s="457"/>
      <c r="AD98" s="457"/>
      <c r="AE98" s="457"/>
      <c r="AF98" s="458"/>
      <c r="AG98" s="456"/>
      <c r="AH98" s="457"/>
      <c r="AI98" s="457"/>
      <c r="AJ98" s="457"/>
      <c r="AK98" s="457"/>
      <c r="AL98" s="457"/>
      <c r="AM98" s="457"/>
      <c r="AN98" s="457"/>
      <c r="AO98" s="458"/>
      <c r="AP98" s="210"/>
    </row>
    <row r="99" spans="2:42" ht="9.75" customHeight="1">
      <c r="B99" s="173"/>
      <c r="C99" s="463"/>
      <c r="D99" s="463"/>
      <c r="E99" s="463"/>
      <c r="F99" s="463"/>
      <c r="G99" s="463"/>
      <c r="H99" s="463"/>
      <c r="I99" s="463"/>
      <c r="J99" s="463"/>
      <c r="K99" s="463"/>
      <c r="L99" s="463"/>
      <c r="M99" s="463"/>
      <c r="N99" s="464"/>
      <c r="O99" s="464"/>
      <c r="P99" s="464"/>
      <c r="Q99" s="464"/>
      <c r="R99" s="464"/>
      <c r="S99" s="464"/>
      <c r="T99" s="464"/>
      <c r="U99" s="464"/>
      <c r="V99" s="464"/>
      <c r="W99" s="464"/>
      <c r="X99" s="464"/>
      <c r="Y99" s="456"/>
      <c r="Z99" s="457"/>
      <c r="AA99" s="457"/>
      <c r="AB99" s="457"/>
      <c r="AC99" s="457"/>
      <c r="AD99" s="457"/>
      <c r="AE99" s="457"/>
      <c r="AF99" s="458"/>
      <c r="AG99" s="456"/>
      <c r="AH99" s="457"/>
      <c r="AI99" s="457"/>
      <c r="AJ99" s="457"/>
      <c r="AK99" s="457"/>
      <c r="AL99" s="457"/>
      <c r="AM99" s="457"/>
      <c r="AN99" s="457"/>
      <c r="AO99" s="458"/>
      <c r="AP99" s="210"/>
    </row>
    <row r="100" spans="2:42" ht="9.75" customHeight="1">
      <c r="B100" s="173"/>
      <c r="C100" s="463"/>
      <c r="D100" s="463"/>
      <c r="E100" s="463"/>
      <c r="F100" s="463"/>
      <c r="G100" s="463"/>
      <c r="H100" s="463"/>
      <c r="I100" s="463"/>
      <c r="J100" s="463"/>
      <c r="K100" s="463"/>
      <c r="L100" s="463"/>
      <c r="M100" s="463"/>
      <c r="N100" s="464"/>
      <c r="O100" s="464"/>
      <c r="P100" s="464"/>
      <c r="Q100" s="464"/>
      <c r="R100" s="464"/>
      <c r="S100" s="464"/>
      <c r="T100" s="464"/>
      <c r="U100" s="464"/>
      <c r="V100" s="464"/>
      <c r="W100" s="464"/>
      <c r="X100" s="464"/>
      <c r="Y100" s="456"/>
      <c r="Z100" s="457"/>
      <c r="AA100" s="457"/>
      <c r="AB100" s="457"/>
      <c r="AC100" s="457"/>
      <c r="AD100" s="457"/>
      <c r="AE100" s="457"/>
      <c r="AF100" s="458"/>
      <c r="AG100" s="456"/>
      <c r="AH100" s="457"/>
      <c r="AI100" s="457"/>
      <c r="AJ100" s="457"/>
      <c r="AK100" s="457"/>
      <c r="AL100" s="457"/>
      <c r="AM100" s="457"/>
      <c r="AN100" s="457"/>
      <c r="AO100" s="458"/>
      <c r="AP100" s="210"/>
    </row>
    <row r="101" spans="2:42" ht="54.6" customHeight="1">
      <c r="B101" s="173"/>
      <c r="C101" s="463"/>
      <c r="D101" s="463"/>
      <c r="E101" s="463"/>
      <c r="F101" s="463"/>
      <c r="G101" s="463"/>
      <c r="H101" s="463"/>
      <c r="I101" s="463"/>
      <c r="J101" s="463"/>
      <c r="K101" s="463"/>
      <c r="L101" s="463"/>
      <c r="M101" s="463"/>
      <c r="N101" s="464"/>
      <c r="O101" s="464"/>
      <c r="P101" s="464"/>
      <c r="Q101" s="464"/>
      <c r="R101" s="464"/>
      <c r="S101" s="464"/>
      <c r="T101" s="464"/>
      <c r="U101" s="464"/>
      <c r="V101" s="464"/>
      <c r="W101" s="464"/>
      <c r="X101" s="464"/>
      <c r="Y101" s="456"/>
      <c r="Z101" s="457"/>
      <c r="AA101" s="457"/>
      <c r="AB101" s="457"/>
      <c r="AC101" s="457"/>
      <c r="AD101" s="457"/>
      <c r="AE101" s="457"/>
      <c r="AF101" s="458"/>
      <c r="AG101" s="456"/>
      <c r="AH101" s="457"/>
      <c r="AI101" s="457"/>
      <c r="AJ101" s="457"/>
      <c r="AK101" s="457"/>
      <c r="AL101" s="457"/>
      <c r="AM101" s="457"/>
      <c r="AN101" s="457"/>
      <c r="AO101" s="458"/>
      <c r="AP101" s="210"/>
    </row>
    <row r="102" spans="2:42" ht="9.75" customHeight="1">
      <c r="B102" s="173"/>
      <c r="C102" s="463"/>
      <c r="D102" s="463"/>
      <c r="E102" s="463"/>
      <c r="F102" s="463"/>
      <c r="G102" s="463"/>
      <c r="H102" s="463"/>
      <c r="I102" s="463"/>
      <c r="J102" s="463"/>
      <c r="K102" s="463"/>
      <c r="L102" s="463"/>
      <c r="M102" s="463"/>
      <c r="N102" s="464"/>
      <c r="O102" s="464"/>
      <c r="P102" s="464"/>
      <c r="Q102" s="464"/>
      <c r="R102" s="464"/>
      <c r="S102" s="464"/>
      <c r="T102" s="464"/>
      <c r="U102" s="464"/>
      <c r="V102" s="464"/>
      <c r="W102" s="464"/>
      <c r="X102" s="464"/>
      <c r="Y102" s="456"/>
      <c r="Z102" s="457"/>
      <c r="AA102" s="457"/>
      <c r="AB102" s="457"/>
      <c r="AC102" s="457"/>
      <c r="AD102" s="457"/>
      <c r="AE102" s="457"/>
      <c r="AF102" s="458"/>
      <c r="AG102" s="456"/>
      <c r="AH102" s="457"/>
      <c r="AI102" s="457"/>
      <c r="AJ102" s="457"/>
      <c r="AK102" s="457"/>
      <c r="AL102" s="457"/>
      <c r="AM102" s="457"/>
      <c r="AN102" s="457"/>
      <c r="AO102" s="458"/>
      <c r="AP102" s="210"/>
    </row>
    <row r="103" spans="2:42" ht="64.900000000000006" customHeight="1">
      <c r="B103" s="173"/>
      <c r="C103" s="463"/>
      <c r="D103" s="463"/>
      <c r="E103" s="463"/>
      <c r="F103" s="463"/>
      <c r="G103" s="463"/>
      <c r="H103" s="463"/>
      <c r="I103" s="463"/>
      <c r="J103" s="463"/>
      <c r="K103" s="463"/>
      <c r="L103" s="463"/>
      <c r="M103" s="463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464"/>
      <c r="Y103" s="459"/>
      <c r="Z103" s="460"/>
      <c r="AA103" s="460"/>
      <c r="AB103" s="460"/>
      <c r="AC103" s="460"/>
      <c r="AD103" s="460"/>
      <c r="AE103" s="460"/>
      <c r="AF103" s="461"/>
      <c r="AG103" s="459"/>
      <c r="AH103" s="460"/>
      <c r="AI103" s="460"/>
      <c r="AJ103" s="460"/>
      <c r="AK103" s="460"/>
      <c r="AL103" s="460"/>
      <c r="AM103" s="460"/>
      <c r="AN103" s="460"/>
      <c r="AO103" s="461"/>
      <c r="AP103" s="210"/>
    </row>
    <row r="104" spans="2:42" ht="33" customHeight="1">
      <c r="B104" s="173"/>
      <c r="C104" s="462" t="s">
        <v>2567</v>
      </c>
      <c r="D104" s="462"/>
      <c r="E104" s="462"/>
      <c r="F104" s="462"/>
      <c r="G104" s="462"/>
      <c r="H104" s="462"/>
      <c r="I104" s="462"/>
      <c r="J104" s="462"/>
      <c r="K104" s="462"/>
      <c r="L104" s="462"/>
      <c r="M104" s="462"/>
      <c r="N104" s="462" t="s">
        <v>2568</v>
      </c>
      <c r="O104" s="462"/>
      <c r="P104" s="462"/>
      <c r="Q104" s="462"/>
      <c r="R104" s="462"/>
      <c r="S104" s="462"/>
      <c r="T104" s="462"/>
      <c r="U104" s="462"/>
      <c r="V104" s="462"/>
      <c r="W104" s="462" t="s">
        <v>2562</v>
      </c>
      <c r="X104" s="462"/>
      <c r="Y104" s="465" t="s">
        <v>2573</v>
      </c>
      <c r="Z104" s="465"/>
      <c r="AA104" s="465"/>
      <c r="AB104" s="465"/>
      <c r="AC104" s="465"/>
      <c r="AD104" s="465"/>
      <c r="AE104" s="465"/>
      <c r="AF104" s="465" t="s">
        <v>2569</v>
      </c>
      <c r="AG104" s="343" t="s">
        <v>2574</v>
      </c>
      <c r="AH104" s="344"/>
      <c r="AI104" s="344"/>
      <c r="AJ104" s="344"/>
      <c r="AK104" s="344"/>
      <c r="AL104" s="344"/>
      <c r="AM104" s="344"/>
      <c r="AN104" s="344"/>
      <c r="AO104" s="345"/>
      <c r="AP104" s="210"/>
    </row>
    <row r="105" spans="2:42" ht="21.75" customHeight="1">
      <c r="B105" s="173"/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09"/>
      <c r="Y105" s="209"/>
      <c r="Z105" s="209"/>
      <c r="AA105" s="209"/>
      <c r="AB105" s="209"/>
      <c r="AC105" s="209"/>
      <c r="AD105" s="209"/>
      <c r="AE105" s="209"/>
      <c r="AF105" s="209"/>
      <c r="AG105" s="209"/>
      <c r="AH105" s="209"/>
      <c r="AI105" s="209"/>
      <c r="AJ105" s="209"/>
      <c r="AK105" s="209"/>
      <c r="AL105" s="209"/>
      <c r="AM105" s="209"/>
      <c r="AN105" s="209"/>
      <c r="AO105" s="209"/>
      <c r="AP105" s="210"/>
    </row>
    <row r="106" spans="2:42" s="211" customFormat="1" ht="20.25" customHeight="1">
      <c r="B106" s="212"/>
      <c r="C106" s="462" t="s">
        <v>2564</v>
      </c>
      <c r="D106" s="462"/>
      <c r="E106" s="462"/>
      <c r="F106" s="462"/>
      <c r="G106" s="462"/>
      <c r="H106" s="462"/>
      <c r="I106" s="462" t="s">
        <v>2565</v>
      </c>
      <c r="J106" s="462"/>
      <c r="K106" s="462"/>
      <c r="L106" s="462"/>
      <c r="M106" s="462"/>
      <c r="N106" s="462" t="s">
        <v>2565</v>
      </c>
      <c r="O106" s="462"/>
      <c r="P106" s="462"/>
      <c r="Q106" s="462"/>
      <c r="R106" s="462"/>
      <c r="S106" s="462" t="s">
        <v>2565</v>
      </c>
      <c r="T106" s="462"/>
      <c r="U106" s="462"/>
      <c r="V106" s="462"/>
      <c r="W106" s="462"/>
      <c r="X106" s="462"/>
      <c r="Y106" s="462" t="s">
        <v>737</v>
      </c>
      <c r="Z106" s="462"/>
      <c r="AA106" s="462"/>
      <c r="AB106" s="462"/>
      <c r="AC106" s="462"/>
      <c r="AD106" s="462"/>
      <c r="AE106" s="462"/>
      <c r="AF106" s="462"/>
      <c r="AG106" s="343" t="s">
        <v>741</v>
      </c>
      <c r="AH106" s="344"/>
      <c r="AI106" s="344"/>
      <c r="AJ106" s="344"/>
      <c r="AK106" s="344"/>
      <c r="AL106" s="344"/>
      <c r="AM106" s="344"/>
      <c r="AN106" s="344"/>
      <c r="AO106" s="345"/>
      <c r="AP106" s="213"/>
    </row>
    <row r="107" spans="2:42" ht="9.75" customHeight="1">
      <c r="B107" s="348"/>
      <c r="C107" s="463"/>
      <c r="D107" s="463"/>
      <c r="E107" s="463"/>
      <c r="F107" s="463"/>
      <c r="G107" s="463"/>
      <c r="H107" s="463"/>
      <c r="I107" s="463"/>
      <c r="J107" s="463"/>
      <c r="K107" s="463"/>
      <c r="L107" s="463"/>
      <c r="M107" s="463"/>
      <c r="N107" s="464"/>
      <c r="O107" s="464"/>
      <c r="P107" s="464"/>
      <c r="Q107" s="464"/>
      <c r="R107" s="464"/>
      <c r="S107" s="464"/>
      <c r="T107" s="464"/>
      <c r="U107" s="464"/>
      <c r="V107" s="464"/>
      <c r="W107" s="464"/>
      <c r="X107" s="464"/>
      <c r="Y107" s="453"/>
      <c r="Z107" s="454"/>
      <c r="AA107" s="454"/>
      <c r="AB107" s="454"/>
      <c r="AC107" s="454"/>
      <c r="AD107" s="454"/>
      <c r="AE107" s="454"/>
      <c r="AF107" s="455"/>
      <c r="AG107" s="453"/>
      <c r="AH107" s="454"/>
      <c r="AI107" s="454"/>
      <c r="AJ107" s="454"/>
      <c r="AK107" s="454"/>
      <c r="AL107" s="454"/>
      <c r="AM107" s="454"/>
      <c r="AN107" s="454"/>
      <c r="AO107" s="455"/>
      <c r="AP107" s="476"/>
    </row>
    <row r="108" spans="2:42" ht="9.75" customHeight="1">
      <c r="B108" s="349"/>
      <c r="C108" s="463"/>
      <c r="D108" s="463"/>
      <c r="E108" s="463"/>
      <c r="F108" s="463"/>
      <c r="G108" s="463"/>
      <c r="H108" s="463"/>
      <c r="I108" s="463"/>
      <c r="J108" s="463"/>
      <c r="K108" s="463"/>
      <c r="L108" s="463"/>
      <c r="M108" s="463"/>
      <c r="N108" s="464"/>
      <c r="O108" s="464"/>
      <c r="P108" s="464"/>
      <c r="Q108" s="464"/>
      <c r="R108" s="464"/>
      <c r="S108" s="464"/>
      <c r="T108" s="464"/>
      <c r="U108" s="464"/>
      <c r="V108" s="464"/>
      <c r="W108" s="464"/>
      <c r="X108" s="464"/>
      <c r="Y108" s="456"/>
      <c r="Z108" s="457"/>
      <c r="AA108" s="457"/>
      <c r="AB108" s="457"/>
      <c r="AC108" s="457"/>
      <c r="AD108" s="457"/>
      <c r="AE108" s="457"/>
      <c r="AF108" s="458"/>
      <c r="AG108" s="456"/>
      <c r="AH108" s="457"/>
      <c r="AI108" s="457"/>
      <c r="AJ108" s="457"/>
      <c r="AK108" s="457"/>
      <c r="AL108" s="457"/>
      <c r="AM108" s="457"/>
      <c r="AN108" s="457"/>
      <c r="AO108" s="458"/>
      <c r="AP108" s="425"/>
    </row>
    <row r="109" spans="2:42" ht="9.75" customHeight="1">
      <c r="B109" s="349"/>
      <c r="C109" s="463"/>
      <c r="D109" s="463"/>
      <c r="E109" s="463"/>
      <c r="F109" s="463"/>
      <c r="G109" s="463"/>
      <c r="H109" s="463"/>
      <c r="I109" s="463"/>
      <c r="J109" s="463"/>
      <c r="K109" s="463"/>
      <c r="L109" s="463"/>
      <c r="M109" s="463"/>
      <c r="N109" s="464"/>
      <c r="O109" s="464"/>
      <c r="P109" s="464"/>
      <c r="Q109" s="464"/>
      <c r="R109" s="464"/>
      <c r="S109" s="464"/>
      <c r="T109" s="464"/>
      <c r="U109" s="464"/>
      <c r="V109" s="464"/>
      <c r="W109" s="464"/>
      <c r="X109" s="464"/>
      <c r="Y109" s="456"/>
      <c r="Z109" s="457"/>
      <c r="AA109" s="457"/>
      <c r="AB109" s="457"/>
      <c r="AC109" s="457"/>
      <c r="AD109" s="457"/>
      <c r="AE109" s="457"/>
      <c r="AF109" s="458"/>
      <c r="AG109" s="456"/>
      <c r="AH109" s="457"/>
      <c r="AI109" s="457"/>
      <c r="AJ109" s="457"/>
      <c r="AK109" s="457"/>
      <c r="AL109" s="457"/>
      <c r="AM109" s="457"/>
      <c r="AN109" s="457"/>
      <c r="AO109" s="458"/>
      <c r="AP109" s="425"/>
    </row>
    <row r="110" spans="2:42" ht="9.75" customHeight="1">
      <c r="B110" s="349"/>
      <c r="C110" s="463"/>
      <c r="D110" s="463"/>
      <c r="E110" s="463"/>
      <c r="F110" s="463"/>
      <c r="G110" s="463"/>
      <c r="H110" s="463"/>
      <c r="I110" s="463"/>
      <c r="J110" s="463"/>
      <c r="K110" s="463"/>
      <c r="L110" s="463"/>
      <c r="M110" s="463"/>
      <c r="N110" s="464"/>
      <c r="O110" s="464"/>
      <c r="P110" s="464"/>
      <c r="Q110" s="464"/>
      <c r="R110" s="464"/>
      <c r="S110" s="464"/>
      <c r="T110" s="464"/>
      <c r="U110" s="464"/>
      <c r="V110" s="464"/>
      <c r="W110" s="464"/>
      <c r="X110" s="464"/>
      <c r="Y110" s="456"/>
      <c r="Z110" s="457"/>
      <c r="AA110" s="457"/>
      <c r="AB110" s="457"/>
      <c r="AC110" s="457"/>
      <c r="AD110" s="457"/>
      <c r="AE110" s="457"/>
      <c r="AF110" s="458"/>
      <c r="AG110" s="456"/>
      <c r="AH110" s="457"/>
      <c r="AI110" s="457"/>
      <c r="AJ110" s="457"/>
      <c r="AK110" s="457"/>
      <c r="AL110" s="457"/>
      <c r="AM110" s="457"/>
      <c r="AN110" s="457"/>
      <c r="AO110" s="458"/>
      <c r="AP110" s="425"/>
    </row>
    <row r="111" spans="2:42" ht="9.75" customHeight="1">
      <c r="B111" s="349"/>
      <c r="C111" s="463"/>
      <c r="D111" s="463"/>
      <c r="E111" s="463"/>
      <c r="F111" s="463"/>
      <c r="G111" s="463"/>
      <c r="H111" s="463"/>
      <c r="I111" s="463"/>
      <c r="J111" s="463"/>
      <c r="K111" s="463"/>
      <c r="L111" s="463"/>
      <c r="M111" s="463"/>
      <c r="N111" s="464"/>
      <c r="O111" s="464"/>
      <c r="P111" s="464"/>
      <c r="Q111" s="464"/>
      <c r="R111" s="464"/>
      <c r="S111" s="464"/>
      <c r="T111" s="464"/>
      <c r="U111" s="464"/>
      <c r="V111" s="464"/>
      <c r="W111" s="464"/>
      <c r="X111" s="464"/>
      <c r="Y111" s="456"/>
      <c r="Z111" s="457"/>
      <c r="AA111" s="457"/>
      <c r="AB111" s="457"/>
      <c r="AC111" s="457"/>
      <c r="AD111" s="457"/>
      <c r="AE111" s="457"/>
      <c r="AF111" s="458"/>
      <c r="AG111" s="456"/>
      <c r="AH111" s="457"/>
      <c r="AI111" s="457"/>
      <c r="AJ111" s="457"/>
      <c r="AK111" s="457"/>
      <c r="AL111" s="457"/>
      <c r="AM111" s="457"/>
      <c r="AN111" s="457"/>
      <c r="AO111" s="458"/>
      <c r="AP111" s="425"/>
    </row>
    <row r="112" spans="2:42" ht="9.75" customHeight="1">
      <c r="B112" s="349"/>
      <c r="C112" s="463"/>
      <c r="D112" s="463"/>
      <c r="E112" s="463"/>
      <c r="F112" s="463"/>
      <c r="G112" s="463"/>
      <c r="H112" s="463"/>
      <c r="I112" s="463"/>
      <c r="J112" s="463"/>
      <c r="K112" s="463"/>
      <c r="L112" s="463"/>
      <c r="M112" s="463"/>
      <c r="N112" s="464"/>
      <c r="O112" s="464"/>
      <c r="P112" s="464"/>
      <c r="Q112" s="464"/>
      <c r="R112" s="464"/>
      <c r="S112" s="464"/>
      <c r="T112" s="464"/>
      <c r="U112" s="464"/>
      <c r="V112" s="464"/>
      <c r="W112" s="464"/>
      <c r="X112" s="464"/>
      <c r="Y112" s="456"/>
      <c r="Z112" s="457"/>
      <c r="AA112" s="457"/>
      <c r="AB112" s="457"/>
      <c r="AC112" s="457"/>
      <c r="AD112" s="457"/>
      <c r="AE112" s="457"/>
      <c r="AF112" s="458"/>
      <c r="AG112" s="456"/>
      <c r="AH112" s="457"/>
      <c r="AI112" s="457"/>
      <c r="AJ112" s="457"/>
      <c r="AK112" s="457"/>
      <c r="AL112" s="457"/>
      <c r="AM112" s="457"/>
      <c r="AN112" s="457"/>
      <c r="AO112" s="458"/>
      <c r="AP112" s="425"/>
    </row>
    <row r="113" spans="2:64" ht="9.75" customHeight="1">
      <c r="B113" s="349"/>
      <c r="C113" s="463"/>
      <c r="D113" s="463"/>
      <c r="E113" s="463"/>
      <c r="F113" s="463"/>
      <c r="G113" s="463"/>
      <c r="H113" s="463"/>
      <c r="I113" s="463"/>
      <c r="J113" s="463"/>
      <c r="K113" s="463"/>
      <c r="L113" s="463"/>
      <c r="M113" s="463"/>
      <c r="N113" s="464"/>
      <c r="O113" s="464"/>
      <c r="P113" s="464"/>
      <c r="Q113" s="464"/>
      <c r="R113" s="464"/>
      <c r="S113" s="464"/>
      <c r="T113" s="464"/>
      <c r="U113" s="464"/>
      <c r="V113" s="464"/>
      <c r="W113" s="464"/>
      <c r="X113" s="464"/>
      <c r="Y113" s="456"/>
      <c r="Z113" s="457"/>
      <c r="AA113" s="457"/>
      <c r="AB113" s="457"/>
      <c r="AC113" s="457"/>
      <c r="AD113" s="457"/>
      <c r="AE113" s="457"/>
      <c r="AF113" s="458"/>
      <c r="AG113" s="456"/>
      <c r="AH113" s="457"/>
      <c r="AI113" s="457"/>
      <c r="AJ113" s="457"/>
      <c r="AK113" s="457"/>
      <c r="AL113" s="457"/>
      <c r="AM113" s="457"/>
      <c r="AN113" s="457"/>
      <c r="AO113" s="458"/>
      <c r="AP113" s="425"/>
    </row>
    <row r="114" spans="2:64" ht="9.75" customHeight="1">
      <c r="B114" s="349"/>
      <c r="C114" s="463"/>
      <c r="D114" s="463"/>
      <c r="E114" s="463"/>
      <c r="F114" s="463"/>
      <c r="G114" s="463"/>
      <c r="H114" s="463"/>
      <c r="I114" s="463"/>
      <c r="J114" s="463"/>
      <c r="K114" s="463"/>
      <c r="L114" s="463"/>
      <c r="M114" s="463"/>
      <c r="N114" s="464"/>
      <c r="O114" s="464"/>
      <c r="P114" s="464"/>
      <c r="Q114" s="464"/>
      <c r="R114" s="464"/>
      <c r="S114" s="464"/>
      <c r="T114" s="464"/>
      <c r="U114" s="464"/>
      <c r="V114" s="464"/>
      <c r="W114" s="464"/>
      <c r="X114" s="464"/>
      <c r="Y114" s="456"/>
      <c r="Z114" s="457"/>
      <c r="AA114" s="457"/>
      <c r="AB114" s="457"/>
      <c r="AC114" s="457"/>
      <c r="AD114" s="457"/>
      <c r="AE114" s="457"/>
      <c r="AF114" s="458"/>
      <c r="AG114" s="456"/>
      <c r="AH114" s="457"/>
      <c r="AI114" s="457"/>
      <c r="AJ114" s="457"/>
      <c r="AK114" s="457"/>
      <c r="AL114" s="457"/>
      <c r="AM114" s="457"/>
      <c r="AN114" s="457"/>
      <c r="AO114" s="458"/>
      <c r="AP114" s="425"/>
    </row>
    <row r="115" spans="2:64" ht="74.45" customHeight="1">
      <c r="B115" s="349"/>
      <c r="C115" s="463"/>
      <c r="D115" s="463"/>
      <c r="E115" s="463"/>
      <c r="F115" s="463"/>
      <c r="G115" s="463"/>
      <c r="H115" s="463"/>
      <c r="I115" s="463"/>
      <c r="J115" s="463"/>
      <c r="K115" s="463"/>
      <c r="L115" s="463"/>
      <c r="M115" s="463"/>
      <c r="N115" s="464"/>
      <c r="O115" s="464"/>
      <c r="P115" s="464"/>
      <c r="Q115" s="464"/>
      <c r="R115" s="464"/>
      <c r="S115" s="464"/>
      <c r="T115" s="464"/>
      <c r="U115" s="464"/>
      <c r="V115" s="464"/>
      <c r="W115" s="464"/>
      <c r="X115" s="464"/>
      <c r="Y115" s="456"/>
      <c r="Z115" s="457"/>
      <c r="AA115" s="457"/>
      <c r="AB115" s="457"/>
      <c r="AC115" s="457"/>
      <c r="AD115" s="457"/>
      <c r="AE115" s="457"/>
      <c r="AF115" s="458"/>
      <c r="AG115" s="456"/>
      <c r="AH115" s="457"/>
      <c r="AI115" s="457"/>
      <c r="AJ115" s="457"/>
      <c r="AK115" s="457"/>
      <c r="AL115" s="457"/>
      <c r="AM115" s="457"/>
      <c r="AN115" s="457"/>
      <c r="AO115" s="458"/>
      <c r="AP115" s="425"/>
    </row>
    <row r="116" spans="2:64" ht="9.75" customHeight="1">
      <c r="B116" s="349"/>
      <c r="C116" s="463"/>
      <c r="D116" s="463"/>
      <c r="E116" s="463"/>
      <c r="F116" s="463"/>
      <c r="G116" s="463"/>
      <c r="H116" s="463"/>
      <c r="I116" s="463"/>
      <c r="J116" s="463"/>
      <c r="K116" s="463"/>
      <c r="L116" s="463"/>
      <c r="M116" s="463"/>
      <c r="N116" s="464"/>
      <c r="O116" s="464"/>
      <c r="P116" s="464"/>
      <c r="Q116" s="464"/>
      <c r="R116" s="464"/>
      <c r="S116" s="464"/>
      <c r="T116" s="464"/>
      <c r="U116" s="464"/>
      <c r="V116" s="464"/>
      <c r="W116" s="464"/>
      <c r="X116" s="464"/>
      <c r="Y116" s="456"/>
      <c r="Z116" s="457"/>
      <c r="AA116" s="457"/>
      <c r="AB116" s="457"/>
      <c r="AC116" s="457"/>
      <c r="AD116" s="457"/>
      <c r="AE116" s="457"/>
      <c r="AF116" s="458"/>
      <c r="AG116" s="456"/>
      <c r="AH116" s="457"/>
      <c r="AI116" s="457"/>
      <c r="AJ116" s="457"/>
      <c r="AK116" s="457"/>
      <c r="AL116" s="457"/>
      <c r="AM116" s="457"/>
      <c r="AN116" s="457"/>
      <c r="AO116" s="458"/>
      <c r="AP116" s="425"/>
    </row>
    <row r="117" spans="2:64" ht="39" customHeight="1">
      <c r="B117" s="349"/>
      <c r="C117" s="463"/>
      <c r="D117" s="463"/>
      <c r="E117" s="463"/>
      <c r="F117" s="463"/>
      <c r="G117" s="463"/>
      <c r="H117" s="463"/>
      <c r="I117" s="463"/>
      <c r="J117" s="463"/>
      <c r="K117" s="463"/>
      <c r="L117" s="463"/>
      <c r="M117" s="463"/>
      <c r="N117" s="464"/>
      <c r="O117" s="464"/>
      <c r="P117" s="464"/>
      <c r="Q117" s="464"/>
      <c r="R117" s="464"/>
      <c r="S117" s="464"/>
      <c r="T117" s="464"/>
      <c r="U117" s="464"/>
      <c r="V117" s="464"/>
      <c r="W117" s="464"/>
      <c r="X117" s="464"/>
      <c r="Y117" s="456"/>
      <c r="Z117" s="457"/>
      <c r="AA117" s="457"/>
      <c r="AB117" s="457"/>
      <c r="AC117" s="457"/>
      <c r="AD117" s="457"/>
      <c r="AE117" s="457"/>
      <c r="AF117" s="458"/>
      <c r="AG117" s="456"/>
      <c r="AH117" s="457"/>
      <c r="AI117" s="457"/>
      <c r="AJ117" s="457"/>
      <c r="AK117" s="457"/>
      <c r="AL117" s="457"/>
      <c r="AM117" s="457"/>
      <c r="AN117" s="457"/>
      <c r="AO117" s="458"/>
      <c r="AP117" s="425"/>
    </row>
    <row r="118" spans="2:64" ht="9.75" customHeight="1">
      <c r="B118" s="349"/>
      <c r="C118" s="463"/>
      <c r="D118" s="463"/>
      <c r="E118" s="463"/>
      <c r="F118" s="463"/>
      <c r="G118" s="463"/>
      <c r="H118" s="463"/>
      <c r="I118" s="463"/>
      <c r="J118" s="463"/>
      <c r="K118" s="463"/>
      <c r="L118" s="463"/>
      <c r="M118" s="463"/>
      <c r="N118" s="464"/>
      <c r="O118" s="464"/>
      <c r="P118" s="464"/>
      <c r="Q118" s="464"/>
      <c r="R118" s="464"/>
      <c r="S118" s="464"/>
      <c r="T118" s="464"/>
      <c r="U118" s="464"/>
      <c r="V118" s="464"/>
      <c r="W118" s="464"/>
      <c r="X118" s="464"/>
      <c r="Y118" s="456"/>
      <c r="Z118" s="457"/>
      <c r="AA118" s="457"/>
      <c r="AB118" s="457"/>
      <c r="AC118" s="457"/>
      <c r="AD118" s="457"/>
      <c r="AE118" s="457"/>
      <c r="AF118" s="458"/>
      <c r="AG118" s="456"/>
      <c r="AH118" s="457"/>
      <c r="AI118" s="457"/>
      <c r="AJ118" s="457"/>
      <c r="AK118" s="457"/>
      <c r="AL118" s="457"/>
      <c r="AM118" s="457"/>
      <c r="AN118" s="457"/>
      <c r="AO118" s="458"/>
      <c r="AP118" s="425"/>
    </row>
    <row r="119" spans="2:64" ht="25.9" customHeight="1">
      <c r="B119" s="349"/>
      <c r="C119" s="463"/>
      <c r="D119" s="463"/>
      <c r="E119" s="463"/>
      <c r="F119" s="463"/>
      <c r="G119" s="463"/>
      <c r="H119" s="463"/>
      <c r="I119" s="463"/>
      <c r="J119" s="463"/>
      <c r="K119" s="463"/>
      <c r="L119" s="463"/>
      <c r="M119" s="463"/>
      <c r="N119" s="464"/>
      <c r="O119" s="464"/>
      <c r="P119" s="464"/>
      <c r="Q119" s="464"/>
      <c r="R119" s="464"/>
      <c r="S119" s="464"/>
      <c r="T119" s="464"/>
      <c r="U119" s="464"/>
      <c r="V119" s="464"/>
      <c r="W119" s="464"/>
      <c r="X119" s="464"/>
      <c r="Y119" s="459"/>
      <c r="Z119" s="460"/>
      <c r="AA119" s="460"/>
      <c r="AB119" s="460"/>
      <c r="AC119" s="460"/>
      <c r="AD119" s="460"/>
      <c r="AE119" s="460"/>
      <c r="AF119" s="461"/>
      <c r="AG119" s="459"/>
      <c r="AH119" s="460"/>
      <c r="AI119" s="460"/>
      <c r="AJ119" s="460"/>
      <c r="AK119" s="460"/>
      <c r="AL119" s="460"/>
      <c r="AM119" s="460"/>
      <c r="AN119" s="460"/>
      <c r="AO119" s="461"/>
      <c r="AP119" s="425"/>
    </row>
    <row r="120" spans="2:64" s="211" customFormat="1" ht="31.9" customHeight="1">
      <c r="B120" s="212"/>
      <c r="C120" s="462" t="s">
        <v>2570</v>
      </c>
      <c r="D120" s="462"/>
      <c r="E120" s="462"/>
      <c r="F120" s="462"/>
      <c r="G120" s="462"/>
      <c r="H120" s="462"/>
      <c r="I120" s="462"/>
      <c r="J120" s="462"/>
      <c r="K120" s="462"/>
      <c r="L120" s="462"/>
      <c r="M120" s="462"/>
      <c r="N120" s="462" t="s">
        <v>2571</v>
      </c>
      <c r="O120" s="462"/>
      <c r="P120" s="462"/>
      <c r="Q120" s="462"/>
      <c r="R120" s="462"/>
      <c r="S120" s="462"/>
      <c r="T120" s="462"/>
      <c r="U120" s="462"/>
      <c r="V120" s="462"/>
      <c r="W120" s="462" t="s">
        <v>2562</v>
      </c>
      <c r="X120" s="462"/>
      <c r="Y120" s="465" t="s">
        <v>2575</v>
      </c>
      <c r="Z120" s="465"/>
      <c r="AA120" s="465"/>
      <c r="AB120" s="465"/>
      <c r="AC120" s="465"/>
      <c r="AD120" s="465"/>
      <c r="AE120" s="465"/>
      <c r="AF120" s="465"/>
      <c r="AG120" s="343" t="s">
        <v>2572</v>
      </c>
      <c r="AH120" s="344"/>
      <c r="AI120" s="344"/>
      <c r="AJ120" s="344"/>
      <c r="AK120" s="344"/>
      <c r="AL120" s="344"/>
      <c r="AM120" s="344"/>
      <c r="AN120" s="344"/>
      <c r="AO120" s="345"/>
      <c r="AP120" s="213"/>
    </row>
    <row r="121" spans="2:64" ht="9.75" hidden="1" customHeight="1">
      <c r="B121" s="173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09"/>
      <c r="AJ121" s="209"/>
      <c r="AK121" s="209"/>
      <c r="AL121" s="209"/>
      <c r="AM121" s="209"/>
      <c r="AN121" s="209"/>
      <c r="AO121" s="209"/>
      <c r="AP121" s="210"/>
    </row>
    <row r="122" spans="2:64" ht="9.75" hidden="1" customHeight="1">
      <c r="B122" s="173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09"/>
      <c r="W122" s="215"/>
      <c r="X122" s="215"/>
      <c r="Y122" s="215"/>
      <c r="Z122" s="215"/>
      <c r="AA122" s="215"/>
      <c r="AB122" s="215"/>
      <c r="AC122" s="215"/>
      <c r="AD122" s="215"/>
      <c r="AE122" s="215"/>
      <c r="AF122" s="215"/>
      <c r="AG122" s="215"/>
      <c r="AH122" s="215"/>
      <c r="AI122" s="215"/>
      <c r="AJ122" s="215"/>
      <c r="AK122" s="215"/>
      <c r="AL122" s="215"/>
      <c r="AM122" s="215"/>
      <c r="AN122" s="215"/>
      <c r="AO122" s="215"/>
      <c r="AP122" s="210"/>
    </row>
    <row r="123" spans="2:64" ht="9.75" hidden="1" customHeight="1">
      <c r="B123" s="173"/>
      <c r="C123" s="469" t="s">
        <v>737</v>
      </c>
      <c r="D123" s="418"/>
      <c r="E123" s="418"/>
      <c r="F123" s="418"/>
      <c r="G123" s="418"/>
      <c r="H123" s="418"/>
      <c r="I123" s="418"/>
      <c r="J123" s="418"/>
      <c r="K123" s="418"/>
      <c r="L123" s="418"/>
      <c r="M123" s="418"/>
      <c r="N123" s="418"/>
      <c r="O123" s="418"/>
      <c r="P123" s="418"/>
      <c r="Q123" s="418"/>
      <c r="R123" s="418"/>
      <c r="S123" s="418"/>
      <c r="T123" s="418"/>
      <c r="U123" s="470"/>
      <c r="V123" s="216"/>
      <c r="W123" s="469" t="s">
        <v>741</v>
      </c>
      <c r="X123" s="418"/>
      <c r="Y123" s="418"/>
      <c r="Z123" s="418"/>
      <c r="AA123" s="418"/>
      <c r="AB123" s="418"/>
      <c r="AC123" s="418"/>
      <c r="AD123" s="418"/>
      <c r="AE123" s="418"/>
      <c r="AF123" s="418"/>
      <c r="AG123" s="418"/>
      <c r="AH123" s="418"/>
      <c r="AI123" s="418"/>
      <c r="AJ123" s="418"/>
      <c r="AK123" s="418"/>
      <c r="AL123" s="418"/>
      <c r="AM123" s="418"/>
      <c r="AN123" s="418"/>
      <c r="AO123" s="470"/>
      <c r="AP123" s="210"/>
    </row>
    <row r="124" spans="2:64" ht="9.75" hidden="1" customHeight="1">
      <c r="B124" s="173"/>
      <c r="C124" s="477"/>
      <c r="D124" s="467"/>
      <c r="E124" s="467"/>
      <c r="F124" s="467"/>
      <c r="G124" s="467"/>
      <c r="H124" s="467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78"/>
      <c r="V124" s="217"/>
      <c r="W124" s="473"/>
      <c r="X124" s="411"/>
      <c r="Y124" s="411"/>
      <c r="Z124" s="411"/>
      <c r="AA124" s="411"/>
      <c r="AB124" s="411"/>
      <c r="AC124" s="411"/>
      <c r="AD124" s="411"/>
      <c r="AE124" s="411"/>
      <c r="AF124" s="411"/>
      <c r="AG124" s="411"/>
      <c r="AH124" s="411"/>
      <c r="AI124" s="411"/>
      <c r="AJ124" s="411"/>
      <c r="AK124" s="411"/>
      <c r="AL124" s="411"/>
      <c r="AM124" s="411"/>
      <c r="AN124" s="411"/>
      <c r="AO124" s="432"/>
      <c r="AP124" s="210"/>
      <c r="AW124" s="218"/>
      <c r="AX124" s="218"/>
      <c r="AY124" s="218"/>
      <c r="AZ124" s="218"/>
      <c r="BA124" s="218"/>
      <c r="BB124" s="218"/>
      <c r="BC124" s="218"/>
      <c r="BD124" s="218"/>
      <c r="BE124" s="218"/>
      <c r="BF124" s="218"/>
      <c r="BG124" s="218"/>
      <c r="BH124" s="218"/>
      <c r="BI124" s="218"/>
      <c r="BJ124" s="218"/>
      <c r="BK124" s="218"/>
      <c r="BL124" s="218"/>
    </row>
    <row r="125" spans="2:64" ht="9.75" hidden="1" customHeight="1">
      <c r="B125" s="173"/>
      <c r="C125" s="474"/>
      <c r="D125" s="438"/>
      <c r="E125" s="438"/>
      <c r="F125" s="438"/>
      <c r="G125" s="438"/>
      <c r="H125" s="438"/>
      <c r="I125" s="438"/>
      <c r="J125" s="438"/>
      <c r="K125" s="438"/>
      <c r="L125" s="438"/>
      <c r="M125" s="438"/>
      <c r="N125" s="438"/>
      <c r="O125" s="438"/>
      <c r="P125" s="438"/>
      <c r="Q125" s="438"/>
      <c r="R125" s="438"/>
      <c r="S125" s="438"/>
      <c r="T125" s="438"/>
      <c r="U125" s="432"/>
      <c r="V125" s="214"/>
      <c r="W125" s="474"/>
      <c r="X125" s="438"/>
      <c r="Y125" s="438"/>
      <c r="Z125" s="438"/>
      <c r="AA125" s="438"/>
      <c r="AB125" s="438"/>
      <c r="AC125" s="438"/>
      <c r="AD125" s="438"/>
      <c r="AE125" s="438"/>
      <c r="AF125" s="438"/>
      <c r="AG125" s="438"/>
      <c r="AH125" s="438"/>
      <c r="AI125" s="438"/>
      <c r="AJ125" s="438"/>
      <c r="AK125" s="438"/>
      <c r="AL125" s="438"/>
      <c r="AM125" s="438"/>
      <c r="AN125" s="438"/>
      <c r="AO125" s="432"/>
      <c r="AP125" s="210"/>
      <c r="AW125" s="219"/>
      <c r="AX125" s="220"/>
      <c r="AY125" s="220"/>
      <c r="AZ125" s="220"/>
      <c r="BA125" s="220"/>
      <c r="BB125" s="220"/>
      <c r="BC125" s="220"/>
      <c r="BD125" s="220"/>
      <c r="BE125" s="220"/>
      <c r="BF125" s="220"/>
      <c r="BG125" s="220"/>
      <c r="BH125" s="220"/>
      <c r="BI125" s="220"/>
      <c r="BJ125" s="220"/>
      <c r="BK125" s="220"/>
      <c r="BL125" s="220"/>
    </row>
    <row r="126" spans="2:64" ht="9.75" hidden="1" customHeight="1">
      <c r="B126" s="173"/>
      <c r="C126" s="474"/>
      <c r="D126" s="438"/>
      <c r="E126" s="438"/>
      <c r="F126" s="438"/>
      <c r="G126" s="438"/>
      <c r="H126" s="438"/>
      <c r="I126" s="438"/>
      <c r="J126" s="438"/>
      <c r="K126" s="438"/>
      <c r="L126" s="438"/>
      <c r="M126" s="438"/>
      <c r="N126" s="438"/>
      <c r="O126" s="438"/>
      <c r="P126" s="438"/>
      <c r="Q126" s="438"/>
      <c r="R126" s="438"/>
      <c r="S126" s="438"/>
      <c r="T126" s="438"/>
      <c r="U126" s="432"/>
      <c r="V126" s="214"/>
      <c r="W126" s="474"/>
      <c r="X126" s="438"/>
      <c r="Y126" s="438"/>
      <c r="Z126" s="438"/>
      <c r="AA126" s="438"/>
      <c r="AB126" s="438"/>
      <c r="AC126" s="438"/>
      <c r="AD126" s="438"/>
      <c r="AE126" s="438"/>
      <c r="AF126" s="438"/>
      <c r="AG126" s="438"/>
      <c r="AH126" s="438"/>
      <c r="AI126" s="438"/>
      <c r="AJ126" s="438"/>
      <c r="AK126" s="438"/>
      <c r="AL126" s="438"/>
      <c r="AM126" s="438"/>
      <c r="AN126" s="438"/>
      <c r="AO126" s="432"/>
      <c r="AP126" s="210"/>
      <c r="AW126" s="220"/>
      <c r="AX126" s="220"/>
      <c r="AY126" s="220"/>
      <c r="AZ126" s="220"/>
      <c r="BA126" s="220"/>
      <c r="BB126" s="220"/>
      <c r="BC126" s="220"/>
      <c r="BD126" s="220"/>
      <c r="BE126" s="220"/>
      <c r="BF126" s="220"/>
      <c r="BG126" s="220"/>
      <c r="BH126" s="220"/>
      <c r="BI126" s="220"/>
      <c r="BJ126" s="220"/>
      <c r="BK126" s="220"/>
      <c r="BL126" s="220"/>
    </row>
    <row r="127" spans="2:64" ht="9.75" hidden="1" customHeight="1">
      <c r="B127" s="173"/>
      <c r="C127" s="474"/>
      <c r="D127" s="438"/>
      <c r="E127" s="438"/>
      <c r="F127" s="438"/>
      <c r="G127" s="438"/>
      <c r="H127" s="438"/>
      <c r="I127" s="438"/>
      <c r="J127" s="438"/>
      <c r="K127" s="438"/>
      <c r="L127" s="438"/>
      <c r="M127" s="438"/>
      <c r="N127" s="438"/>
      <c r="O127" s="438"/>
      <c r="P127" s="438"/>
      <c r="Q127" s="438"/>
      <c r="R127" s="438"/>
      <c r="S127" s="438"/>
      <c r="T127" s="438"/>
      <c r="U127" s="432"/>
      <c r="V127" s="214"/>
      <c r="W127" s="474"/>
      <c r="X127" s="438"/>
      <c r="Y127" s="438"/>
      <c r="Z127" s="438"/>
      <c r="AA127" s="438"/>
      <c r="AB127" s="438"/>
      <c r="AC127" s="438"/>
      <c r="AD127" s="438"/>
      <c r="AE127" s="438"/>
      <c r="AF127" s="438"/>
      <c r="AG127" s="438"/>
      <c r="AH127" s="438"/>
      <c r="AI127" s="438"/>
      <c r="AJ127" s="438"/>
      <c r="AK127" s="438"/>
      <c r="AL127" s="438"/>
      <c r="AM127" s="438"/>
      <c r="AN127" s="438"/>
      <c r="AO127" s="432"/>
      <c r="AP127" s="210"/>
      <c r="AW127" s="220"/>
      <c r="AX127" s="220"/>
      <c r="AY127" s="220"/>
      <c r="AZ127" s="220"/>
      <c r="BA127" s="220"/>
      <c r="BB127" s="220"/>
      <c r="BC127" s="220"/>
      <c r="BD127" s="220"/>
      <c r="BE127" s="220"/>
      <c r="BF127" s="220"/>
      <c r="BG127" s="220"/>
      <c r="BH127" s="220"/>
      <c r="BI127" s="220"/>
      <c r="BJ127" s="220"/>
      <c r="BK127" s="220"/>
      <c r="BL127" s="220"/>
    </row>
    <row r="128" spans="2:64" ht="9.75" hidden="1" customHeight="1">
      <c r="B128" s="173"/>
      <c r="C128" s="474"/>
      <c r="D128" s="438"/>
      <c r="E128" s="438"/>
      <c r="F128" s="438"/>
      <c r="G128" s="438"/>
      <c r="H128" s="438"/>
      <c r="I128" s="438"/>
      <c r="J128" s="438"/>
      <c r="K128" s="438"/>
      <c r="L128" s="438"/>
      <c r="M128" s="438"/>
      <c r="N128" s="438"/>
      <c r="O128" s="438"/>
      <c r="P128" s="438"/>
      <c r="Q128" s="438"/>
      <c r="R128" s="438"/>
      <c r="S128" s="438"/>
      <c r="T128" s="438"/>
      <c r="U128" s="432"/>
      <c r="V128" s="214"/>
      <c r="W128" s="474"/>
      <c r="X128" s="438"/>
      <c r="Y128" s="438"/>
      <c r="Z128" s="438"/>
      <c r="AA128" s="438"/>
      <c r="AB128" s="438"/>
      <c r="AC128" s="438"/>
      <c r="AD128" s="438"/>
      <c r="AE128" s="438"/>
      <c r="AF128" s="438"/>
      <c r="AG128" s="438"/>
      <c r="AH128" s="438"/>
      <c r="AI128" s="438"/>
      <c r="AJ128" s="438"/>
      <c r="AK128" s="438"/>
      <c r="AL128" s="438"/>
      <c r="AM128" s="438"/>
      <c r="AN128" s="438"/>
      <c r="AO128" s="432"/>
      <c r="AP128" s="210"/>
      <c r="AW128" s="220"/>
      <c r="AX128" s="220"/>
      <c r="AY128" s="220"/>
      <c r="AZ128" s="220"/>
      <c r="BA128" s="220"/>
      <c r="BB128" s="220"/>
      <c r="BC128" s="220"/>
      <c r="BD128" s="220"/>
      <c r="BE128" s="220"/>
      <c r="BF128" s="220"/>
      <c r="BG128" s="220"/>
      <c r="BH128" s="220"/>
      <c r="BI128" s="220"/>
      <c r="BJ128" s="220"/>
      <c r="BK128" s="220"/>
      <c r="BL128" s="220"/>
    </row>
    <row r="129" spans="2:64" ht="9.75" hidden="1" customHeight="1">
      <c r="B129" s="173"/>
      <c r="C129" s="474"/>
      <c r="D129" s="438"/>
      <c r="E129" s="438"/>
      <c r="F129" s="438"/>
      <c r="G129" s="438"/>
      <c r="H129" s="438"/>
      <c r="I129" s="438"/>
      <c r="J129" s="438"/>
      <c r="K129" s="438"/>
      <c r="L129" s="438"/>
      <c r="M129" s="438"/>
      <c r="N129" s="438"/>
      <c r="O129" s="438"/>
      <c r="P129" s="438"/>
      <c r="Q129" s="438"/>
      <c r="R129" s="438"/>
      <c r="S129" s="438"/>
      <c r="T129" s="438"/>
      <c r="U129" s="432"/>
      <c r="V129" s="214"/>
      <c r="W129" s="474"/>
      <c r="X129" s="438"/>
      <c r="Y129" s="438"/>
      <c r="Z129" s="438"/>
      <c r="AA129" s="438"/>
      <c r="AB129" s="438"/>
      <c r="AC129" s="438"/>
      <c r="AD129" s="438"/>
      <c r="AE129" s="438"/>
      <c r="AF129" s="438"/>
      <c r="AG129" s="438"/>
      <c r="AH129" s="438"/>
      <c r="AI129" s="438"/>
      <c r="AJ129" s="438"/>
      <c r="AK129" s="438"/>
      <c r="AL129" s="438"/>
      <c r="AM129" s="438"/>
      <c r="AN129" s="438"/>
      <c r="AO129" s="432"/>
      <c r="AP129" s="210"/>
      <c r="AW129" s="220"/>
      <c r="AX129" s="220"/>
      <c r="AY129" s="220"/>
      <c r="AZ129" s="220"/>
      <c r="BA129" s="220"/>
      <c r="BB129" s="220"/>
      <c r="BC129" s="220"/>
      <c r="BD129" s="220"/>
      <c r="BE129" s="220"/>
      <c r="BF129" s="220"/>
      <c r="BG129" s="220"/>
      <c r="BH129" s="220"/>
      <c r="BI129" s="220"/>
      <c r="BJ129" s="220"/>
      <c r="BK129" s="220"/>
      <c r="BL129" s="220"/>
    </row>
    <row r="130" spans="2:64" ht="9.75" hidden="1" customHeight="1">
      <c r="B130" s="173"/>
      <c r="C130" s="474"/>
      <c r="D130" s="438"/>
      <c r="E130" s="438"/>
      <c r="F130" s="438"/>
      <c r="G130" s="438"/>
      <c r="H130" s="438"/>
      <c r="I130" s="438"/>
      <c r="J130" s="438"/>
      <c r="K130" s="438"/>
      <c r="L130" s="438"/>
      <c r="M130" s="438"/>
      <c r="N130" s="438"/>
      <c r="O130" s="438"/>
      <c r="P130" s="438"/>
      <c r="Q130" s="438"/>
      <c r="R130" s="438"/>
      <c r="S130" s="438"/>
      <c r="T130" s="438"/>
      <c r="U130" s="432"/>
      <c r="V130" s="214"/>
      <c r="W130" s="474"/>
      <c r="X130" s="438"/>
      <c r="Y130" s="438"/>
      <c r="Z130" s="438"/>
      <c r="AA130" s="438"/>
      <c r="AB130" s="438"/>
      <c r="AC130" s="438"/>
      <c r="AD130" s="438"/>
      <c r="AE130" s="438"/>
      <c r="AF130" s="438"/>
      <c r="AG130" s="438"/>
      <c r="AH130" s="438"/>
      <c r="AI130" s="438"/>
      <c r="AJ130" s="438"/>
      <c r="AK130" s="438"/>
      <c r="AL130" s="438"/>
      <c r="AM130" s="438"/>
      <c r="AN130" s="438"/>
      <c r="AO130" s="432"/>
      <c r="AP130" s="210"/>
      <c r="AW130" s="220"/>
      <c r="AX130" s="220"/>
      <c r="AY130" s="220"/>
      <c r="AZ130" s="220"/>
      <c r="BA130" s="220"/>
      <c r="BB130" s="220"/>
      <c r="BC130" s="220"/>
      <c r="BD130" s="220"/>
      <c r="BE130" s="220"/>
      <c r="BF130" s="220"/>
      <c r="BG130" s="220"/>
      <c r="BH130" s="220"/>
      <c r="BI130" s="220"/>
      <c r="BJ130" s="220"/>
      <c r="BK130" s="220"/>
      <c r="BL130" s="220"/>
    </row>
    <row r="131" spans="2:64" ht="9.75" hidden="1" customHeight="1">
      <c r="B131" s="173"/>
      <c r="C131" s="474"/>
      <c r="D131" s="438"/>
      <c r="E131" s="438"/>
      <c r="F131" s="438"/>
      <c r="G131" s="438"/>
      <c r="H131" s="438"/>
      <c r="I131" s="438"/>
      <c r="J131" s="438"/>
      <c r="K131" s="438"/>
      <c r="L131" s="438"/>
      <c r="M131" s="438"/>
      <c r="N131" s="438"/>
      <c r="O131" s="438"/>
      <c r="P131" s="438"/>
      <c r="Q131" s="438"/>
      <c r="R131" s="438"/>
      <c r="S131" s="438"/>
      <c r="T131" s="438"/>
      <c r="U131" s="432"/>
      <c r="V131" s="214"/>
      <c r="W131" s="474"/>
      <c r="X131" s="438"/>
      <c r="Y131" s="438"/>
      <c r="Z131" s="438"/>
      <c r="AA131" s="438"/>
      <c r="AB131" s="438"/>
      <c r="AC131" s="438"/>
      <c r="AD131" s="438"/>
      <c r="AE131" s="438"/>
      <c r="AF131" s="438"/>
      <c r="AG131" s="438"/>
      <c r="AH131" s="438"/>
      <c r="AI131" s="438"/>
      <c r="AJ131" s="438"/>
      <c r="AK131" s="438"/>
      <c r="AL131" s="438"/>
      <c r="AM131" s="438"/>
      <c r="AN131" s="438"/>
      <c r="AO131" s="432"/>
      <c r="AP131" s="210"/>
      <c r="AW131" s="220"/>
      <c r="AX131" s="220"/>
      <c r="AY131" s="220"/>
      <c r="AZ131" s="220"/>
      <c r="BA131" s="220"/>
      <c r="BB131" s="220"/>
      <c r="BC131" s="220"/>
      <c r="BD131" s="220"/>
      <c r="BE131" s="220"/>
      <c r="BF131" s="220"/>
      <c r="BG131" s="220"/>
      <c r="BH131" s="220"/>
      <c r="BI131" s="220"/>
      <c r="BJ131" s="220"/>
      <c r="BK131" s="220"/>
      <c r="BL131" s="220"/>
    </row>
    <row r="132" spans="2:64" ht="9.75" hidden="1" customHeight="1">
      <c r="B132" s="173"/>
      <c r="C132" s="474"/>
      <c r="D132" s="438"/>
      <c r="E132" s="438"/>
      <c r="F132" s="438"/>
      <c r="G132" s="438"/>
      <c r="H132" s="438"/>
      <c r="I132" s="438"/>
      <c r="J132" s="438"/>
      <c r="K132" s="438"/>
      <c r="L132" s="438"/>
      <c r="M132" s="438"/>
      <c r="N132" s="438"/>
      <c r="O132" s="438"/>
      <c r="P132" s="438"/>
      <c r="Q132" s="438"/>
      <c r="R132" s="438"/>
      <c r="S132" s="438"/>
      <c r="T132" s="438"/>
      <c r="U132" s="432"/>
      <c r="V132" s="214"/>
      <c r="W132" s="474"/>
      <c r="X132" s="438"/>
      <c r="Y132" s="438"/>
      <c r="Z132" s="438"/>
      <c r="AA132" s="438"/>
      <c r="AB132" s="438"/>
      <c r="AC132" s="438"/>
      <c r="AD132" s="438"/>
      <c r="AE132" s="438"/>
      <c r="AF132" s="438"/>
      <c r="AG132" s="438"/>
      <c r="AH132" s="438"/>
      <c r="AI132" s="438"/>
      <c r="AJ132" s="438"/>
      <c r="AK132" s="438"/>
      <c r="AL132" s="438"/>
      <c r="AM132" s="438"/>
      <c r="AN132" s="438"/>
      <c r="AO132" s="432"/>
      <c r="AP132" s="210"/>
      <c r="AW132" s="220"/>
      <c r="AX132" s="220"/>
      <c r="AY132" s="220"/>
      <c r="AZ132" s="220"/>
      <c r="BA132" s="220"/>
      <c r="BB132" s="220"/>
      <c r="BC132" s="220"/>
      <c r="BD132" s="220"/>
      <c r="BE132" s="220"/>
      <c r="BF132" s="220"/>
      <c r="BG132" s="220"/>
      <c r="BH132" s="220"/>
      <c r="BI132" s="220"/>
      <c r="BJ132" s="220"/>
      <c r="BK132" s="220"/>
      <c r="BL132" s="220"/>
    </row>
    <row r="133" spans="2:64" ht="9.75" hidden="1" customHeight="1">
      <c r="B133" s="173"/>
      <c r="C133" s="474"/>
      <c r="D133" s="438"/>
      <c r="E133" s="438"/>
      <c r="F133" s="438"/>
      <c r="G133" s="438"/>
      <c r="H133" s="438"/>
      <c r="I133" s="438"/>
      <c r="J133" s="438"/>
      <c r="K133" s="438"/>
      <c r="L133" s="438"/>
      <c r="M133" s="438"/>
      <c r="N133" s="438"/>
      <c r="O133" s="438"/>
      <c r="P133" s="438"/>
      <c r="Q133" s="438"/>
      <c r="R133" s="438"/>
      <c r="S133" s="438"/>
      <c r="T133" s="438"/>
      <c r="U133" s="432"/>
      <c r="V133" s="214"/>
      <c r="W133" s="474"/>
      <c r="X133" s="438"/>
      <c r="Y133" s="438"/>
      <c r="Z133" s="438"/>
      <c r="AA133" s="438"/>
      <c r="AB133" s="438"/>
      <c r="AC133" s="438"/>
      <c r="AD133" s="438"/>
      <c r="AE133" s="438"/>
      <c r="AF133" s="438"/>
      <c r="AG133" s="438"/>
      <c r="AH133" s="438"/>
      <c r="AI133" s="438"/>
      <c r="AJ133" s="438"/>
      <c r="AK133" s="438"/>
      <c r="AL133" s="438"/>
      <c r="AM133" s="438"/>
      <c r="AN133" s="438"/>
      <c r="AO133" s="432"/>
      <c r="AP133" s="210"/>
      <c r="AW133" s="220"/>
      <c r="AX133" s="220"/>
      <c r="AY133" s="220"/>
      <c r="AZ133" s="220"/>
      <c r="BA133" s="220"/>
      <c r="BB133" s="220"/>
      <c r="BC133" s="220"/>
      <c r="BD133" s="220"/>
      <c r="BE133" s="220"/>
      <c r="BF133" s="220"/>
      <c r="BG133" s="220"/>
      <c r="BH133" s="220"/>
      <c r="BI133" s="220"/>
      <c r="BJ133" s="220"/>
      <c r="BK133" s="220"/>
      <c r="BL133" s="220"/>
    </row>
    <row r="134" spans="2:64" ht="9.75" hidden="1" customHeight="1">
      <c r="B134" s="173"/>
      <c r="C134" s="474"/>
      <c r="D134" s="438"/>
      <c r="E134" s="438"/>
      <c r="F134" s="438"/>
      <c r="G134" s="438"/>
      <c r="H134" s="438"/>
      <c r="I134" s="438"/>
      <c r="J134" s="438"/>
      <c r="K134" s="438"/>
      <c r="L134" s="438"/>
      <c r="M134" s="438"/>
      <c r="N134" s="438"/>
      <c r="O134" s="438"/>
      <c r="P134" s="438"/>
      <c r="Q134" s="438"/>
      <c r="R134" s="438"/>
      <c r="S134" s="438"/>
      <c r="T134" s="438"/>
      <c r="U134" s="432"/>
      <c r="V134" s="214"/>
      <c r="W134" s="474"/>
      <c r="X134" s="438"/>
      <c r="Y134" s="438"/>
      <c r="Z134" s="438"/>
      <c r="AA134" s="438"/>
      <c r="AB134" s="438"/>
      <c r="AC134" s="438"/>
      <c r="AD134" s="438"/>
      <c r="AE134" s="438"/>
      <c r="AF134" s="438"/>
      <c r="AG134" s="438"/>
      <c r="AH134" s="438"/>
      <c r="AI134" s="438"/>
      <c r="AJ134" s="438"/>
      <c r="AK134" s="438"/>
      <c r="AL134" s="438"/>
      <c r="AM134" s="438"/>
      <c r="AN134" s="438"/>
      <c r="AO134" s="432"/>
      <c r="AP134" s="210"/>
      <c r="AW134" s="220"/>
      <c r="AX134" s="220"/>
      <c r="AY134" s="220"/>
      <c r="AZ134" s="220"/>
      <c r="BA134" s="220"/>
      <c r="BB134" s="220"/>
      <c r="BC134" s="220"/>
      <c r="BD134" s="220"/>
      <c r="BE134" s="220"/>
      <c r="BF134" s="220"/>
      <c r="BG134" s="220"/>
      <c r="BH134" s="220"/>
      <c r="BI134" s="220"/>
      <c r="BJ134" s="220"/>
      <c r="BK134" s="220"/>
      <c r="BL134" s="220"/>
    </row>
    <row r="135" spans="2:64" ht="9.75" hidden="1" customHeight="1">
      <c r="B135" s="173"/>
      <c r="C135" s="474"/>
      <c r="D135" s="438"/>
      <c r="E135" s="438"/>
      <c r="F135" s="438"/>
      <c r="G135" s="438"/>
      <c r="H135" s="438"/>
      <c r="I135" s="438"/>
      <c r="J135" s="438"/>
      <c r="K135" s="438"/>
      <c r="L135" s="438"/>
      <c r="M135" s="438"/>
      <c r="N135" s="438"/>
      <c r="O135" s="438"/>
      <c r="P135" s="438"/>
      <c r="Q135" s="438"/>
      <c r="R135" s="438"/>
      <c r="S135" s="438"/>
      <c r="T135" s="438"/>
      <c r="U135" s="432"/>
      <c r="V135" s="214"/>
      <c r="W135" s="474"/>
      <c r="X135" s="438"/>
      <c r="Y135" s="438"/>
      <c r="Z135" s="438"/>
      <c r="AA135" s="438"/>
      <c r="AB135" s="438"/>
      <c r="AC135" s="438"/>
      <c r="AD135" s="438"/>
      <c r="AE135" s="438"/>
      <c r="AF135" s="438"/>
      <c r="AG135" s="438"/>
      <c r="AH135" s="438"/>
      <c r="AI135" s="438"/>
      <c r="AJ135" s="438"/>
      <c r="AK135" s="438"/>
      <c r="AL135" s="438"/>
      <c r="AM135" s="438"/>
      <c r="AN135" s="438"/>
      <c r="AO135" s="432"/>
      <c r="AP135" s="210"/>
      <c r="AW135" s="220"/>
      <c r="AX135" s="220"/>
      <c r="AY135" s="220"/>
      <c r="AZ135" s="220"/>
      <c r="BA135" s="220"/>
      <c r="BB135" s="220"/>
      <c r="BC135" s="220"/>
      <c r="BD135" s="220"/>
      <c r="BE135" s="220"/>
      <c r="BF135" s="220"/>
      <c r="BG135" s="220"/>
      <c r="BH135" s="220"/>
      <c r="BI135" s="220"/>
      <c r="BJ135" s="220"/>
      <c r="BK135" s="220"/>
      <c r="BL135" s="220"/>
    </row>
    <row r="136" spans="2:64" ht="9.75" hidden="1" customHeight="1">
      <c r="B136" s="173"/>
      <c r="C136" s="479"/>
      <c r="D136" s="427"/>
      <c r="E136" s="427"/>
      <c r="F136" s="427"/>
      <c r="G136" s="427"/>
      <c r="H136" s="427"/>
      <c r="I136" s="427"/>
      <c r="J136" s="427"/>
      <c r="K136" s="427"/>
      <c r="L136" s="427"/>
      <c r="M136" s="427"/>
      <c r="N136" s="427"/>
      <c r="O136" s="427"/>
      <c r="P136" s="427"/>
      <c r="Q136" s="427"/>
      <c r="R136" s="427"/>
      <c r="S136" s="427"/>
      <c r="T136" s="427"/>
      <c r="U136" s="428"/>
      <c r="V136" s="214"/>
      <c r="W136" s="474"/>
      <c r="X136" s="438"/>
      <c r="Y136" s="438"/>
      <c r="Z136" s="438"/>
      <c r="AA136" s="438"/>
      <c r="AB136" s="438"/>
      <c r="AC136" s="438"/>
      <c r="AD136" s="438"/>
      <c r="AE136" s="438"/>
      <c r="AF136" s="438"/>
      <c r="AG136" s="438"/>
      <c r="AH136" s="438"/>
      <c r="AI136" s="438"/>
      <c r="AJ136" s="438"/>
      <c r="AK136" s="438"/>
      <c r="AL136" s="438"/>
      <c r="AM136" s="438"/>
      <c r="AN136" s="438"/>
      <c r="AO136" s="432"/>
      <c r="AP136" s="210"/>
      <c r="AW136" s="220"/>
      <c r="AX136" s="220"/>
      <c r="AY136" s="220"/>
      <c r="AZ136" s="220"/>
      <c r="BA136" s="220"/>
      <c r="BB136" s="220"/>
      <c r="BC136" s="220"/>
      <c r="BD136" s="220"/>
      <c r="BE136" s="220"/>
      <c r="BF136" s="220"/>
      <c r="BG136" s="220"/>
      <c r="BH136" s="220"/>
      <c r="BI136" s="220"/>
      <c r="BJ136" s="220"/>
      <c r="BK136" s="220"/>
      <c r="BL136" s="220"/>
    </row>
    <row r="137" spans="2:64" ht="9.75" hidden="1" customHeight="1">
      <c r="B137" s="173"/>
      <c r="C137" s="501" t="s">
        <v>771</v>
      </c>
      <c r="D137" s="418"/>
      <c r="E137" s="418"/>
      <c r="F137" s="418"/>
      <c r="G137" s="418"/>
      <c r="H137" s="418"/>
      <c r="I137" s="418"/>
      <c r="J137" s="418"/>
      <c r="K137" s="418"/>
      <c r="L137" s="418"/>
      <c r="M137" s="418"/>
      <c r="N137" s="418"/>
      <c r="O137" s="418"/>
      <c r="P137" s="418"/>
      <c r="Q137" s="418"/>
      <c r="R137" s="418"/>
      <c r="S137" s="418"/>
      <c r="T137" s="418"/>
      <c r="U137" s="470"/>
      <c r="V137" s="214"/>
      <c r="W137" s="501" t="s">
        <v>773</v>
      </c>
      <c r="X137" s="418"/>
      <c r="Y137" s="418"/>
      <c r="Z137" s="418"/>
      <c r="AA137" s="418"/>
      <c r="AB137" s="418"/>
      <c r="AC137" s="418"/>
      <c r="AD137" s="418"/>
      <c r="AE137" s="418"/>
      <c r="AF137" s="418"/>
      <c r="AG137" s="418"/>
      <c r="AH137" s="418"/>
      <c r="AI137" s="418"/>
      <c r="AJ137" s="418"/>
      <c r="AK137" s="418"/>
      <c r="AL137" s="418"/>
      <c r="AM137" s="418"/>
      <c r="AN137" s="418"/>
      <c r="AO137" s="470"/>
      <c r="AP137" s="210"/>
      <c r="AW137" s="220"/>
      <c r="AX137" s="220"/>
      <c r="AY137" s="220"/>
      <c r="AZ137" s="220"/>
      <c r="BA137" s="220"/>
      <c r="BB137" s="220"/>
      <c r="BC137" s="220"/>
      <c r="BD137" s="220"/>
      <c r="BE137" s="220"/>
      <c r="BF137" s="220"/>
      <c r="BG137" s="220"/>
      <c r="BH137" s="220"/>
      <c r="BI137" s="220"/>
      <c r="BJ137" s="220"/>
      <c r="BK137" s="220"/>
      <c r="BL137" s="220"/>
    </row>
    <row r="138" spans="2:64" ht="9.75" customHeight="1">
      <c r="B138" s="173"/>
      <c r="C138" s="215"/>
      <c r="D138" s="215"/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4"/>
      <c r="W138" s="215"/>
      <c r="X138" s="215"/>
      <c r="Y138" s="215"/>
      <c r="Z138" s="215"/>
      <c r="AA138" s="215"/>
      <c r="AB138" s="215"/>
      <c r="AC138" s="215"/>
      <c r="AD138" s="215"/>
      <c r="AE138" s="215"/>
      <c r="AF138" s="215"/>
      <c r="AG138" s="215"/>
      <c r="AH138" s="215"/>
      <c r="AI138" s="215"/>
      <c r="AJ138" s="215"/>
      <c r="AK138" s="215"/>
      <c r="AL138" s="215"/>
      <c r="AM138" s="215"/>
      <c r="AN138" s="215"/>
      <c r="AO138" s="215"/>
      <c r="AP138" s="210"/>
      <c r="AW138" s="220"/>
      <c r="AX138" s="220"/>
      <c r="AY138" s="220"/>
      <c r="AZ138" s="220"/>
      <c r="BA138" s="220"/>
      <c r="BB138" s="220"/>
      <c r="BC138" s="220"/>
      <c r="BD138" s="220"/>
      <c r="BE138" s="220"/>
      <c r="BF138" s="220"/>
      <c r="BG138" s="220"/>
      <c r="BH138" s="220"/>
      <c r="BI138" s="220"/>
      <c r="BJ138" s="220"/>
      <c r="BK138" s="220"/>
      <c r="BL138" s="220"/>
    </row>
    <row r="139" spans="2:64" ht="9.75" hidden="1" customHeight="1">
      <c r="B139" s="173"/>
      <c r="C139" s="469" t="s">
        <v>781</v>
      </c>
      <c r="D139" s="418"/>
      <c r="E139" s="418"/>
      <c r="F139" s="418"/>
      <c r="G139" s="418"/>
      <c r="H139" s="418"/>
      <c r="I139" s="418"/>
      <c r="J139" s="418"/>
      <c r="K139" s="418"/>
      <c r="L139" s="418"/>
      <c r="M139" s="418"/>
      <c r="N139" s="418"/>
      <c r="O139" s="418"/>
      <c r="P139" s="418"/>
      <c r="Q139" s="418"/>
      <c r="R139" s="418"/>
      <c r="S139" s="418"/>
      <c r="T139" s="418"/>
      <c r="U139" s="470"/>
      <c r="V139" s="214"/>
      <c r="W139" s="469" t="s">
        <v>783</v>
      </c>
      <c r="X139" s="418"/>
      <c r="Y139" s="418"/>
      <c r="Z139" s="418"/>
      <c r="AA139" s="418"/>
      <c r="AB139" s="418"/>
      <c r="AC139" s="418"/>
      <c r="AD139" s="418"/>
      <c r="AE139" s="418"/>
      <c r="AF139" s="418"/>
      <c r="AG139" s="418"/>
      <c r="AH139" s="418"/>
      <c r="AI139" s="418"/>
      <c r="AJ139" s="418"/>
      <c r="AK139" s="418"/>
      <c r="AL139" s="418"/>
      <c r="AM139" s="418"/>
      <c r="AN139" s="418"/>
      <c r="AO139" s="470"/>
      <c r="AP139" s="210"/>
      <c r="AW139" s="220"/>
      <c r="AX139" s="220"/>
      <c r="AY139" s="220"/>
      <c r="AZ139" s="220"/>
      <c r="BA139" s="220"/>
      <c r="BB139" s="220"/>
      <c r="BC139" s="220"/>
      <c r="BD139" s="220"/>
      <c r="BE139" s="220"/>
      <c r="BF139" s="220"/>
      <c r="BG139" s="220"/>
      <c r="BH139" s="220"/>
      <c r="BI139" s="220"/>
      <c r="BJ139" s="220"/>
      <c r="BK139" s="220"/>
      <c r="BL139" s="220"/>
    </row>
    <row r="140" spans="2:64" ht="9.75" hidden="1" customHeight="1">
      <c r="B140" s="173"/>
      <c r="C140" s="477"/>
      <c r="D140" s="467"/>
      <c r="E140" s="467"/>
      <c r="F140" s="467"/>
      <c r="G140" s="467"/>
      <c r="H140" s="467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78"/>
      <c r="V140" s="214"/>
      <c r="W140" s="473"/>
      <c r="X140" s="411"/>
      <c r="Y140" s="411"/>
      <c r="Z140" s="411"/>
      <c r="AA140" s="411"/>
      <c r="AB140" s="411"/>
      <c r="AC140" s="411"/>
      <c r="AD140" s="411"/>
      <c r="AE140" s="411"/>
      <c r="AF140" s="411"/>
      <c r="AG140" s="411"/>
      <c r="AH140" s="411"/>
      <c r="AI140" s="411"/>
      <c r="AJ140" s="411"/>
      <c r="AK140" s="411"/>
      <c r="AL140" s="411"/>
      <c r="AM140" s="411"/>
      <c r="AN140" s="411"/>
      <c r="AO140" s="432"/>
      <c r="AP140" s="210"/>
      <c r="AW140" s="220"/>
      <c r="AX140" s="220"/>
      <c r="AY140" s="220"/>
      <c r="AZ140" s="220"/>
      <c r="BA140" s="220"/>
      <c r="BB140" s="220"/>
      <c r="BC140" s="220"/>
      <c r="BD140" s="220"/>
      <c r="BE140" s="220"/>
      <c r="BF140" s="220"/>
      <c r="BG140" s="220"/>
      <c r="BH140" s="220"/>
      <c r="BI140" s="220"/>
      <c r="BJ140" s="220"/>
      <c r="BK140" s="220"/>
      <c r="BL140" s="220"/>
    </row>
    <row r="141" spans="2:64" ht="9.75" hidden="1" customHeight="1">
      <c r="B141" s="173"/>
      <c r="C141" s="474"/>
      <c r="D141" s="438"/>
      <c r="E141" s="438"/>
      <c r="F141" s="438"/>
      <c r="G141" s="438"/>
      <c r="H141" s="438"/>
      <c r="I141" s="438"/>
      <c r="J141" s="438"/>
      <c r="K141" s="438"/>
      <c r="L141" s="438"/>
      <c r="M141" s="438"/>
      <c r="N141" s="438"/>
      <c r="O141" s="438"/>
      <c r="P141" s="438"/>
      <c r="Q141" s="438"/>
      <c r="R141" s="438"/>
      <c r="S141" s="438"/>
      <c r="T141" s="438"/>
      <c r="U141" s="432"/>
      <c r="V141" s="214"/>
      <c r="W141" s="474"/>
      <c r="X141" s="438"/>
      <c r="Y141" s="438"/>
      <c r="Z141" s="438"/>
      <c r="AA141" s="438"/>
      <c r="AB141" s="438"/>
      <c r="AC141" s="438"/>
      <c r="AD141" s="438"/>
      <c r="AE141" s="438"/>
      <c r="AF141" s="438"/>
      <c r="AG141" s="438"/>
      <c r="AH141" s="438"/>
      <c r="AI141" s="438"/>
      <c r="AJ141" s="438"/>
      <c r="AK141" s="438"/>
      <c r="AL141" s="438"/>
      <c r="AM141" s="438"/>
      <c r="AN141" s="438"/>
      <c r="AO141" s="432"/>
      <c r="AP141" s="210"/>
      <c r="AW141" s="220"/>
      <c r="AX141" s="220"/>
      <c r="AY141" s="220"/>
      <c r="AZ141" s="220"/>
      <c r="BA141" s="220"/>
      <c r="BB141" s="220"/>
      <c r="BC141" s="220"/>
      <c r="BD141" s="220"/>
      <c r="BE141" s="220"/>
      <c r="BF141" s="220"/>
      <c r="BG141" s="220"/>
      <c r="BH141" s="220"/>
      <c r="BI141" s="220"/>
      <c r="BJ141" s="220"/>
      <c r="BK141" s="220"/>
      <c r="BL141" s="220"/>
    </row>
    <row r="142" spans="2:64" ht="9.75" hidden="1" customHeight="1">
      <c r="B142" s="173"/>
      <c r="C142" s="474"/>
      <c r="D142" s="438"/>
      <c r="E142" s="438"/>
      <c r="F142" s="438"/>
      <c r="G142" s="438"/>
      <c r="H142" s="438"/>
      <c r="I142" s="438"/>
      <c r="J142" s="438"/>
      <c r="K142" s="438"/>
      <c r="L142" s="438"/>
      <c r="M142" s="438"/>
      <c r="N142" s="438"/>
      <c r="O142" s="438"/>
      <c r="P142" s="438"/>
      <c r="Q142" s="438"/>
      <c r="R142" s="438"/>
      <c r="S142" s="438"/>
      <c r="T142" s="438"/>
      <c r="U142" s="432"/>
      <c r="V142" s="214"/>
      <c r="W142" s="474"/>
      <c r="X142" s="438"/>
      <c r="Y142" s="438"/>
      <c r="Z142" s="438"/>
      <c r="AA142" s="438"/>
      <c r="AB142" s="438"/>
      <c r="AC142" s="438"/>
      <c r="AD142" s="438"/>
      <c r="AE142" s="438"/>
      <c r="AF142" s="438"/>
      <c r="AG142" s="438"/>
      <c r="AH142" s="438"/>
      <c r="AI142" s="438"/>
      <c r="AJ142" s="438"/>
      <c r="AK142" s="438"/>
      <c r="AL142" s="438"/>
      <c r="AM142" s="438"/>
      <c r="AN142" s="438"/>
      <c r="AO142" s="432"/>
      <c r="AP142" s="210"/>
      <c r="AW142" s="220"/>
      <c r="AX142" s="220"/>
      <c r="AY142" s="220"/>
      <c r="AZ142" s="220"/>
      <c r="BA142" s="220"/>
      <c r="BB142" s="220"/>
      <c r="BC142" s="220"/>
      <c r="BD142" s="220"/>
      <c r="BE142" s="220"/>
      <c r="BF142" s="220"/>
      <c r="BG142" s="220"/>
      <c r="BH142" s="220"/>
      <c r="BI142" s="220"/>
      <c r="BJ142" s="220"/>
      <c r="BK142" s="220"/>
      <c r="BL142" s="220"/>
    </row>
    <row r="143" spans="2:64" ht="9.75" hidden="1" customHeight="1">
      <c r="B143" s="173"/>
      <c r="C143" s="474"/>
      <c r="D143" s="438"/>
      <c r="E143" s="438"/>
      <c r="F143" s="438"/>
      <c r="G143" s="438"/>
      <c r="H143" s="438"/>
      <c r="I143" s="438"/>
      <c r="J143" s="438"/>
      <c r="K143" s="438"/>
      <c r="L143" s="438"/>
      <c r="M143" s="438"/>
      <c r="N143" s="438"/>
      <c r="O143" s="438"/>
      <c r="P143" s="438"/>
      <c r="Q143" s="438"/>
      <c r="R143" s="438"/>
      <c r="S143" s="438"/>
      <c r="T143" s="438"/>
      <c r="U143" s="432"/>
      <c r="V143" s="214"/>
      <c r="W143" s="474"/>
      <c r="X143" s="438"/>
      <c r="Y143" s="438"/>
      <c r="Z143" s="438"/>
      <c r="AA143" s="438"/>
      <c r="AB143" s="438"/>
      <c r="AC143" s="438"/>
      <c r="AD143" s="438"/>
      <c r="AE143" s="438"/>
      <c r="AF143" s="438"/>
      <c r="AG143" s="438"/>
      <c r="AH143" s="438"/>
      <c r="AI143" s="438"/>
      <c r="AJ143" s="438"/>
      <c r="AK143" s="438"/>
      <c r="AL143" s="438"/>
      <c r="AM143" s="438"/>
      <c r="AN143" s="438"/>
      <c r="AO143" s="432"/>
      <c r="AP143" s="210"/>
      <c r="AW143" s="220"/>
      <c r="AX143" s="220"/>
      <c r="AY143" s="220"/>
      <c r="AZ143" s="220"/>
      <c r="BA143" s="220"/>
      <c r="BB143" s="220"/>
      <c r="BC143" s="220"/>
      <c r="BD143" s="220"/>
      <c r="BE143" s="220"/>
      <c r="BF143" s="220"/>
      <c r="BG143" s="220"/>
      <c r="BH143" s="220"/>
      <c r="BI143" s="220"/>
      <c r="BJ143" s="220"/>
      <c r="BK143" s="220"/>
      <c r="BL143" s="220"/>
    </row>
    <row r="144" spans="2:64" ht="9.75" hidden="1" customHeight="1">
      <c r="B144" s="173"/>
      <c r="C144" s="474"/>
      <c r="D144" s="438"/>
      <c r="E144" s="438"/>
      <c r="F144" s="438"/>
      <c r="G144" s="438"/>
      <c r="H144" s="438"/>
      <c r="I144" s="438"/>
      <c r="J144" s="438"/>
      <c r="K144" s="438"/>
      <c r="L144" s="438"/>
      <c r="M144" s="438"/>
      <c r="N144" s="438"/>
      <c r="O144" s="438"/>
      <c r="P144" s="438"/>
      <c r="Q144" s="438"/>
      <c r="R144" s="438"/>
      <c r="S144" s="438"/>
      <c r="T144" s="438"/>
      <c r="U144" s="432"/>
      <c r="V144" s="214"/>
      <c r="W144" s="474"/>
      <c r="X144" s="438"/>
      <c r="Y144" s="438"/>
      <c r="Z144" s="438"/>
      <c r="AA144" s="438"/>
      <c r="AB144" s="438"/>
      <c r="AC144" s="438"/>
      <c r="AD144" s="438"/>
      <c r="AE144" s="438"/>
      <c r="AF144" s="438"/>
      <c r="AG144" s="438"/>
      <c r="AH144" s="438"/>
      <c r="AI144" s="438"/>
      <c r="AJ144" s="438"/>
      <c r="AK144" s="438"/>
      <c r="AL144" s="438"/>
      <c r="AM144" s="438"/>
      <c r="AN144" s="438"/>
      <c r="AO144" s="432"/>
      <c r="AP144" s="210"/>
      <c r="AW144" s="220"/>
      <c r="AX144" s="220"/>
      <c r="AY144" s="220"/>
      <c r="AZ144" s="220"/>
      <c r="BA144" s="220"/>
      <c r="BB144" s="220"/>
      <c r="BC144" s="220"/>
      <c r="BD144" s="220"/>
      <c r="BE144" s="220"/>
      <c r="BF144" s="220"/>
      <c r="BG144" s="220"/>
      <c r="BH144" s="220"/>
      <c r="BI144" s="220"/>
      <c r="BJ144" s="220"/>
      <c r="BK144" s="220"/>
      <c r="BL144" s="220"/>
    </row>
    <row r="145" spans="2:64" ht="9.75" hidden="1" customHeight="1">
      <c r="B145" s="173"/>
      <c r="C145" s="474"/>
      <c r="D145" s="438"/>
      <c r="E145" s="438"/>
      <c r="F145" s="438"/>
      <c r="G145" s="438"/>
      <c r="H145" s="438"/>
      <c r="I145" s="438"/>
      <c r="J145" s="438"/>
      <c r="K145" s="438"/>
      <c r="L145" s="438"/>
      <c r="M145" s="438"/>
      <c r="N145" s="438"/>
      <c r="O145" s="438"/>
      <c r="P145" s="438"/>
      <c r="Q145" s="438"/>
      <c r="R145" s="438"/>
      <c r="S145" s="438"/>
      <c r="T145" s="438"/>
      <c r="U145" s="432"/>
      <c r="V145" s="214"/>
      <c r="W145" s="474"/>
      <c r="X145" s="438"/>
      <c r="Y145" s="438"/>
      <c r="Z145" s="438"/>
      <c r="AA145" s="438"/>
      <c r="AB145" s="438"/>
      <c r="AC145" s="438"/>
      <c r="AD145" s="438"/>
      <c r="AE145" s="438"/>
      <c r="AF145" s="438"/>
      <c r="AG145" s="438"/>
      <c r="AH145" s="438"/>
      <c r="AI145" s="438"/>
      <c r="AJ145" s="438"/>
      <c r="AK145" s="438"/>
      <c r="AL145" s="438"/>
      <c r="AM145" s="438"/>
      <c r="AN145" s="438"/>
      <c r="AO145" s="432"/>
      <c r="AP145" s="210"/>
      <c r="AW145" s="220"/>
      <c r="AX145" s="220"/>
      <c r="AY145" s="220"/>
      <c r="AZ145" s="220"/>
      <c r="BA145" s="220"/>
      <c r="BB145" s="220"/>
      <c r="BC145" s="220"/>
      <c r="BD145" s="220"/>
      <c r="BE145" s="220"/>
      <c r="BF145" s="220"/>
      <c r="BG145" s="220"/>
      <c r="BH145" s="220"/>
      <c r="BI145" s="220"/>
      <c r="BJ145" s="220"/>
      <c r="BK145" s="220"/>
      <c r="BL145" s="220"/>
    </row>
    <row r="146" spans="2:64" ht="9.75" hidden="1" customHeight="1">
      <c r="B146" s="173"/>
      <c r="C146" s="474"/>
      <c r="D146" s="438"/>
      <c r="E146" s="438"/>
      <c r="F146" s="438"/>
      <c r="G146" s="438"/>
      <c r="H146" s="438"/>
      <c r="I146" s="438"/>
      <c r="J146" s="438"/>
      <c r="K146" s="438"/>
      <c r="L146" s="438"/>
      <c r="M146" s="438"/>
      <c r="N146" s="438"/>
      <c r="O146" s="438"/>
      <c r="P146" s="438"/>
      <c r="Q146" s="438"/>
      <c r="R146" s="438"/>
      <c r="S146" s="438"/>
      <c r="T146" s="438"/>
      <c r="U146" s="432"/>
      <c r="V146" s="214"/>
      <c r="W146" s="474"/>
      <c r="X146" s="438"/>
      <c r="Y146" s="438"/>
      <c r="Z146" s="438"/>
      <c r="AA146" s="438"/>
      <c r="AB146" s="438"/>
      <c r="AC146" s="438"/>
      <c r="AD146" s="438"/>
      <c r="AE146" s="438"/>
      <c r="AF146" s="438"/>
      <c r="AG146" s="438"/>
      <c r="AH146" s="438"/>
      <c r="AI146" s="438"/>
      <c r="AJ146" s="438"/>
      <c r="AK146" s="438"/>
      <c r="AL146" s="438"/>
      <c r="AM146" s="438"/>
      <c r="AN146" s="438"/>
      <c r="AO146" s="432"/>
      <c r="AP146" s="210"/>
      <c r="AW146" s="220"/>
      <c r="AX146" s="220"/>
      <c r="AY146" s="220"/>
      <c r="AZ146" s="220"/>
      <c r="BA146" s="220"/>
      <c r="BB146" s="220"/>
      <c r="BC146" s="220"/>
      <c r="BD146" s="220"/>
      <c r="BE146" s="220"/>
      <c r="BF146" s="220"/>
      <c r="BG146" s="220"/>
      <c r="BH146" s="220"/>
      <c r="BI146" s="220"/>
      <c r="BJ146" s="220"/>
      <c r="BK146" s="220"/>
      <c r="BL146" s="220"/>
    </row>
    <row r="147" spans="2:64" ht="9.75" hidden="1" customHeight="1">
      <c r="B147" s="173"/>
      <c r="C147" s="474"/>
      <c r="D147" s="438"/>
      <c r="E147" s="438"/>
      <c r="F147" s="438"/>
      <c r="G147" s="438"/>
      <c r="H147" s="438"/>
      <c r="I147" s="438"/>
      <c r="J147" s="438"/>
      <c r="K147" s="438"/>
      <c r="L147" s="438"/>
      <c r="M147" s="438"/>
      <c r="N147" s="438"/>
      <c r="O147" s="438"/>
      <c r="P147" s="438"/>
      <c r="Q147" s="438"/>
      <c r="R147" s="438"/>
      <c r="S147" s="438"/>
      <c r="T147" s="438"/>
      <c r="U147" s="432"/>
      <c r="V147" s="214"/>
      <c r="W147" s="474"/>
      <c r="X147" s="438"/>
      <c r="Y147" s="438"/>
      <c r="Z147" s="438"/>
      <c r="AA147" s="438"/>
      <c r="AB147" s="438"/>
      <c r="AC147" s="438"/>
      <c r="AD147" s="438"/>
      <c r="AE147" s="438"/>
      <c r="AF147" s="438"/>
      <c r="AG147" s="438"/>
      <c r="AH147" s="438"/>
      <c r="AI147" s="438"/>
      <c r="AJ147" s="438"/>
      <c r="AK147" s="438"/>
      <c r="AL147" s="438"/>
      <c r="AM147" s="438"/>
      <c r="AN147" s="438"/>
      <c r="AO147" s="432"/>
      <c r="AP147" s="210"/>
      <c r="AW147" s="220"/>
      <c r="AX147" s="220"/>
      <c r="AY147" s="220"/>
      <c r="AZ147" s="220"/>
      <c r="BA147" s="220"/>
      <c r="BB147" s="220"/>
      <c r="BC147" s="220"/>
      <c r="BD147" s="220"/>
      <c r="BE147" s="220"/>
      <c r="BF147" s="220"/>
      <c r="BG147" s="220"/>
      <c r="BH147" s="220"/>
      <c r="BI147" s="220"/>
      <c r="BJ147" s="220"/>
      <c r="BK147" s="220"/>
      <c r="BL147" s="220"/>
    </row>
    <row r="148" spans="2:64" ht="9.75" hidden="1" customHeight="1">
      <c r="B148" s="173"/>
      <c r="C148" s="474"/>
      <c r="D148" s="438"/>
      <c r="E148" s="438"/>
      <c r="F148" s="438"/>
      <c r="G148" s="438"/>
      <c r="H148" s="438"/>
      <c r="I148" s="438"/>
      <c r="J148" s="438"/>
      <c r="K148" s="438"/>
      <c r="L148" s="438"/>
      <c r="M148" s="438"/>
      <c r="N148" s="438"/>
      <c r="O148" s="438"/>
      <c r="P148" s="438"/>
      <c r="Q148" s="438"/>
      <c r="R148" s="438"/>
      <c r="S148" s="438"/>
      <c r="T148" s="438"/>
      <c r="U148" s="432"/>
      <c r="V148" s="214"/>
      <c r="W148" s="474"/>
      <c r="X148" s="438"/>
      <c r="Y148" s="438"/>
      <c r="Z148" s="438"/>
      <c r="AA148" s="438"/>
      <c r="AB148" s="438"/>
      <c r="AC148" s="438"/>
      <c r="AD148" s="438"/>
      <c r="AE148" s="438"/>
      <c r="AF148" s="438"/>
      <c r="AG148" s="438"/>
      <c r="AH148" s="438"/>
      <c r="AI148" s="438"/>
      <c r="AJ148" s="438"/>
      <c r="AK148" s="438"/>
      <c r="AL148" s="438"/>
      <c r="AM148" s="438"/>
      <c r="AN148" s="438"/>
      <c r="AO148" s="432"/>
      <c r="AP148" s="210"/>
      <c r="AW148" s="220"/>
      <c r="AX148" s="220"/>
      <c r="AY148" s="220"/>
      <c r="AZ148" s="220"/>
      <c r="BA148" s="220"/>
      <c r="BB148" s="220"/>
      <c r="BC148" s="220"/>
      <c r="BD148" s="220"/>
      <c r="BE148" s="220"/>
      <c r="BF148" s="220"/>
      <c r="BG148" s="220"/>
      <c r="BH148" s="220"/>
      <c r="BI148" s="220"/>
      <c r="BJ148" s="220"/>
      <c r="BK148" s="220"/>
      <c r="BL148" s="220"/>
    </row>
    <row r="149" spans="2:64" ht="9.75" hidden="1" customHeight="1">
      <c r="B149" s="173"/>
      <c r="C149" s="474"/>
      <c r="D149" s="438"/>
      <c r="E149" s="438"/>
      <c r="F149" s="438"/>
      <c r="G149" s="438"/>
      <c r="H149" s="438"/>
      <c r="I149" s="438"/>
      <c r="J149" s="438"/>
      <c r="K149" s="438"/>
      <c r="L149" s="438"/>
      <c r="M149" s="438"/>
      <c r="N149" s="438"/>
      <c r="O149" s="438"/>
      <c r="P149" s="438"/>
      <c r="Q149" s="438"/>
      <c r="R149" s="438"/>
      <c r="S149" s="438"/>
      <c r="T149" s="438"/>
      <c r="U149" s="432"/>
      <c r="V149" s="214"/>
      <c r="W149" s="474"/>
      <c r="X149" s="438"/>
      <c r="Y149" s="438"/>
      <c r="Z149" s="438"/>
      <c r="AA149" s="438"/>
      <c r="AB149" s="438"/>
      <c r="AC149" s="438"/>
      <c r="AD149" s="438"/>
      <c r="AE149" s="438"/>
      <c r="AF149" s="438"/>
      <c r="AG149" s="438"/>
      <c r="AH149" s="438"/>
      <c r="AI149" s="438"/>
      <c r="AJ149" s="438"/>
      <c r="AK149" s="438"/>
      <c r="AL149" s="438"/>
      <c r="AM149" s="438"/>
      <c r="AN149" s="438"/>
      <c r="AO149" s="432"/>
      <c r="AP149" s="210"/>
      <c r="AW149" s="220"/>
      <c r="AX149" s="220"/>
      <c r="AY149" s="220"/>
      <c r="AZ149" s="220"/>
      <c r="BA149" s="220"/>
      <c r="BB149" s="220"/>
      <c r="BC149" s="220"/>
      <c r="BD149" s="220"/>
      <c r="BE149" s="220"/>
      <c r="BF149" s="220"/>
      <c r="BG149" s="220"/>
      <c r="BH149" s="220"/>
      <c r="BI149" s="220"/>
      <c r="BJ149" s="220"/>
      <c r="BK149" s="220"/>
      <c r="BL149" s="220"/>
    </row>
    <row r="150" spans="2:64" ht="9.75" hidden="1" customHeight="1">
      <c r="B150" s="173"/>
      <c r="C150" s="474"/>
      <c r="D150" s="438"/>
      <c r="E150" s="438"/>
      <c r="F150" s="438"/>
      <c r="G150" s="438"/>
      <c r="H150" s="438"/>
      <c r="I150" s="438"/>
      <c r="J150" s="438"/>
      <c r="K150" s="438"/>
      <c r="L150" s="438"/>
      <c r="M150" s="438"/>
      <c r="N150" s="438"/>
      <c r="O150" s="438"/>
      <c r="P150" s="438"/>
      <c r="Q150" s="438"/>
      <c r="R150" s="438"/>
      <c r="S150" s="438"/>
      <c r="T150" s="438"/>
      <c r="U150" s="432"/>
      <c r="V150" s="214"/>
      <c r="W150" s="474"/>
      <c r="X150" s="438"/>
      <c r="Y150" s="438"/>
      <c r="Z150" s="438"/>
      <c r="AA150" s="438"/>
      <c r="AB150" s="438"/>
      <c r="AC150" s="438"/>
      <c r="AD150" s="438"/>
      <c r="AE150" s="438"/>
      <c r="AF150" s="438"/>
      <c r="AG150" s="438"/>
      <c r="AH150" s="438"/>
      <c r="AI150" s="438"/>
      <c r="AJ150" s="438"/>
      <c r="AK150" s="438"/>
      <c r="AL150" s="438"/>
      <c r="AM150" s="438"/>
      <c r="AN150" s="438"/>
      <c r="AO150" s="432"/>
      <c r="AP150" s="210"/>
      <c r="AW150" s="220"/>
      <c r="AX150" s="220"/>
      <c r="AY150" s="220"/>
      <c r="AZ150" s="220"/>
      <c r="BA150" s="220"/>
      <c r="BB150" s="220"/>
      <c r="BC150" s="220"/>
      <c r="BD150" s="220"/>
      <c r="BE150" s="220"/>
      <c r="BF150" s="220"/>
      <c r="BG150" s="220"/>
      <c r="BH150" s="220"/>
      <c r="BI150" s="220"/>
      <c r="BJ150" s="220"/>
      <c r="BK150" s="220"/>
      <c r="BL150" s="220"/>
    </row>
    <row r="151" spans="2:64" ht="9.75" hidden="1" customHeight="1">
      <c r="B151" s="173"/>
      <c r="C151" s="474"/>
      <c r="D151" s="438"/>
      <c r="E151" s="438"/>
      <c r="F151" s="438"/>
      <c r="G151" s="438"/>
      <c r="H151" s="438"/>
      <c r="I151" s="438"/>
      <c r="J151" s="438"/>
      <c r="K151" s="438"/>
      <c r="L151" s="438"/>
      <c r="M151" s="438"/>
      <c r="N151" s="438"/>
      <c r="O151" s="438"/>
      <c r="P151" s="438"/>
      <c r="Q151" s="438"/>
      <c r="R151" s="438"/>
      <c r="S151" s="438"/>
      <c r="T151" s="438"/>
      <c r="U151" s="432"/>
      <c r="V151" s="209"/>
      <c r="W151" s="474"/>
      <c r="X151" s="438"/>
      <c r="Y151" s="438"/>
      <c r="Z151" s="438"/>
      <c r="AA151" s="438"/>
      <c r="AB151" s="438"/>
      <c r="AC151" s="438"/>
      <c r="AD151" s="438"/>
      <c r="AE151" s="438"/>
      <c r="AF151" s="438"/>
      <c r="AG151" s="438"/>
      <c r="AH151" s="438"/>
      <c r="AI151" s="438"/>
      <c r="AJ151" s="438"/>
      <c r="AK151" s="438"/>
      <c r="AL151" s="438"/>
      <c r="AM151" s="438"/>
      <c r="AN151" s="438"/>
      <c r="AO151" s="432"/>
      <c r="AP151" s="210"/>
      <c r="AW151" s="220"/>
      <c r="AX151" s="220"/>
      <c r="AY151" s="220"/>
      <c r="AZ151" s="220"/>
      <c r="BA151" s="220"/>
      <c r="BB151" s="220"/>
      <c r="BC151" s="220"/>
      <c r="BD151" s="220"/>
      <c r="BE151" s="220"/>
      <c r="BF151" s="220"/>
      <c r="BG151" s="220"/>
      <c r="BH151" s="220"/>
      <c r="BI151" s="220"/>
      <c r="BJ151" s="220"/>
      <c r="BK151" s="220"/>
      <c r="BL151" s="220"/>
    </row>
    <row r="152" spans="2:64" ht="9.75" hidden="1" customHeight="1">
      <c r="B152" s="173"/>
      <c r="C152" s="479"/>
      <c r="D152" s="427"/>
      <c r="E152" s="427"/>
      <c r="F152" s="427"/>
      <c r="G152" s="427"/>
      <c r="H152" s="427"/>
      <c r="I152" s="427"/>
      <c r="J152" s="427"/>
      <c r="K152" s="427"/>
      <c r="L152" s="427"/>
      <c r="M152" s="427"/>
      <c r="N152" s="427"/>
      <c r="O152" s="427"/>
      <c r="P152" s="427"/>
      <c r="Q152" s="427"/>
      <c r="R152" s="427"/>
      <c r="S152" s="427"/>
      <c r="T152" s="427"/>
      <c r="U152" s="428"/>
      <c r="V152" s="209"/>
      <c r="W152" s="474"/>
      <c r="X152" s="438"/>
      <c r="Y152" s="438"/>
      <c r="Z152" s="438"/>
      <c r="AA152" s="438"/>
      <c r="AB152" s="438"/>
      <c r="AC152" s="438"/>
      <c r="AD152" s="438"/>
      <c r="AE152" s="438"/>
      <c r="AF152" s="438"/>
      <c r="AG152" s="438"/>
      <c r="AH152" s="438"/>
      <c r="AI152" s="438"/>
      <c r="AJ152" s="438"/>
      <c r="AK152" s="438"/>
      <c r="AL152" s="438"/>
      <c r="AM152" s="438"/>
      <c r="AN152" s="438"/>
      <c r="AO152" s="432"/>
      <c r="AP152" s="210"/>
      <c r="AW152" s="220"/>
      <c r="AX152" s="220"/>
      <c r="AY152" s="220"/>
      <c r="AZ152" s="220"/>
      <c r="BA152" s="220"/>
      <c r="BB152" s="220"/>
      <c r="BC152" s="220"/>
      <c r="BD152" s="220"/>
      <c r="BE152" s="220"/>
      <c r="BF152" s="220"/>
      <c r="BG152" s="220"/>
      <c r="BH152" s="220"/>
      <c r="BI152" s="220"/>
      <c r="BJ152" s="220"/>
      <c r="BK152" s="220"/>
      <c r="BL152" s="220"/>
    </row>
    <row r="153" spans="2:64" ht="9.75" hidden="1" customHeight="1">
      <c r="B153" s="173"/>
      <c r="C153" s="501" t="s">
        <v>804</v>
      </c>
      <c r="D153" s="418"/>
      <c r="E153" s="418"/>
      <c r="F153" s="418"/>
      <c r="G153" s="418"/>
      <c r="H153" s="418"/>
      <c r="I153" s="418"/>
      <c r="J153" s="418"/>
      <c r="K153" s="418"/>
      <c r="L153" s="418"/>
      <c r="M153" s="418"/>
      <c r="N153" s="418"/>
      <c r="O153" s="418"/>
      <c r="P153" s="418"/>
      <c r="Q153" s="418"/>
      <c r="R153" s="418"/>
      <c r="S153" s="418"/>
      <c r="T153" s="418"/>
      <c r="U153" s="470"/>
      <c r="V153" s="209"/>
      <c r="W153" s="501" t="s">
        <v>806</v>
      </c>
      <c r="X153" s="418"/>
      <c r="Y153" s="418"/>
      <c r="Z153" s="418"/>
      <c r="AA153" s="418"/>
      <c r="AB153" s="418"/>
      <c r="AC153" s="418"/>
      <c r="AD153" s="418"/>
      <c r="AE153" s="418"/>
      <c r="AF153" s="418"/>
      <c r="AG153" s="418"/>
      <c r="AH153" s="418"/>
      <c r="AI153" s="418"/>
      <c r="AJ153" s="418"/>
      <c r="AK153" s="418"/>
      <c r="AL153" s="418"/>
      <c r="AM153" s="418"/>
      <c r="AN153" s="418"/>
      <c r="AO153" s="470"/>
      <c r="AP153" s="210"/>
      <c r="AR153" s="199" t="s">
        <v>6</v>
      </c>
    </row>
    <row r="154" spans="2:64" ht="9.75" hidden="1" customHeight="1">
      <c r="B154" s="173"/>
      <c r="C154" s="469" t="s">
        <v>811</v>
      </c>
      <c r="D154" s="418"/>
      <c r="E154" s="418"/>
      <c r="F154" s="418"/>
      <c r="G154" s="418"/>
      <c r="H154" s="418"/>
      <c r="I154" s="418"/>
      <c r="J154" s="418"/>
      <c r="K154" s="418"/>
      <c r="L154" s="418"/>
      <c r="M154" s="418"/>
      <c r="N154" s="418"/>
      <c r="O154" s="418"/>
      <c r="P154" s="418"/>
      <c r="Q154" s="418"/>
      <c r="R154" s="418"/>
      <c r="S154" s="418"/>
      <c r="T154" s="418"/>
      <c r="U154" s="470"/>
      <c r="V154" s="209"/>
      <c r="W154" s="469" t="s">
        <v>814</v>
      </c>
      <c r="X154" s="418"/>
      <c r="Y154" s="418"/>
      <c r="Z154" s="418"/>
      <c r="AA154" s="418"/>
      <c r="AB154" s="418"/>
      <c r="AC154" s="418"/>
      <c r="AD154" s="418"/>
      <c r="AE154" s="418"/>
      <c r="AF154" s="418"/>
      <c r="AG154" s="418"/>
      <c r="AH154" s="418"/>
      <c r="AI154" s="418"/>
      <c r="AJ154" s="418"/>
      <c r="AK154" s="418"/>
      <c r="AL154" s="418"/>
      <c r="AM154" s="418"/>
      <c r="AN154" s="418"/>
      <c r="AO154" s="470"/>
      <c r="AP154" s="210"/>
    </row>
    <row r="155" spans="2:64" ht="9.75" hidden="1" customHeight="1">
      <c r="B155" s="348"/>
      <c r="C155" s="477"/>
      <c r="D155" s="467"/>
      <c r="E155" s="467"/>
      <c r="F155" s="467"/>
      <c r="G155" s="467"/>
      <c r="H155" s="467"/>
      <c r="I155" s="467"/>
      <c r="J155" s="467"/>
      <c r="K155" s="467"/>
      <c r="L155" s="467"/>
      <c r="M155" s="467"/>
      <c r="N155" s="467"/>
      <c r="O155" s="467"/>
      <c r="P155" s="467"/>
      <c r="Q155" s="467"/>
      <c r="R155" s="467"/>
      <c r="S155" s="467"/>
      <c r="T155" s="467"/>
      <c r="U155" s="478"/>
      <c r="V155" s="504"/>
      <c r="W155" s="477"/>
      <c r="X155" s="467"/>
      <c r="Y155" s="467"/>
      <c r="Z155" s="467"/>
      <c r="AA155" s="467"/>
      <c r="AB155" s="467"/>
      <c r="AC155" s="467"/>
      <c r="AD155" s="467"/>
      <c r="AE155" s="467"/>
      <c r="AF155" s="467"/>
      <c r="AG155" s="467"/>
      <c r="AH155" s="467"/>
      <c r="AI155" s="467"/>
      <c r="AJ155" s="467"/>
      <c r="AK155" s="467"/>
      <c r="AL155" s="467"/>
      <c r="AM155" s="467"/>
      <c r="AN155" s="467"/>
      <c r="AO155" s="478"/>
      <c r="AP155" s="471"/>
    </row>
    <row r="156" spans="2:64" ht="9.75" hidden="1" customHeight="1">
      <c r="B156" s="349"/>
      <c r="C156" s="474"/>
      <c r="D156" s="438"/>
      <c r="E156" s="438"/>
      <c r="F156" s="438"/>
      <c r="G156" s="438"/>
      <c r="H156" s="438"/>
      <c r="I156" s="438"/>
      <c r="J156" s="438"/>
      <c r="K156" s="438"/>
      <c r="L156" s="438"/>
      <c r="M156" s="438"/>
      <c r="N156" s="438"/>
      <c r="O156" s="438"/>
      <c r="P156" s="438"/>
      <c r="Q156" s="438"/>
      <c r="R156" s="438"/>
      <c r="S156" s="438"/>
      <c r="T156" s="438"/>
      <c r="U156" s="432"/>
      <c r="V156" s="505"/>
      <c r="W156" s="474"/>
      <c r="X156" s="438"/>
      <c r="Y156" s="438"/>
      <c r="Z156" s="438"/>
      <c r="AA156" s="438"/>
      <c r="AB156" s="438"/>
      <c r="AC156" s="438"/>
      <c r="AD156" s="438"/>
      <c r="AE156" s="438"/>
      <c r="AF156" s="438"/>
      <c r="AG156" s="438"/>
      <c r="AH156" s="438"/>
      <c r="AI156" s="438"/>
      <c r="AJ156" s="438"/>
      <c r="AK156" s="438"/>
      <c r="AL156" s="438"/>
      <c r="AM156" s="438"/>
      <c r="AN156" s="438"/>
      <c r="AO156" s="432"/>
      <c r="AP156" s="472"/>
    </row>
    <row r="157" spans="2:64" ht="9.75" hidden="1" customHeight="1">
      <c r="B157" s="349"/>
      <c r="C157" s="474"/>
      <c r="D157" s="438"/>
      <c r="E157" s="438"/>
      <c r="F157" s="438"/>
      <c r="G157" s="438"/>
      <c r="H157" s="438"/>
      <c r="I157" s="438"/>
      <c r="J157" s="438"/>
      <c r="K157" s="438"/>
      <c r="L157" s="438"/>
      <c r="M157" s="438"/>
      <c r="N157" s="438"/>
      <c r="O157" s="438"/>
      <c r="P157" s="438"/>
      <c r="Q157" s="438"/>
      <c r="R157" s="438"/>
      <c r="S157" s="438"/>
      <c r="T157" s="438"/>
      <c r="U157" s="432"/>
      <c r="V157" s="505"/>
      <c r="W157" s="474"/>
      <c r="X157" s="438"/>
      <c r="Y157" s="438"/>
      <c r="Z157" s="438"/>
      <c r="AA157" s="438"/>
      <c r="AB157" s="438"/>
      <c r="AC157" s="438"/>
      <c r="AD157" s="438"/>
      <c r="AE157" s="438"/>
      <c r="AF157" s="438"/>
      <c r="AG157" s="438"/>
      <c r="AH157" s="438"/>
      <c r="AI157" s="438"/>
      <c r="AJ157" s="438"/>
      <c r="AK157" s="438"/>
      <c r="AL157" s="438"/>
      <c r="AM157" s="438"/>
      <c r="AN157" s="438"/>
      <c r="AO157" s="432"/>
      <c r="AP157" s="472"/>
    </row>
    <row r="158" spans="2:64" ht="9.75" hidden="1" customHeight="1">
      <c r="B158" s="349"/>
      <c r="C158" s="474"/>
      <c r="D158" s="438"/>
      <c r="E158" s="438"/>
      <c r="F158" s="438"/>
      <c r="G158" s="438"/>
      <c r="H158" s="438"/>
      <c r="I158" s="438"/>
      <c r="J158" s="438"/>
      <c r="K158" s="438"/>
      <c r="L158" s="438"/>
      <c r="M158" s="438"/>
      <c r="N158" s="438"/>
      <c r="O158" s="438"/>
      <c r="P158" s="438"/>
      <c r="Q158" s="438"/>
      <c r="R158" s="438"/>
      <c r="S158" s="438"/>
      <c r="T158" s="438"/>
      <c r="U158" s="432"/>
      <c r="V158" s="505"/>
      <c r="W158" s="474"/>
      <c r="X158" s="438"/>
      <c r="Y158" s="438"/>
      <c r="Z158" s="438"/>
      <c r="AA158" s="438"/>
      <c r="AB158" s="438"/>
      <c r="AC158" s="438"/>
      <c r="AD158" s="438"/>
      <c r="AE158" s="438"/>
      <c r="AF158" s="438"/>
      <c r="AG158" s="438"/>
      <c r="AH158" s="438"/>
      <c r="AI158" s="438"/>
      <c r="AJ158" s="438"/>
      <c r="AK158" s="438"/>
      <c r="AL158" s="438"/>
      <c r="AM158" s="438"/>
      <c r="AN158" s="438"/>
      <c r="AO158" s="432"/>
      <c r="AP158" s="472"/>
    </row>
    <row r="159" spans="2:64" ht="9.75" hidden="1" customHeight="1">
      <c r="B159" s="349"/>
      <c r="C159" s="474"/>
      <c r="D159" s="438"/>
      <c r="E159" s="438"/>
      <c r="F159" s="438"/>
      <c r="G159" s="438"/>
      <c r="H159" s="438"/>
      <c r="I159" s="438"/>
      <c r="J159" s="438"/>
      <c r="K159" s="438"/>
      <c r="L159" s="438"/>
      <c r="M159" s="438"/>
      <c r="N159" s="438"/>
      <c r="O159" s="438"/>
      <c r="P159" s="438"/>
      <c r="Q159" s="438"/>
      <c r="R159" s="438"/>
      <c r="S159" s="438"/>
      <c r="T159" s="438"/>
      <c r="U159" s="432"/>
      <c r="V159" s="505"/>
      <c r="W159" s="474"/>
      <c r="X159" s="438"/>
      <c r="Y159" s="438"/>
      <c r="Z159" s="438"/>
      <c r="AA159" s="438"/>
      <c r="AB159" s="438"/>
      <c r="AC159" s="438"/>
      <c r="AD159" s="438"/>
      <c r="AE159" s="438"/>
      <c r="AF159" s="438"/>
      <c r="AG159" s="438"/>
      <c r="AH159" s="438"/>
      <c r="AI159" s="438"/>
      <c r="AJ159" s="438"/>
      <c r="AK159" s="438"/>
      <c r="AL159" s="438"/>
      <c r="AM159" s="438"/>
      <c r="AN159" s="438"/>
      <c r="AO159" s="432"/>
      <c r="AP159" s="472"/>
    </row>
    <row r="160" spans="2:64" ht="9.75" hidden="1" customHeight="1">
      <c r="B160" s="349"/>
      <c r="C160" s="474"/>
      <c r="D160" s="438"/>
      <c r="E160" s="438"/>
      <c r="F160" s="438"/>
      <c r="G160" s="438"/>
      <c r="H160" s="438"/>
      <c r="I160" s="438"/>
      <c r="J160" s="438"/>
      <c r="K160" s="438"/>
      <c r="L160" s="438"/>
      <c r="M160" s="438"/>
      <c r="N160" s="438"/>
      <c r="O160" s="438"/>
      <c r="P160" s="438"/>
      <c r="Q160" s="438"/>
      <c r="R160" s="438"/>
      <c r="S160" s="438"/>
      <c r="T160" s="438"/>
      <c r="U160" s="432"/>
      <c r="V160" s="505"/>
      <c r="W160" s="474"/>
      <c r="X160" s="438"/>
      <c r="Y160" s="438"/>
      <c r="Z160" s="438"/>
      <c r="AA160" s="438"/>
      <c r="AB160" s="438"/>
      <c r="AC160" s="438"/>
      <c r="AD160" s="438"/>
      <c r="AE160" s="438"/>
      <c r="AF160" s="438"/>
      <c r="AG160" s="438"/>
      <c r="AH160" s="438"/>
      <c r="AI160" s="438"/>
      <c r="AJ160" s="438"/>
      <c r="AK160" s="438"/>
      <c r="AL160" s="438"/>
      <c r="AM160" s="438"/>
      <c r="AN160" s="438"/>
      <c r="AO160" s="432"/>
      <c r="AP160" s="472"/>
    </row>
    <row r="161" spans="2:42" ht="9.75" hidden="1" customHeight="1">
      <c r="B161" s="349"/>
      <c r="C161" s="474"/>
      <c r="D161" s="438"/>
      <c r="E161" s="438"/>
      <c r="F161" s="438"/>
      <c r="G161" s="438"/>
      <c r="H161" s="438"/>
      <c r="I161" s="438"/>
      <c r="J161" s="438"/>
      <c r="K161" s="438"/>
      <c r="L161" s="438"/>
      <c r="M161" s="438"/>
      <c r="N161" s="438"/>
      <c r="O161" s="438"/>
      <c r="P161" s="438"/>
      <c r="Q161" s="438"/>
      <c r="R161" s="438"/>
      <c r="S161" s="438"/>
      <c r="T161" s="438"/>
      <c r="U161" s="432"/>
      <c r="V161" s="505"/>
      <c r="W161" s="474"/>
      <c r="X161" s="438"/>
      <c r="Y161" s="438"/>
      <c r="Z161" s="438"/>
      <c r="AA161" s="438"/>
      <c r="AB161" s="438"/>
      <c r="AC161" s="438"/>
      <c r="AD161" s="438"/>
      <c r="AE161" s="438"/>
      <c r="AF161" s="438"/>
      <c r="AG161" s="438"/>
      <c r="AH161" s="438"/>
      <c r="AI161" s="438"/>
      <c r="AJ161" s="438"/>
      <c r="AK161" s="438"/>
      <c r="AL161" s="438"/>
      <c r="AM161" s="438"/>
      <c r="AN161" s="438"/>
      <c r="AO161" s="432"/>
      <c r="AP161" s="472"/>
    </row>
    <row r="162" spans="2:42" ht="9.75" hidden="1" customHeight="1">
      <c r="B162" s="349"/>
      <c r="C162" s="474"/>
      <c r="D162" s="438"/>
      <c r="E162" s="438"/>
      <c r="F162" s="438"/>
      <c r="G162" s="438"/>
      <c r="H162" s="438"/>
      <c r="I162" s="438"/>
      <c r="J162" s="438"/>
      <c r="K162" s="438"/>
      <c r="L162" s="438"/>
      <c r="M162" s="438"/>
      <c r="N162" s="438"/>
      <c r="O162" s="438"/>
      <c r="P162" s="438"/>
      <c r="Q162" s="438"/>
      <c r="R162" s="438"/>
      <c r="S162" s="438"/>
      <c r="T162" s="438"/>
      <c r="U162" s="432"/>
      <c r="V162" s="505"/>
      <c r="W162" s="474"/>
      <c r="X162" s="438"/>
      <c r="Y162" s="438"/>
      <c r="Z162" s="438"/>
      <c r="AA162" s="438"/>
      <c r="AB162" s="438"/>
      <c r="AC162" s="438"/>
      <c r="AD162" s="438"/>
      <c r="AE162" s="438"/>
      <c r="AF162" s="438"/>
      <c r="AG162" s="438"/>
      <c r="AH162" s="438"/>
      <c r="AI162" s="438"/>
      <c r="AJ162" s="438"/>
      <c r="AK162" s="438"/>
      <c r="AL162" s="438"/>
      <c r="AM162" s="438"/>
      <c r="AN162" s="438"/>
      <c r="AO162" s="432"/>
      <c r="AP162" s="472"/>
    </row>
    <row r="163" spans="2:42" ht="9.75" hidden="1" customHeight="1">
      <c r="B163" s="349"/>
      <c r="C163" s="474"/>
      <c r="D163" s="438"/>
      <c r="E163" s="438"/>
      <c r="F163" s="438"/>
      <c r="G163" s="438"/>
      <c r="H163" s="438"/>
      <c r="I163" s="438"/>
      <c r="J163" s="438"/>
      <c r="K163" s="438"/>
      <c r="L163" s="438"/>
      <c r="M163" s="438"/>
      <c r="N163" s="438"/>
      <c r="O163" s="438"/>
      <c r="P163" s="438"/>
      <c r="Q163" s="438"/>
      <c r="R163" s="438"/>
      <c r="S163" s="438"/>
      <c r="T163" s="438"/>
      <c r="U163" s="432"/>
      <c r="V163" s="505"/>
      <c r="W163" s="474"/>
      <c r="X163" s="438"/>
      <c r="Y163" s="438"/>
      <c r="Z163" s="438"/>
      <c r="AA163" s="438"/>
      <c r="AB163" s="438"/>
      <c r="AC163" s="438"/>
      <c r="AD163" s="438"/>
      <c r="AE163" s="438"/>
      <c r="AF163" s="438"/>
      <c r="AG163" s="438"/>
      <c r="AH163" s="438"/>
      <c r="AI163" s="438"/>
      <c r="AJ163" s="438"/>
      <c r="AK163" s="438"/>
      <c r="AL163" s="438"/>
      <c r="AM163" s="438"/>
      <c r="AN163" s="438"/>
      <c r="AO163" s="432"/>
      <c r="AP163" s="472"/>
    </row>
    <row r="164" spans="2:42" ht="9.75" hidden="1" customHeight="1">
      <c r="B164" s="349"/>
      <c r="C164" s="474"/>
      <c r="D164" s="438"/>
      <c r="E164" s="438"/>
      <c r="F164" s="438"/>
      <c r="G164" s="438"/>
      <c r="H164" s="438"/>
      <c r="I164" s="438"/>
      <c r="J164" s="438"/>
      <c r="K164" s="438"/>
      <c r="L164" s="438"/>
      <c r="M164" s="438"/>
      <c r="N164" s="438"/>
      <c r="O164" s="438"/>
      <c r="P164" s="438"/>
      <c r="Q164" s="438"/>
      <c r="R164" s="438"/>
      <c r="S164" s="438"/>
      <c r="T164" s="438"/>
      <c r="U164" s="432"/>
      <c r="V164" s="505"/>
      <c r="W164" s="474"/>
      <c r="X164" s="438"/>
      <c r="Y164" s="438"/>
      <c r="Z164" s="438"/>
      <c r="AA164" s="438"/>
      <c r="AB164" s="438"/>
      <c r="AC164" s="438"/>
      <c r="AD164" s="438"/>
      <c r="AE164" s="438"/>
      <c r="AF164" s="438"/>
      <c r="AG164" s="438"/>
      <c r="AH164" s="438"/>
      <c r="AI164" s="438"/>
      <c r="AJ164" s="438"/>
      <c r="AK164" s="438"/>
      <c r="AL164" s="438"/>
      <c r="AM164" s="438"/>
      <c r="AN164" s="438"/>
      <c r="AO164" s="432"/>
      <c r="AP164" s="472"/>
    </row>
    <row r="165" spans="2:42" ht="9.75" hidden="1" customHeight="1">
      <c r="B165" s="349"/>
      <c r="C165" s="474"/>
      <c r="D165" s="438"/>
      <c r="E165" s="438"/>
      <c r="F165" s="438"/>
      <c r="G165" s="438"/>
      <c r="H165" s="438"/>
      <c r="I165" s="438"/>
      <c r="J165" s="438"/>
      <c r="K165" s="438"/>
      <c r="L165" s="438"/>
      <c r="M165" s="438"/>
      <c r="N165" s="438"/>
      <c r="O165" s="438"/>
      <c r="P165" s="438"/>
      <c r="Q165" s="438"/>
      <c r="R165" s="438"/>
      <c r="S165" s="438"/>
      <c r="T165" s="438"/>
      <c r="U165" s="432"/>
      <c r="V165" s="505"/>
      <c r="W165" s="474"/>
      <c r="X165" s="438"/>
      <c r="Y165" s="438"/>
      <c r="Z165" s="438"/>
      <c r="AA165" s="438"/>
      <c r="AB165" s="438"/>
      <c r="AC165" s="438"/>
      <c r="AD165" s="438"/>
      <c r="AE165" s="438"/>
      <c r="AF165" s="438"/>
      <c r="AG165" s="438"/>
      <c r="AH165" s="438"/>
      <c r="AI165" s="438"/>
      <c r="AJ165" s="438"/>
      <c r="AK165" s="438"/>
      <c r="AL165" s="438"/>
      <c r="AM165" s="438"/>
      <c r="AN165" s="438"/>
      <c r="AO165" s="432"/>
      <c r="AP165" s="472"/>
    </row>
    <row r="166" spans="2:42" ht="9.75" hidden="1" customHeight="1">
      <c r="B166" s="349"/>
      <c r="C166" s="474"/>
      <c r="D166" s="438"/>
      <c r="E166" s="438"/>
      <c r="F166" s="438"/>
      <c r="G166" s="438"/>
      <c r="H166" s="438"/>
      <c r="I166" s="438"/>
      <c r="J166" s="438"/>
      <c r="K166" s="438"/>
      <c r="L166" s="438"/>
      <c r="M166" s="438"/>
      <c r="N166" s="438"/>
      <c r="O166" s="438"/>
      <c r="P166" s="438"/>
      <c r="Q166" s="438"/>
      <c r="R166" s="438"/>
      <c r="S166" s="438"/>
      <c r="T166" s="438"/>
      <c r="U166" s="432"/>
      <c r="V166" s="505"/>
      <c r="W166" s="474"/>
      <c r="X166" s="438"/>
      <c r="Y166" s="438"/>
      <c r="Z166" s="438"/>
      <c r="AA166" s="438"/>
      <c r="AB166" s="438"/>
      <c r="AC166" s="438"/>
      <c r="AD166" s="438"/>
      <c r="AE166" s="438"/>
      <c r="AF166" s="438"/>
      <c r="AG166" s="438"/>
      <c r="AH166" s="438"/>
      <c r="AI166" s="438"/>
      <c r="AJ166" s="438"/>
      <c r="AK166" s="438"/>
      <c r="AL166" s="438"/>
      <c r="AM166" s="438"/>
      <c r="AN166" s="438"/>
      <c r="AO166" s="432"/>
      <c r="AP166" s="472"/>
    </row>
    <row r="167" spans="2:42" ht="9.75" hidden="1" customHeight="1">
      <c r="B167" s="349"/>
      <c r="C167" s="479"/>
      <c r="D167" s="427"/>
      <c r="E167" s="427"/>
      <c r="F167" s="427"/>
      <c r="G167" s="427"/>
      <c r="H167" s="427"/>
      <c r="I167" s="427"/>
      <c r="J167" s="427"/>
      <c r="K167" s="427"/>
      <c r="L167" s="427"/>
      <c r="M167" s="427"/>
      <c r="N167" s="427"/>
      <c r="O167" s="427"/>
      <c r="P167" s="427"/>
      <c r="Q167" s="427"/>
      <c r="R167" s="427"/>
      <c r="S167" s="427"/>
      <c r="T167" s="427"/>
      <c r="U167" s="428"/>
      <c r="V167" s="505"/>
      <c r="W167" s="479"/>
      <c r="X167" s="427"/>
      <c r="Y167" s="427"/>
      <c r="Z167" s="427"/>
      <c r="AA167" s="427"/>
      <c r="AB167" s="427"/>
      <c r="AC167" s="427"/>
      <c r="AD167" s="427"/>
      <c r="AE167" s="427"/>
      <c r="AF167" s="427"/>
      <c r="AG167" s="427"/>
      <c r="AH167" s="427"/>
      <c r="AI167" s="427"/>
      <c r="AJ167" s="427"/>
      <c r="AK167" s="427"/>
      <c r="AL167" s="427"/>
      <c r="AM167" s="427"/>
      <c r="AN167" s="427"/>
      <c r="AO167" s="428"/>
      <c r="AP167" s="472"/>
    </row>
    <row r="168" spans="2:42" ht="9.75" hidden="1" customHeight="1">
      <c r="B168" s="349"/>
      <c r="C168" s="501"/>
      <c r="D168" s="418"/>
      <c r="E168" s="418"/>
      <c r="F168" s="418"/>
      <c r="G168" s="418"/>
      <c r="H168" s="418"/>
      <c r="I168" s="418"/>
      <c r="J168" s="418"/>
      <c r="K168" s="418"/>
      <c r="L168" s="418"/>
      <c r="M168" s="418"/>
      <c r="N168" s="418"/>
      <c r="O168" s="418"/>
      <c r="P168" s="418"/>
      <c r="Q168" s="418"/>
      <c r="R168" s="418"/>
      <c r="S168" s="418"/>
      <c r="T168" s="418"/>
      <c r="U168" s="470"/>
      <c r="V168" s="505"/>
      <c r="W168" s="501" t="s">
        <v>806</v>
      </c>
      <c r="X168" s="418"/>
      <c r="Y168" s="418"/>
      <c r="Z168" s="418"/>
      <c r="AA168" s="418"/>
      <c r="AB168" s="418"/>
      <c r="AC168" s="418"/>
      <c r="AD168" s="418"/>
      <c r="AE168" s="418"/>
      <c r="AF168" s="418"/>
      <c r="AG168" s="418"/>
      <c r="AH168" s="418"/>
      <c r="AI168" s="418"/>
      <c r="AJ168" s="418"/>
      <c r="AK168" s="418"/>
      <c r="AL168" s="418"/>
      <c r="AM168" s="418"/>
      <c r="AN168" s="418"/>
      <c r="AO168" s="470"/>
      <c r="AP168" s="472"/>
    </row>
    <row r="169" spans="2:42" ht="9.75" hidden="1" customHeight="1">
      <c r="B169" s="173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  <c r="AA169" s="209"/>
      <c r="AB169" s="209"/>
      <c r="AC169" s="209"/>
      <c r="AD169" s="209"/>
      <c r="AE169" s="209"/>
      <c r="AF169" s="209"/>
      <c r="AG169" s="209"/>
      <c r="AH169" s="209"/>
      <c r="AI169" s="209"/>
      <c r="AJ169" s="209"/>
      <c r="AK169" s="209"/>
      <c r="AL169" s="209"/>
      <c r="AM169" s="209"/>
      <c r="AN169" s="209"/>
      <c r="AO169" s="209"/>
      <c r="AP169" s="210"/>
    </row>
    <row r="170" spans="2:42" ht="9.75" hidden="1" customHeight="1">
      <c r="B170" s="348"/>
      <c r="C170" s="477"/>
      <c r="D170" s="467"/>
      <c r="E170" s="467"/>
      <c r="F170" s="467"/>
      <c r="G170" s="467"/>
      <c r="H170" s="467"/>
      <c r="I170" s="467"/>
      <c r="J170" s="467"/>
      <c r="K170" s="467"/>
      <c r="L170" s="467"/>
      <c r="M170" s="467"/>
      <c r="N170" s="467"/>
      <c r="O170" s="467"/>
      <c r="P170" s="467"/>
      <c r="Q170" s="467"/>
      <c r="R170" s="467"/>
      <c r="S170" s="467"/>
      <c r="T170" s="467"/>
      <c r="U170" s="478"/>
      <c r="V170" s="504"/>
      <c r="W170" s="477"/>
      <c r="X170" s="467"/>
      <c r="Y170" s="467"/>
      <c r="Z170" s="467"/>
      <c r="AA170" s="467"/>
      <c r="AB170" s="467"/>
      <c r="AC170" s="467"/>
      <c r="AD170" s="467"/>
      <c r="AE170" s="467"/>
      <c r="AF170" s="467"/>
      <c r="AG170" s="467"/>
      <c r="AH170" s="467"/>
      <c r="AI170" s="467"/>
      <c r="AJ170" s="467"/>
      <c r="AK170" s="467"/>
      <c r="AL170" s="467"/>
      <c r="AM170" s="467"/>
      <c r="AN170" s="467"/>
      <c r="AO170" s="478"/>
      <c r="AP170" s="471"/>
    </row>
    <row r="171" spans="2:42" ht="9.75" hidden="1" customHeight="1">
      <c r="B171" s="349"/>
      <c r="C171" s="474"/>
      <c r="D171" s="438"/>
      <c r="E171" s="438"/>
      <c r="F171" s="438"/>
      <c r="G171" s="438"/>
      <c r="H171" s="438"/>
      <c r="I171" s="438"/>
      <c r="J171" s="438"/>
      <c r="K171" s="438"/>
      <c r="L171" s="438"/>
      <c r="M171" s="438"/>
      <c r="N171" s="438"/>
      <c r="O171" s="438"/>
      <c r="P171" s="438"/>
      <c r="Q171" s="438"/>
      <c r="R171" s="438"/>
      <c r="S171" s="438"/>
      <c r="T171" s="438"/>
      <c r="U171" s="432"/>
      <c r="V171" s="505"/>
      <c r="W171" s="474"/>
      <c r="X171" s="438"/>
      <c r="Y171" s="438"/>
      <c r="Z171" s="438"/>
      <c r="AA171" s="438"/>
      <c r="AB171" s="438"/>
      <c r="AC171" s="438"/>
      <c r="AD171" s="438"/>
      <c r="AE171" s="438"/>
      <c r="AF171" s="438"/>
      <c r="AG171" s="438"/>
      <c r="AH171" s="438"/>
      <c r="AI171" s="438"/>
      <c r="AJ171" s="438"/>
      <c r="AK171" s="438"/>
      <c r="AL171" s="438"/>
      <c r="AM171" s="438"/>
      <c r="AN171" s="438"/>
      <c r="AO171" s="432"/>
      <c r="AP171" s="472"/>
    </row>
    <row r="172" spans="2:42" ht="9.75" hidden="1" customHeight="1">
      <c r="B172" s="349"/>
      <c r="C172" s="474"/>
      <c r="D172" s="438"/>
      <c r="E172" s="438"/>
      <c r="F172" s="438"/>
      <c r="G172" s="438"/>
      <c r="H172" s="438"/>
      <c r="I172" s="438"/>
      <c r="J172" s="438"/>
      <c r="K172" s="438"/>
      <c r="L172" s="438"/>
      <c r="M172" s="438"/>
      <c r="N172" s="438"/>
      <c r="O172" s="438"/>
      <c r="P172" s="438"/>
      <c r="Q172" s="438"/>
      <c r="R172" s="438"/>
      <c r="S172" s="438"/>
      <c r="T172" s="438"/>
      <c r="U172" s="432"/>
      <c r="V172" s="505"/>
      <c r="W172" s="474"/>
      <c r="X172" s="438"/>
      <c r="Y172" s="438"/>
      <c r="Z172" s="438"/>
      <c r="AA172" s="438"/>
      <c r="AB172" s="438"/>
      <c r="AC172" s="438"/>
      <c r="AD172" s="438"/>
      <c r="AE172" s="438"/>
      <c r="AF172" s="438"/>
      <c r="AG172" s="438"/>
      <c r="AH172" s="438"/>
      <c r="AI172" s="438"/>
      <c r="AJ172" s="438"/>
      <c r="AK172" s="438"/>
      <c r="AL172" s="438"/>
      <c r="AM172" s="438"/>
      <c r="AN172" s="438"/>
      <c r="AO172" s="432"/>
      <c r="AP172" s="472"/>
    </row>
    <row r="173" spans="2:42" ht="9.75" hidden="1" customHeight="1">
      <c r="B173" s="349"/>
      <c r="C173" s="474"/>
      <c r="D173" s="438"/>
      <c r="E173" s="438"/>
      <c r="F173" s="438"/>
      <c r="G173" s="438"/>
      <c r="H173" s="438"/>
      <c r="I173" s="438"/>
      <c r="J173" s="438"/>
      <c r="K173" s="438"/>
      <c r="L173" s="438"/>
      <c r="M173" s="438"/>
      <c r="N173" s="438"/>
      <c r="O173" s="438"/>
      <c r="P173" s="438"/>
      <c r="Q173" s="438"/>
      <c r="R173" s="438"/>
      <c r="S173" s="438"/>
      <c r="T173" s="438"/>
      <c r="U173" s="432"/>
      <c r="V173" s="505"/>
      <c r="W173" s="474"/>
      <c r="X173" s="438"/>
      <c r="Y173" s="438"/>
      <c r="Z173" s="438"/>
      <c r="AA173" s="438"/>
      <c r="AB173" s="438"/>
      <c r="AC173" s="438"/>
      <c r="AD173" s="438"/>
      <c r="AE173" s="438"/>
      <c r="AF173" s="438"/>
      <c r="AG173" s="438"/>
      <c r="AH173" s="438"/>
      <c r="AI173" s="438"/>
      <c r="AJ173" s="438"/>
      <c r="AK173" s="438"/>
      <c r="AL173" s="438"/>
      <c r="AM173" s="438"/>
      <c r="AN173" s="438"/>
      <c r="AO173" s="432"/>
      <c r="AP173" s="472"/>
    </row>
    <row r="174" spans="2:42" ht="9.75" hidden="1" customHeight="1">
      <c r="B174" s="349"/>
      <c r="C174" s="474"/>
      <c r="D174" s="438"/>
      <c r="E174" s="438"/>
      <c r="F174" s="438"/>
      <c r="G174" s="438"/>
      <c r="H174" s="438"/>
      <c r="I174" s="438"/>
      <c r="J174" s="438"/>
      <c r="K174" s="438"/>
      <c r="L174" s="438"/>
      <c r="M174" s="438"/>
      <c r="N174" s="438"/>
      <c r="O174" s="438"/>
      <c r="P174" s="438"/>
      <c r="Q174" s="438"/>
      <c r="R174" s="438"/>
      <c r="S174" s="438"/>
      <c r="T174" s="438"/>
      <c r="U174" s="432"/>
      <c r="V174" s="505"/>
      <c r="W174" s="474"/>
      <c r="X174" s="438"/>
      <c r="Y174" s="438"/>
      <c r="Z174" s="438"/>
      <c r="AA174" s="438"/>
      <c r="AB174" s="438"/>
      <c r="AC174" s="438"/>
      <c r="AD174" s="438"/>
      <c r="AE174" s="438"/>
      <c r="AF174" s="438"/>
      <c r="AG174" s="438"/>
      <c r="AH174" s="438"/>
      <c r="AI174" s="438"/>
      <c r="AJ174" s="438"/>
      <c r="AK174" s="438"/>
      <c r="AL174" s="438"/>
      <c r="AM174" s="438"/>
      <c r="AN174" s="438"/>
      <c r="AO174" s="432"/>
      <c r="AP174" s="472"/>
    </row>
    <row r="175" spans="2:42" ht="9.75" hidden="1" customHeight="1">
      <c r="B175" s="349"/>
      <c r="C175" s="474"/>
      <c r="D175" s="438"/>
      <c r="E175" s="438"/>
      <c r="F175" s="438"/>
      <c r="G175" s="438"/>
      <c r="H175" s="438"/>
      <c r="I175" s="438"/>
      <c r="J175" s="438"/>
      <c r="K175" s="438"/>
      <c r="L175" s="438"/>
      <c r="M175" s="438"/>
      <c r="N175" s="438"/>
      <c r="O175" s="438"/>
      <c r="P175" s="438"/>
      <c r="Q175" s="438"/>
      <c r="R175" s="438"/>
      <c r="S175" s="438"/>
      <c r="T175" s="438"/>
      <c r="U175" s="432"/>
      <c r="V175" s="505"/>
      <c r="W175" s="474"/>
      <c r="X175" s="438"/>
      <c r="Y175" s="438"/>
      <c r="Z175" s="438"/>
      <c r="AA175" s="438"/>
      <c r="AB175" s="438"/>
      <c r="AC175" s="438"/>
      <c r="AD175" s="438"/>
      <c r="AE175" s="438"/>
      <c r="AF175" s="438"/>
      <c r="AG175" s="438"/>
      <c r="AH175" s="438"/>
      <c r="AI175" s="438"/>
      <c r="AJ175" s="438"/>
      <c r="AK175" s="438"/>
      <c r="AL175" s="438"/>
      <c r="AM175" s="438"/>
      <c r="AN175" s="438"/>
      <c r="AO175" s="432"/>
      <c r="AP175" s="472"/>
    </row>
    <row r="176" spans="2:42" ht="9.75" hidden="1" customHeight="1">
      <c r="B176" s="349"/>
      <c r="C176" s="474"/>
      <c r="D176" s="438"/>
      <c r="E176" s="438"/>
      <c r="F176" s="438"/>
      <c r="G176" s="438"/>
      <c r="H176" s="438"/>
      <c r="I176" s="438"/>
      <c r="J176" s="438"/>
      <c r="K176" s="438"/>
      <c r="L176" s="438"/>
      <c r="M176" s="438"/>
      <c r="N176" s="438"/>
      <c r="O176" s="438"/>
      <c r="P176" s="438"/>
      <c r="Q176" s="438"/>
      <c r="R176" s="438"/>
      <c r="S176" s="438"/>
      <c r="T176" s="438"/>
      <c r="U176" s="432"/>
      <c r="V176" s="505"/>
      <c r="W176" s="474"/>
      <c r="X176" s="438"/>
      <c r="Y176" s="438"/>
      <c r="Z176" s="438"/>
      <c r="AA176" s="438"/>
      <c r="AB176" s="438"/>
      <c r="AC176" s="438"/>
      <c r="AD176" s="438"/>
      <c r="AE176" s="438"/>
      <c r="AF176" s="438"/>
      <c r="AG176" s="438"/>
      <c r="AH176" s="438"/>
      <c r="AI176" s="438"/>
      <c r="AJ176" s="438"/>
      <c r="AK176" s="438"/>
      <c r="AL176" s="438"/>
      <c r="AM176" s="438"/>
      <c r="AN176" s="438"/>
      <c r="AO176" s="432"/>
      <c r="AP176" s="472"/>
    </row>
    <row r="177" spans="2:42" ht="9.75" hidden="1" customHeight="1">
      <c r="B177" s="349"/>
      <c r="C177" s="474"/>
      <c r="D177" s="438"/>
      <c r="E177" s="438"/>
      <c r="F177" s="438"/>
      <c r="G177" s="438"/>
      <c r="H177" s="438"/>
      <c r="I177" s="438"/>
      <c r="J177" s="438"/>
      <c r="K177" s="438"/>
      <c r="L177" s="438"/>
      <c r="M177" s="438"/>
      <c r="N177" s="438"/>
      <c r="O177" s="438"/>
      <c r="P177" s="438"/>
      <c r="Q177" s="438"/>
      <c r="R177" s="438"/>
      <c r="S177" s="438"/>
      <c r="T177" s="438"/>
      <c r="U177" s="432"/>
      <c r="V177" s="505"/>
      <c r="W177" s="474"/>
      <c r="X177" s="438"/>
      <c r="Y177" s="438"/>
      <c r="Z177" s="438"/>
      <c r="AA177" s="438"/>
      <c r="AB177" s="438"/>
      <c r="AC177" s="438"/>
      <c r="AD177" s="438"/>
      <c r="AE177" s="438"/>
      <c r="AF177" s="438"/>
      <c r="AG177" s="438"/>
      <c r="AH177" s="438"/>
      <c r="AI177" s="438"/>
      <c r="AJ177" s="438"/>
      <c r="AK177" s="438"/>
      <c r="AL177" s="438"/>
      <c r="AM177" s="438"/>
      <c r="AN177" s="438"/>
      <c r="AO177" s="432"/>
      <c r="AP177" s="472"/>
    </row>
    <row r="178" spans="2:42" ht="9.75" hidden="1" customHeight="1">
      <c r="B178" s="349"/>
      <c r="C178" s="474"/>
      <c r="D178" s="438"/>
      <c r="E178" s="438"/>
      <c r="F178" s="438"/>
      <c r="G178" s="438"/>
      <c r="H178" s="438"/>
      <c r="I178" s="438"/>
      <c r="J178" s="438"/>
      <c r="K178" s="438"/>
      <c r="L178" s="438"/>
      <c r="M178" s="438"/>
      <c r="N178" s="438"/>
      <c r="O178" s="438"/>
      <c r="P178" s="438"/>
      <c r="Q178" s="438"/>
      <c r="R178" s="438"/>
      <c r="S178" s="438"/>
      <c r="T178" s="438"/>
      <c r="U178" s="432"/>
      <c r="V178" s="505"/>
      <c r="W178" s="474"/>
      <c r="X178" s="438"/>
      <c r="Y178" s="438"/>
      <c r="Z178" s="438"/>
      <c r="AA178" s="438"/>
      <c r="AB178" s="438"/>
      <c r="AC178" s="438"/>
      <c r="AD178" s="438"/>
      <c r="AE178" s="438"/>
      <c r="AF178" s="438"/>
      <c r="AG178" s="438"/>
      <c r="AH178" s="438"/>
      <c r="AI178" s="438"/>
      <c r="AJ178" s="438"/>
      <c r="AK178" s="438"/>
      <c r="AL178" s="438"/>
      <c r="AM178" s="438"/>
      <c r="AN178" s="438"/>
      <c r="AO178" s="432"/>
      <c r="AP178" s="472"/>
    </row>
    <row r="179" spans="2:42" ht="9.75" hidden="1" customHeight="1">
      <c r="B179" s="349"/>
      <c r="C179" s="474"/>
      <c r="D179" s="438"/>
      <c r="E179" s="438"/>
      <c r="F179" s="438"/>
      <c r="G179" s="438"/>
      <c r="H179" s="438"/>
      <c r="I179" s="438"/>
      <c r="J179" s="438"/>
      <c r="K179" s="438"/>
      <c r="L179" s="438"/>
      <c r="M179" s="438"/>
      <c r="N179" s="438"/>
      <c r="O179" s="438"/>
      <c r="P179" s="438"/>
      <c r="Q179" s="438"/>
      <c r="R179" s="438"/>
      <c r="S179" s="438"/>
      <c r="T179" s="438"/>
      <c r="U179" s="432"/>
      <c r="V179" s="505"/>
      <c r="W179" s="474"/>
      <c r="X179" s="438"/>
      <c r="Y179" s="438"/>
      <c r="Z179" s="438"/>
      <c r="AA179" s="438"/>
      <c r="AB179" s="438"/>
      <c r="AC179" s="438"/>
      <c r="AD179" s="438"/>
      <c r="AE179" s="438"/>
      <c r="AF179" s="438"/>
      <c r="AG179" s="438"/>
      <c r="AH179" s="438"/>
      <c r="AI179" s="438"/>
      <c r="AJ179" s="438"/>
      <c r="AK179" s="438"/>
      <c r="AL179" s="438"/>
      <c r="AM179" s="438"/>
      <c r="AN179" s="438"/>
      <c r="AO179" s="432"/>
      <c r="AP179" s="472"/>
    </row>
    <row r="180" spans="2:42" ht="9.75" hidden="1" customHeight="1">
      <c r="B180" s="349"/>
      <c r="C180" s="474"/>
      <c r="D180" s="438"/>
      <c r="E180" s="438"/>
      <c r="F180" s="438"/>
      <c r="G180" s="438"/>
      <c r="H180" s="438"/>
      <c r="I180" s="438"/>
      <c r="J180" s="438"/>
      <c r="K180" s="438"/>
      <c r="L180" s="438"/>
      <c r="M180" s="438"/>
      <c r="N180" s="438"/>
      <c r="O180" s="438"/>
      <c r="P180" s="438"/>
      <c r="Q180" s="438"/>
      <c r="R180" s="438"/>
      <c r="S180" s="438"/>
      <c r="T180" s="438"/>
      <c r="U180" s="432"/>
      <c r="V180" s="505"/>
      <c r="W180" s="474"/>
      <c r="X180" s="438"/>
      <c r="Y180" s="438"/>
      <c r="Z180" s="438"/>
      <c r="AA180" s="438"/>
      <c r="AB180" s="438"/>
      <c r="AC180" s="438"/>
      <c r="AD180" s="438"/>
      <c r="AE180" s="438"/>
      <c r="AF180" s="438"/>
      <c r="AG180" s="438"/>
      <c r="AH180" s="438"/>
      <c r="AI180" s="438"/>
      <c r="AJ180" s="438"/>
      <c r="AK180" s="438"/>
      <c r="AL180" s="438"/>
      <c r="AM180" s="438"/>
      <c r="AN180" s="438"/>
      <c r="AO180" s="432"/>
      <c r="AP180" s="472"/>
    </row>
    <row r="181" spans="2:42" ht="9.75" hidden="1" customHeight="1">
      <c r="B181" s="349"/>
      <c r="C181" s="474"/>
      <c r="D181" s="438"/>
      <c r="E181" s="438"/>
      <c r="F181" s="438"/>
      <c r="G181" s="438"/>
      <c r="H181" s="438"/>
      <c r="I181" s="438"/>
      <c r="J181" s="438"/>
      <c r="K181" s="438"/>
      <c r="L181" s="438"/>
      <c r="M181" s="438"/>
      <c r="N181" s="438"/>
      <c r="O181" s="438"/>
      <c r="P181" s="438"/>
      <c r="Q181" s="438"/>
      <c r="R181" s="438"/>
      <c r="S181" s="438"/>
      <c r="T181" s="438"/>
      <c r="U181" s="432"/>
      <c r="V181" s="505"/>
      <c r="W181" s="474"/>
      <c r="X181" s="438"/>
      <c r="Y181" s="438"/>
      <c r="Z181" s="438"/>
      <c r="AA181" s="438"/>
      <c r="AB181" s="438"/>
      <c r="AC181" s="438"/>
      <c r="AD181" s="438"/>
      <c r="AE181" s="438"/>
      <c r="AF181" s="438"/>
      <c r="AG181" s="438"/>
      <c r="AH181" s="438"/>
      <c r="AI181" s="438"/>
      <c r="AJ181" s="438"/>
      <c r="AK181" s="438"/>
      <c r="AL181" s="438"/>
      <c r="AM181" s="438"/>
      <c r="AN181" s="438"/>
      <c r="AO181" s="432"/>
      <c r="AP181" s="472"/>
    </row>
    <row r="182" spans="2:42" ht="9.75" hidden="1" customHeight="1">
      <c r="B182" s="349"/>
      <c r="C182" s="479"/>
      <c r="D182" s="427"/>
      <c r="E182" s="427"/>
      <c r="F182" s="427"/>
      <c r="G182" s="427"/>
      <c r="H182" s="427"/>
      <c r="I182" s="427"/>
      <c r="J182" s="427"/>
      <c r="K182" s="427"/>
      <c r="L182" s="427"/>
      <c r="M182" s="427"/>
      <c r="N182" s="427"/>
      <c r="O182" s="427"/>
      <c r="P182" s="427"/>
      <c r="Q182" s="427"/>
      <c r="R182" s="427"/>
      <c r="S182" s="427"/>
      <c r="T182" s="427"/>
      <c r="U182" s="428"/>
      <c r="V182" s="505"/>
      <c r="W182" s="479"/>
      <c r="X182" s="427"/>
      <c r="Y182" s="427"/>
      <c r="Z182" s="427"/>
      <c r="AA182" s="427"/>
      <c r="AB182" s="427"/>
      <c r="AC182" s="427"/>
      <c r="AD182" s="427"/>
      <c r="AE182" s="427"/>
      <c r="AF182" s="427"/>
      <c r="AG182" s="427"/>
      <c r="AH182" s="427"/>
      <c r="AI182" s="427"/>
      <c r="AJ182" s="427"/>
      <c r="AK182" s="427"/>
      <c r="AL182" s="427"/>
      <c r="AM182" s="427"/>
      <c r="AN182" s="427"/>
      <c r="AO182" s="428"/>
      <c r="AP182" s="472"/>
    </row>
    <row r="183" spans="2:42" ht="9.75" hidden="1" customHeight="1">
      <c r="B183" s="349"/>
      <c r="C183" s="501"/>
      <c r="D183" s="418"/>
      <c r="E183" s="418"/>
      <c r="F183" s="418"/>
      <c r="G183" s="418"/>
      <c r="H183" s="418"/>
      <c r="I183" s="418"/>
      <c r="J183" s="418"/>
      <c r="K183" s="418"/>
      <c r="L183" s="418"/>
      <c r="M183" s="418"/>
      <c r="N183" s="418"/>
      <c r="O183" s="418"/>
      <c r="P183" s="418"/>
      <c r="Q183" s="418"/>
      <c r="R183" s="418"/>
      <c r="S183" s="418"/>
      <c r="T183" s="418"/>
      <c r="U183" s="470"/>
      <c r="V183" s="505"/>
      <c r="W183" s="481"/>
      <c r="X183" s="418"/>
      <c r="Y183" s="418"/>
      <c r="Z183" s="418"/>
      <c r="AA183" s="418"/>
      <c r="AB183" s="418"/>
      <c r="AC183" s="418"/>
      <c r="AD183" s="418"/>
      <c r="AE183" s="418"/>
      <c r="AF183" s="418"/>
      <c r="AG183" s="418"/>
      <c r="AH183" s="418"/>
      <c r="AI183" s="418"/>
      <c r="AJ183" s="418"/>
      <c r="AK183" s="418"/>
      <c r="AL183" s="418"/>
      <c r="AM183" s="418"/>
      <c r="AN183" s="418"/>
      <c r="AO183" s="470"/>
      <c r="AP183" s="472"/>
    </row>
    <row r="184" spans="2:42" ht="9.75" hidden="1" customHeight="1">
      <c r="B184" s="173"/>
      <c r="C184" s="469" t="s">
        <v>814</v>
      </c>
      <c r="D184" s="418"/>
      <c r="E184" s="418"/>
      <c r="F184" s="418"/>
      <c r="G184" s="418"/>
      <c r="H184" s="418"/>
      <c r="I184" s="418"/>
      <c r="J184" s="418"/>
      <c r="K184" s="418"/>
      <c r="L184" s="418"/>
      <c r="M184" s="418"/>
      <c r="N184" s="418"/>
      <c r="O184" s="418"/>
      <c r="P184" s="418"/>
      <c r="Q184" s="418"/>
      <c r="R184" s="418"/>
      <c r="S184" s="418"/>
      <c r="T184" s="418"/>
      <c r="U184" s="470"/>
      <c r="V184" s="209"/>
      <c r="W184" s="469" t="s">
        <v>863</v>
      </c>
      <c r="X184" s="418"/>
      <c r="Y184" s="418"/>
      <c r="Z184" s="418"/>
      <c r="AA184" s="418"/>
      <c r="AB184" s="418"/>
      <c r="AC184" s="418"/>
      <c r="AD184" s="418"/>
      <c r="AE184" s="418"/>
      <c r="AF184" s="418"/>
      <c r="AG184" s="418"/>
      <c r="AH184" s="418"/>
      <c r="AI184" s="418"/>
      <c r="AJ184" s="418"/>
      <c r="AK184" s="418"/>
      <c r="AL184" s="418"/>
      <c r="AM184" s="418"/>
      <c r="AN184" s="418"/>
      <c r="AO184" s="470"/>
      <c r="AP184" s="210"/>
    </row>
    <row r="185" spans="2:42" ht="9.75" hidden="1" customHeight="1">
      <c r="B185" s="173"/>
      <c r="C185" s="535"/>
      <c r="D185" s="467"/>
      <c r="E185" s="467"/>
      <c r="F185" s="467"/>
      <c r="G185" s="467"/>
      <c r="H185" s="467"/>
      <c r="I185" s="467"/>
      <c r="J185" s="467"/>
      <c r="K185" s="467"/>
      <c r="L185" s="467"/>
      <c r="M185" s="467"/>
      <c r="N185" s="467"/>
      <c r="O185" s="467"/>
      <c r="P185" s="467"/>
      <c r="Q185" s="467"/>
      <c r="R185" s="467"/>
      <c r="S185" s="467"/>
      <c r="T185" s="467"/>
      <c r="U185" s="478"/>
      <c r="V185" s="480"/>
      <c r="W185" s="535"/>
      <c r="X185" s="467"/>
      <c r="Y185" s="467"/>
      <c r="Z185" s="467"/>
      <c r="AA185" s="467"/>
      <c r="AB185" s="467"/>
      <c r="AC185" s="467"/>
      <c r="AD185" s="467"/>
      <c r="AE185" s="467"/>
      <c r="AF185" s="467"/>
      <c r="AG185" s="467"/>
      <c r="AH185" s="467"/>
      <c r="AI185" s="467"/>
      <c r="AJ185" s="467"/>
      <c r="AK185" s="467"/>
      <c r="AL185" s="467"/>
      <c r="AM185" s="467"/>
      <c r="AN185" s="467"/>
      <c r="AO185" s="478"/>
      <c r="AP185" s="210"/>
    </row>
    <row r="186" spans="2:42" ht="9.75" hidden="1" customHeight="1">
      <c r="B186" s="173"/>
      <c r="C186" s="474"/>
      <c r="D186" s="438"/>
      <c r="E186" s="438"/>
      <c r="F186" s="438"/>
      <c r="G186" s="438"/>
      <c r="H186" s="438"/>
      <c r="I186" s="438"/>
      <c r="J186" s="438"/>
      <c r="K186" s="438"/>
      <c r="L186" s="438"/>
      <c r="M186" s="438"/>
      <c r="N186" s="438"/>
      <c r="O186" s="438"/>
      <c r="P186" s="438"/>
      <c r="Q186" s="438"/>
      <c r="R186" s="438"/>
      <c r="S186" s="438"/>
      <c r="T186" s="438"/>
      <c r="U186" s="432"/>
      <c r="V186" s="411"/>
      <c r="W186" s="474"/>
      <c r="X186" s="438"/>
      <c r="Y186" s="438"/>
      <c r="Z186" s="438"/>
      <c r="AA186" s="438"/>
      <c r="AB186" s="438"/>
      <c r="AC186" s="438"/>
      <c r="AD186" s="438"/>
      <c r="AE186" s="438"/>
      <c r="AF186" s="438"/>
      <c r="AG186" s="438"/>
      <c r="AH186" s="438"/>
      <c r="AI186" s="438"/>
      <c r="AJ186" s="438"/>
      <c r="AK186" s="438"/>
      <c r="AL186" s="438"/>
      <c r="AM186" s="438"/>
      <c r="AN186" s="438"/>
      <c r="AO186" s="432"/>
      <c r="AP186" s="210"/>
    </row>
    <row r="187" spans="2:42" ht="9.75" hidden="1" customHeight="1">
      <c r="B187" s="173"/>
      <c r="C187" s="474"/>
      <c r="D187" s="438"/>
      <c r="E187" s="438"/>
      <c r="F187" s="438"/>
      <c r="G187" s="438"/>
      <c r="H187" s="438"/>
      <c r="I187" s="438"/>
      <c r="J187" s="438"/>
      <c r="K187" s="438"/>
      <c r="L187" s="438"/>
      <c r="M187" s="438"/>
      <c r="N187" s="438"/>
      <c r="O187" s="438"/>
      <c r="P187" s="438"/>
      <c r="Q187" s="438"/>
      <c r="R187" s="438"/>
      <c r="S187" s="438"/>
      <c r="T187" s="438"/>
      <c r="U187" s="432"/>
      <c r="V187" s="411"/>
      <c r="W187" s="474"/>
      <c r="X187" s="438"/>
      <c r="Y187" s="438"/>
      <c r="Z187" s="438"/>
      <c r="AA187" s="438"/>
      <c r="AB187" s="438"/>
      <c r="AC187" s="438"/>
      <c r="AD187" s="438"/>
      <c r="AE187" s="438"/>
      <c r="AF187" s="438"/>
      <c r="AG187" s="438"/>
      <c r="AH187" s="438"/>
      <c r="AI187" s="438"/>
      <c r="AJ187" s="438"/>
      <c r="AK187" s="438"/>
      <c r="AL187" s="438"/>
      <c r="AM187" s="438"/>
      <c r="AN187" s="438"/>
      <c r="AO187" s="432"/>
      <c r="AP187" s="210"/>
    </row>
    <row r="188" spans="2:42" ht="9.75" hidden="1" customHeight="1">
      <c r="B188" s="173"/>
      <c r="C188" s="474"/>
      <c r="D188" s="438"/>
      <c r="E188" s="438"/>
      <c r="F188" s="438"/>
      <c r="G188" s="438"/>
      <c r="H188" s="438"/>
      <c r="I188" s="438"/>
      <c r="J188" s="438"/>
      <c r="K188" s="438"/>
      <c r="L188" s="438"/>
      <c r="M188" s="438"/>
      <c r="N188" s="438"/>
      <c r="O188" s="438"/>
      <c r="P188" s="438"/>
      <c r="Q188" s="438"/>
      <c r="R188" s="438"/>
      <c r="S188" s="438"/>
      <c r="T188" s="438"/>
      <c r="U188" s="432"/>
      <c r="V188" s="411"/>
      <c r="W188" s="474"/>
      <c r="X188" s="438"/>
      <c r="Y188" s="438"/>
      <c r="Z188" s="438"/>
      <c r="AA188" s="438"/>
      <c r="AB188" s="438"/>
      <c r="AC188" s="438"/>
      <c r="AD188" s="438"/>
      <c r="AE188" s="438"/>
      <c r="AF188" s="438"/>
      <c r="AG188" s="438"/>
      <c r="AH188" s="438"/>
      <c r="AI188" s="438"/>
      <c r="AJ188" s="438"/>
      <c r="AK188" s="438"/>
      <c r="AL188" s="438"/>
      <c r="AM188" s="438"/>
      <c r="AN188" s="438"/>
      <c r="AO188" s="432"/>
      <c r="AP188" s="210"/>
    </row>
    <row r="189" spans="2:42" ht="9.75" hidden="1" customHeight="1">
      <c r="B189" s="173"/>
      <c r="C189" s="474"/>
      <c r="D189" s="438"/>
      <c r="E189" s="438"/>
      <c r="F189" s="438"/>
      <c r="G189" s="438"/>
      <c r="H189" s="438"/>
      <c r="I189" s="438"/>
      <c r="J189" s="438"/>
      <c r="K189" s="438"/>
      <c r="L189" s="438"/>
      <c r="M189" s="438"/>
      <c r="N189" s="438"/>
      <c r="O189" s="438"/>
      <c r="P189" s="438"/>
      <c r="Q189" s="438"/>
      <c r="R189" s="438"/>
      <c r="S189" s="438"/>
      <c r="T189" s="438"/>
      <c r="U189" s="432"/>
      <c r="V189" s="411"/>
      <c r="W189" s="474"/>
      <c r="X189" s="438"/>
      <c r="Y189" s="438"/>
      <c r="Z189" s="438"/>
      <c r="AA189" s="438"/>
      <c r="AB189" s="438"/>
      <c r="AC189" s="438"/>
      <c r="AD189" s="438"/>
      <c r="AE189" s="438"/>
      <c r="AF189" s="438"/>
      <c r="AG189" s="438"/>
      <c r="AH189" s="438"/>
      <c r="AI189" s="438"/>
      <c r="AJ189" s="438"/>
      <c r="AK189" s="438"/>
      <c r="AL189" s="438"/>
      <c r="AM189" s="438"/>
      <c r="AN189" s="438"/>
      <c r="AO189" s="432"/>
      <c r="AP189" s="210"/>
    </row>
    <row r="190" spans="2:42" ht="9.75" hidden="1" customHeight="1">
      <c r="B190" s="173"/>
      <c r="C190" s="474"/>
      <c r="D190" s="438"/>
      <c r="E190" s="438"/>
      <c r="F190" s="438"/>
      <c r="G190" s="438"/>
      <c r="H190" s="438"/>
      <c r="I190" s="438"/>
      <c r="J190" s="438"/>
      <c r="K190" s="438"/>
      <c r="L190" s="438"/>
      <c r="M190" s="438"/>
      <c r="N190" s="438"/>
      <c r="O190" s="438"/>
      <c r="P190" s="438"/>
      <c r="Q190" s="438"/>
      <c r="R190" s="438"/>
      <c r="S190" s="438"/>
      <c r="T190" s="438"/>
      <c r="U190" s="432"/>
      <c r="V190" s="411"/>
      <c r="W190" s="474"/>
      <c r="X190" s="438"/>
      <c r="Y190" s="438"/>
      <c r="Z190" s="438"/>
      <c r="AA190" s="438"/>
      <c r="AB190" s="438"/>
      <c r="AC190" s="438"/>
      <c r="AD190" s="438"/>
      <c r="AE190" s="438"/>
      <c r="AF190" s="438"/>
      <c r="AG190" s="438"/>
      <c r="AH190" s="438"/>
      <c r="AI190" s="438"/>
      <c r="AJ190" s="438"/>
      <c r="AK190" s="438"/>
      <c r="AL190" s="438"/>
      <c r="AM190" s="438"/>
      <c r="AN190" s="438"/>
      <c r="AO190" s="432"/>
      <c r="AP190" s="210"/>
    </row>
    <row r="191" spans="2:42" ht="9.75" hidden="1" customHeight="1">
      <c r="B191" s="173"/>
      <c r="C191" s="474"/>
      <c r="D191" s="438"/>
      <c r="E191" s="438"/>
      <c r="F191" s="438"/>
      <c r="G191" s="438"/>
      <c r="H191" s="438"/>
      <c r="I191" s="438"/>
      <c r="J191" s="438"/>
      <c r="K191" s="438"/>
      <c r="L191" s="438"/>
      <c r="M191" s="438"/>
      <c r="N191" s="438"/>
      <c r="O191" s="438"/>
      <c r="P191" s="438"/>
      <c r="Q191" s="438"/>
      <c r="R191" s="438"/>
      <c r="S191" s="438"/>
      <c r="T191" s="438"/>
      <c r="U191" s="432"/>
      <c r="V191" s="411"/>
      <c r="W191" s="474"/>
      <c r="X191" s="438"/>
      <c r="Y191" s="438"/>
      <c r="Z191" s="438"/>
      <c r="AA191" s="438"/>
      <c r="AB191" s="438"/>
      <c r="AC191" s="438"/>
      <c r="AD191" s="438"/>
      <c r="AE191" s="438"/>
      <c r="AF191" s="438"/>
      <c r="AG191" s="438"/>
      <c r="AH191" s="438"/>
      <c r="AI191" s="438"/>
      <c r="AJ191" s="438"/>
      <c r="AK191" s="438"/>
      <c r="AL191" s="438"/>
      <c r="AM191" s="438"/>
      <c r="AN191" s="438"/>
      <c r="AO191" s="432"/>
      <c r="AP191" s="210"/>
    </row>
    <row r="192" spans="2:42" ht="9.75" hidden="1" customHeight="1">
      <c r="B192" s="173"/>
      <c r="C192" s="474"/>
      <c r="D192" s="438"/>
      <c r="E192" s="438"/>
      <c r="F192" s="438"/>
      <c r="G192" s="438"/>
      <c r="H192" s="438"/>
      <c r="I192" s="438"/>
      <c r="J192" s="438"/>
      <c r="K192" s="438"/>
      <c r="L192" s="438"/>
      <c r="M192" s="438"/>
      <c r="N192" s="438"/>
      <c r="O192" s="438"/>
      <c r="P192" s="438"/>
      <c r="Q192" s="438"/>
      <c r="R192" s="438"/>
      <c r="S192" s="438"/>
      <c r="T192" s="438"/>
      <c r="U192" s="432"/>
      <c r="V192" s="411"/>
      <c r="W192" s="474"/>
      <c r="X192" s="438"/>
      <c r="Y192" s="438"/>
      <c r="Z192" s="438"/>
      <c r="AA192" s="438"/>
      <c r="AB192" s="438"/>
      <c r="AC192" s="438"/>
      <c r="AD192" s="438"/>
      <c r="AE192" s="438"/>
      <c r="AF192" s="438"/>
      <c r="AG192" s="438"/>
      <c r="AH192" s="438"/>
      <c r="AI192" s="438"/>
      <c r="AJ192" s="438"/>
      <c r="AK192" s="438"/>
      <c r="AL192" s="438"/>
      <c r="AM192" s="438"/>
      <c r="AN192" s="438"/>
      <c r="AO192" s="432"/>
      <c r="AP192" s="210"/>
    </row>
    <row r="193" spans="2:42" ht="9.75" hidden="1" customHeight="1">
      <c r="B193" s="173"/>
      <c r="C193" s="474"/>
      <c r="D193" s="438"/>
      <c r="E193" s="438"/>
      <c r="F193" s="438"/>
      <c r="G193" s="438"/>
      <c r="H193" s="438"/>
      <c r="I193" s="438"/>
      <c r="J193" s="438"/>
      <c r="K193" s="438"/>
      <c r="L193" s="438"/>
      <c r="M193" s="438"/>
      <c r="N193" s="438"/>
      <c r="O193" s="438"/>
      <c r="P193" s="438"/>
      <c r="Q193" s="438"/>
      <c r="R193" s="438"/>
      <c r="S193" s="438"/>
      <c r="T193" s="438"/>
      <c r="U193" s="432"/>
      <c r="V193" s="411"/>
      <c r="W193" s="474"/>
      <c r="X193" s="438"/>
      <c r="Y193" s="438"/>
      <c r="Z193" s="438"/>
      <c r="AA193" s="438"/>
      <c r="AB193" s="438"/>
      <c r="AC193" s="438"/>
      <c r="AD193" s="438"/>
      <c r="AE193" s="438"/>
      <c r="AF193" s="438"/>
      <c r="AG193" s="438"/>
      <c r="AH193" s="438"/>
      <c r="AI193" s="438"/>
      <c r="AJ193" s="438"/>
      <c r="AK193" s="438"/>
      <c r="AL193" s="438"/>
      <c r="AM193" s="438"/>
      <c r="AN193" s="438"/>
      <c r="AO193" s="432"/>
      <c r="AP193" s="210"/>
    </row>
    <row r="194" spans="2:42" ht="9.75" hidden="1" customHeight="1">
      <c r="B194" s="173"/>
      <c r="C194" s="474"/>
      <c r="D194" s="438"/>
      <c r="E194" s="438"/>
      <c r="F194" s="438"/>
      <c r="G194" s="438"/>
      <c r="H194" s="438"/>
      <c r="I194" s="438"/>
      <c r="J194" s="438"/>
      <c r="K194" s="438"/>
      <c r="L194" s="438"/>
      <c r="M194" s="438"/>
      <c r="N194" s="438"/>
      <c r="O194" s="438"/>
      <c r="P194" s="438"/>
      <c r="Q194" s="438"/>
      <c r="R194" s="438"/>
      <c r="S194" s="438"/>
      <c r="T194" s="438"/>
      <c r="U194" s="432"/>
      <c r="V194" s="411"/>
      <c r="W194" s="474"/>
      <c r="X194" s="438"/>
      <c r="Y194" s="438"/>
      <c r="Z194" s="438"/>
      <c r="AA194" s="438"/>
      <c r="AB194" s="438"/>
      <c r="AC194" s="438"/>
      <c r="AD194" s="438"/>
      <c r="AE194" s="438"/>
      <c r="AF194" s="438"/>
      <c r="AG194" s="438"/>
      <c r="AH194" s="438"/>
      <c r="AI194" s="438"/>
      <c r="AJ194" s="438"/>
      <c r="AK194" s="438"/>
      <c r="AL194" s="438"/>
      <c r="AM194" s="438"/>
      <c r="AN194" s="438"/>
      <c r="AO194" s="432"/>
      <c r="AP194" s="210"/>
    </row>
    <row r="195" spans="2:42" ht="9.75" hidden="1" customHeight="1">
      <c r="B195" s="173"/>
      <c r="C195" s="474"/>
      <c r="D195" s="438"/>
      <c r="E195" s="438"/>
      <c r="F195" s="438"/>
      <c r="G195" s="438"/>
      <c r="H195" s="438"/>
      <c r="I195" s="438"/>
      <c r="J195" s="438"/>
      <c r="K195" s="438"/>
      <c r="L195" s="438"/>
      <c r="M195" s="438"/>
      <c r="N195" s="438"/>
      <c r="O195" s="438"/>
      <c r="P195" s="438"/>
      <c r="Q195" s="438"/>
      <c r="R195" s="438"/>
      <c r="S195" s="438"/>
      <c r="T195" s="438"/>
      <c r="U195" s="432"/>
      <c r="V195" s="411"/>
      <c r="W195" s="474"/>
      <c r="X195" s="438"/>
      <c r="Y195" s="438"/>
      <c r="Z195" s="438"/>
      <c r="AA195" s="438"/>
      <c r="AB195" s="438"/>
      <c r="AC195" s="438"/>
      <c r="AD195" s="438"/>
      <c r="AE195" s="438"/>
      <c r="AF195" s="438"/>
      <c r="AG195" s="438"/>
      <c r="AH195" s="438"/>
      <c r="AI195" s="438"/>
      <c r="AJ195" s="438"/>
      <c r="AK195" s="438"/>
      <c r="AL195" s="438"/>
      <c r="AM195" s="438"/>
      <c r="AN195" s="438"/>
      <c r="AO195" s="432"/>
      <c r="AP195" s="210"/>
    </row>
    <row r="196" spans="2:42" ht="9.75" hidden="1" customHeight="1">
      <c r="B196" s="173"/>
      <c r="C196" s="474"/>
      <c r="D196" s="438"/>
      <c r="E196" s="438"/>
      <c r="F196" s="438"/>
      <c r="G196" s="438"/>
      <c r="H196" s="438"/>
      <c r="I196" s="438"/>
      <c r="J196" s="438"/>
      <c r="K196" s="438"/>
      <c r="L196" s="438"/>
      <c r="M196" s="438"/>
      <c r="N196" s="438"/>
      <c r="O196" s="438"/>
      <c r="P196" s="438"/>
      <c r="Q196" s="438"/>
      <c r="R196" s="438"/>
      <c r="S196" s="438"/>
      <c r="T196" s="438"/>
      <c r="U196" s="432"/>
      <c r="V196" s="411"/>
      <c r="W196" s="474"/>
      <c r="X196" s="438"/>
      <c r="Y196" s="438"/>
      <c r="Z196" s="438"/>
      <c r="AA196" s="438"/>
      <c r="AB196" s="438"/>
      <c r="AC196" s="438"/>
      <c r="AD196" s="438"/>
      <c r="AE196" s="438"/>
      <c r="AF196" s="438"/>
      <c r="AG196" s="438"/>
      <c r="AH196" s="438"/>
      <c r="AI196" s="438"/>
      <c r="AJ196" s="438"/>
      <c r="AK196" s="438"/>
      <c r="AL196" s="438"/>
      <c r="AM196" s="438"/>
      <c r="AN196" s="438"/>
      <c r="AO196" s="432"/>
      <c r="AP196" s="210"/>
    </row>
    <row r="197" spans="2:42" ht="9.75" hidden="1" customHeight="1">
      <c r="B197" s="173"/>
      <c r="C197" s="479"/>
      <c r="D197" s="427"/>
      <c r="E197" s="427"/>
      <c r="F197" s="427"/>
      <c r="G197" s="427"/>
      <c r="H197" s="427"/>
      <c r="I197" s="427"/>
      <c r="J197" s="427"/>
      <c r="K197" s="427"/>
      <c r="L197" s="427"/>
      <c r="M197" s="427"/>
      <c r="N197" s="427"/>
      <c r="O197" s="427"/>
      <c r="P197" s="427"/>
      <c r="Q197" s="427"/>
      <c r="R197" s="427"/>
      <c r="S197" s="427"/>
      <c r="T197" s="427"/>
      <c r="U197" s="428"/>
      <c r="V197" s="411"/>
      <c r="W197" s="479"/>
      <c r="X197" s="427"/>
      <c r="Y197" s="427"/>
      <c r="Z197" s="427"/>
      <c r="AA197" s="427"/>
      <c r="AB197" s="427"/>
      <c r="AC197" s="427"/>
      <c r="AD197" s="427"/>
      <c r="AE197" s="427"/>
      <c r="AF197" s="427"/>
      <c r="AG197" s="427"/>
      <c r="AH197" s="427"/>
      <c r="AI197" s="427"/>
      <c r="AJ197" s="427"/>
      <c r="AK197" s="427"/>
      <c r="AL197" s="427"/>
      <c r="AM197" s="427"/>
      <c r="AN197" s="427"/>
      <c r="AO197" s="428"/>
      <c r="AP197" s="210"/>
    </row>
    <row r="198" spans="2:42" ht="9.75" hidden="1" customHeight="1">
      <c r="B198" s="173"/>
      <c r="C198" s="536" t="s">
        <v>806</v>
      </c>
      <c r="D198" s="418"/>
      <c r="E198" s="418"/>
      <c r="F198" s="418"/>
      <c r="G198" s="418"/>
      <c r="H198" s="418"/>
      <c r="I198" s="418"/>
      <c r="J198" s="418"/>
      <c r="K198" s="418"/>
      <c r="L198" s="418"/>
      <c r="M198" s="418"/>
      <c r="N198" s="418"/>
      <c r="O198" s="418"/>
      <c r="P198" s="418"/>
      <c r="Q198" s="418"/>
      <c r="R198" s="418"/>
      <c r="S198" s="418"/>
      <c r="T198" s="418"/>
      <c r="U198" s="470"/>
      <c r="V198" s="411"/>
      <c r="W198" s="536" t="s">
        <v>886</v>
      </c>
      <c r="X198" s="418"/>
      <c r="Y198" s="418"/>
      <c r="Z198" s="418"/>
      <c r="AA198" s="418"/>
      <c r="AB198" s="418"/>
      <c r="AC198" s="418"/>
      <c r="AD198" s="418"/>
      <c r="AE198" s="418"/>
      <c r="AF198" s="418"/>
      <c r="AG198" s="418"/>
      <c r="AH198" s="418"/>
      <c r="AI198" s="418"/>
      <c r="AJ198" s="418"/>
      <c r="AK198" s="418"/>
      <c r="AL198" s="418"/>
      <c r="AM198" s="418"/>
      <c r="AN198" s="418"/>
      <c r="AO198" s="470"/>
      <c r="AP198" s="210"/>
    </row>
    <row r="199" spans="2:42" ht="18.75" hidden="1" customHeight="1">
      <c r="B199" s="221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222"/>
      <c r="AP199" s="223"/>
    </row>
    <row r="200" spans="2:42" ht="12.75" customHeight="1">
      <c r="B200" s="173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210"/>
    </row>
    <row r="201" spans="2:42" ht="12.75" hidden="1" customHeight="1">
      <c r="B201" s="173"/>
      <c r="C201" s="469" t="s">
        <v>783</v>
      </c>
      <c r="D201" s="418"/>
      <c r="E201" s="418"/>
      <c r="F201" s="418"/>
      <c r="G201" s="418"/>
      <c r="H201" s="418"/>
      <c r="I201" s="418"/>
      <c r="J201" s="418"/>
      <c r="K201" s="418"/>
      <c r="L201" s="418"/>
      <c r="M201" s="418"/>
      <c r="N201" s="418"/>
      <c r="O201" s="418"/>
      <c r="P201" s="418"/>
      <c r="Q201" s="418"/>
      <c r="R201" s="418"/>
      <c r="S201" s="418"/>
      <c r="T201" s="418"/>
      <c r="U201" s="470"/>
      <c r="V201" s="209"/>
      <c r="W201" s="469" t="s">
        <v>903</v>
      </c>
      <c r="X201" s="418"/>
      <c r="Y201" s="418"/>
      <c r="Z201" s="418"/>
      <c r="AA201" s="418"/>
      <c r="AB201" s="418"/>
      <c r="AC201" s="418"/>
      <c r="AD201" s="418"/>
      <c r="AE201" s="418"/>
      <c r="AF201" s="418"/>
      <c r="AG201" s="418"/>
      <c r="AH201" s="418"/>
      <c r="AI201" s="418"/>
      <c r="AJ201" s="418"/>
      <c r="AK201" s="418"/>
      <c r="AL201" s="418"/>
      <c r="AM201" s="418"/>
      <c r="AN201" s="418"/>
      <c r="AO201" s="470"/>
      <c r="AP201" s="210"/>
    </row>
    <row r="202" spans="2:42" ht="9.75" hidden="1" customHeight="1">
      <c r="B202" s="173"/>
      <c r="C202" s="477"/>
      <c r="D202" s="467"/>
      <c r="E202" s="467"/>
      <c r="F202" s="467"/>
      <c r="G202" s="467"/>
      <c r="H202" s="467"/>
      <c r="I202" s="467"/>
      <c r="J202" s="467"/>
      <c r="K202" s="467"/>
      <c r="L202" s="467"/>
      <c r="M202" s="467"/>
      <c r="N202" s="467"/>
      <c r="O202" s="467"/>
      <c r="P202" s="467"/>
      <c r="Q202" s="467"/>
      <c r="R202" s="467"/>
      <c r="S202" s="467"/>
      <c r="T202" s="467"/>
      <c r="U202" s="478"/>
      <c r="V202" s="209"/>
      <c r="W202" s="473"/>
      <c r="X202" s="411"/>
      <c r="Y202" s="411"/>
      <c r="Z202" s="411"/>
      <c r="AA202" s="411"/>
      <c r="AB202" s="411"/>
      <c r="AC202" s="411"/>
      <c r="AD202" s="411"/>
      <c r="AE202" s="411"/>
      <c r="AF202" s="411"/>
      <c r="AG202" s="411"/>
      <c r="AH202" s="411"/>
      <c r="AI202" s="411"/>
      <c r="AJ202" s="411"/>
      <c r="AK202" s="411"/>
      <c r="AL202" s="411"/>
      <c r="AM202" s="411"/>
      <c r="AN202" s="411"/>
      <c r="AO202" s="432"/>
      <c r="AP202" s="210"/>
    </row>
    <row r="203" spans="2:42" ht="9" hidden="1" customHeight="1">
      <c r="B203" s="173"/>
      <c r="C203" s="474"/>
      <c r="D203" s="438"/>
      <c r="E203" s="438"/>
      <c r="F203" s="438"/>
      <c r="G203" s="438"/>
      <c r="H203" s="438"/>
      <c r="I203" s="438"/>
      <c r="J203" s="438"/>
      <c r="K203" s="438"/>
      <c r="L203" s="438"/>
      <c r="M203" s="438"/>
      <c r="N203" s="438"/>
      <c r="O203" s="438"/>
      <c r="P203" s="438"/>
      <c r="Q203" s="438"/>
      <c r="R203" s="438"/>
      <c r="S203" s="438"/>
      <c r="T203" s="438"/>
      <c r="U203" s="432"/>
      <c r="V203" s="209"/>
      <c r="W203" s="474"/>
      <c r="X203" s="438"/>
      <c r="Y203" s="438"/>
      <c r="Z203" s="438"/>
      <c r="AA203" s="438"/>
      <c r="AB203" s="438"/>
      <c r="AC203" s="438"/>
      <c r="AD203" s="438"/>
      <c r="AE203" s="438"/>
      <c r="AF203" s="438"/>
      <c r="AG203" s="438"/>
      <c r="AH203" s="438"/>
      <c r="AI203" s="438"/>
      <c r="AJ203" s="438"/>
      <c r="AK203" s="438"/>
      <c r="AL203" s="438"/>
      <c r="AM203" s="438"/>
      <c r="AN203" s="438"/>
      <c r="AO203" s="432"/>
      <c r="AP203" s="210"/>
    </row>
    <row r="204" spans="2:42" ht="9" hidden="1" customHeight="1">
      <c r="B204" s="173"/>
      <c r="C204" s="474"/>
      <c r="D204" s="438"/>
      <c r="E204" s="438"/>
      <c r="F204" s="438"/>
      <c r="G204" s="438"/>
      <c r="H204" s="438"/>
      <c r="I204" s="438"/>
      <c r="J204" s="438"/>
      <c r="K204" s="438"/>
      <c r="L204" s="438"/>
      <c r="M204" s="438"/>
      <c r="N204" s="438"/>
      <c r="O204" s="438"/>
      <c r="P204" s="438"/>
      <c r="Q204" s="438"/>
      <c r="R204" s="438"/>
      <c r="S204" s="438"/>
      <c r="T204" s="438"/>
      <c r="U204" s="432"/>
      <c r="V204" s="209"/>
      <c r="W204" s="474"/>
      <c r="X204" s="438"/>
      <c r="Y204" s="438"/>
      <c r="Z204" s="438"/>
      <c r="AA204" s="438"/>
      <c r="AB204" s="438"/>
      <c r="AC204" s="438"/>
      <c r="AD204" s="438"/>
      <c r="AE204" s="438"/>
      <c r="AF204" s="438"/>
      <c r="AG204" s="438"/>
      <c r="AH204" s="438"/>
      <c r="AI204" s="438"/>
      <c r="AJ204" s="438"/>
      <c r="AK204" s="438"/>
      <c r="AL204" s="438"/>
      <c r="AM204" s="438"/>
      <c r="AN204" s="438"/>
      <c r="AO204" s="432"/>
      <c r="AP204" s="210"/>
    </row>
    <row r="205" spans="2:42" ht="12" hidden="1" customHeight="1">
      <c r="B205" s="173"/>
      <c r="C205" s="474"/>
      <c r="D205" s="438"/>
      <c r="E205" s="438"/>
      <c r="F205" s="438"/>
      <c r="G205" s="438"/>
      <c r="H205" s="438"/>
      <c r="I205" s="438"/>
      <c r="J205" s="438"/>
      <c r="K205" s="438"/>
      <c r="L205" s="438"/>
      <c r="M205" s="438"/>
      <c r="N205" s="438"/>
      <c r="O205" s="438"/>
      <c r="P205" s="438"/>
      <c r="Q205" s="438"/>
      <c r="R205" s="438"/>
      <c r="S205" s="438"/>
      <c r="T205" s="438"/>
      <c r="U205" s="432"/>
      <c r="V205" s="209"/>
      <c r="W205" s="474"/>
      <c r="X205" s="438"/>
      <c r="Y205" s="438"/>
      <c r="Z205" s="438"/>
      <c r="AA205" s="438"/>
      <c r="AB205" s="438"/>
      <c r="AC205" s="438"/>
      <c r="AD205" s="438"/>
      <c r="AE205" s="438"/>
      <c r="AF205" s="438"/>
      <c r="AG205" s="438"/>
      <c r="AH205" s="438"/>
      <c r="AI205" s="438"/>
      <c r="AJ205" s="438"/>
      <c r="AK205" s="438"/>
      <c r="AL205" s="438"/>
      <c r="AM205" s="438"/>
      <c r="AN205" s="438"/>
      <c r="AO205" s="432"/>
      <c r="AP205" s="210"/>
    </row>
    <row r="206" spans="2:42" ht="7.5" hidden="1" customHeight="1">
      <c r="B206" s="173"/>
      <c r="C206" s="474"/>
      <c r="D206" s="438"/>
      <c r="E206" s="438"/>
      <c r="F206" s="438"/>
      <c r="G206" s="438"/>
      <c r="H206" s="438"/>
      <c r="I206" s="438"/>
      <c r="J206" s="438"/>
      <c r="K206" s="438"/>
      <c r="L206" s="438"/>
      <c r="M206" s="438"/>
      <c r="N206" s="438"/>
      <c r="O206" s="438"/>
      <c r="P206" s="438"/>
      <c r="Q206" s="438"/>
      <c r="R206" s="438"/>
      <c r="S206" s="438"/>
      <c r="T206" s="438"/>
      <c r="U206" s="432"/>
      <c r="V206" s="209"/>
      <c r="W206" s="474"/>
      <c r="X206" s="438"/>
      <c r="Y206" s="438"/>
      <c r="Z206" s="438"/>
      <c r="AA206" s="438"/>
      <c r="AB206" s="438"/>
      <c r="AC206" s="438"/>
      <c r="AD206" s="438"/>
      <c r="AE206" s="438"/>
      <c r="AF206" s="438"/>
      <c r="AG206" s="438"/>
      <c r="AH206" s="438"/>
      <c r="AI206" s="438"/>
      <c r="AJ206" s="438"/>
      <c r="AK206" s="438"/>
      <c r="AL206" s="438"/>
      <c r="AM206" s="438"/>
      <c r="AN206" s="438"/>
      <c r="AO206" s="432"/>
      <c r="AP206" s="210"/>
    </row>
    <row r="207" spans="2:42" ht="10.5" hidden="1" customHeight="1">
      <c r="B207" s="173"/>
      <c r="C207" s="474"/>
      <c r="D207" s="438"/>
      <c r="E207" s="438"/>
      <c r="F207" s="438"/>
      <c r="G207" s="438"/>
      <c r="H207" s="438"/>
      <c r="I207" s="438"/>
      <c r="J207" s="438"/>
      <c r="K207" s="438"/>
      <c r="L207" s="438"/>
      <c r="M207" s="438"/>
      <c r="N207" s="438"/>
      <c r="O207" s="438"/>
      <c r="P207" s="438"/>
      <c r="Q207" s="438"/>
      <c r="R207" s="438"/>
      <c r="S207" s="438"/>
      <c r="T207" s="438"/>
      <c r="U207" s="432"/>
      <c r="V207" s="209"/>
      <c r="W207" s="474"/>
      <c r="X207" s="438"/>
      <c r="Y207" s="438"/>
      <c r="Z207" s="438"/>
      <c r="AA207" s="438"/>
      <c r="AB207" s="438"/>
      <c r="AC207" s="438"/>
      <c r="AD207" s="438"/>
      <c r="AE207" s="438"/>
      <c r="AF207" s="438"/>
      <c r="AG207" s="438"/>
      <c r="AH207" s="438"/>
      <c r="AI207" s="438"/>
      <c r="AJ207" s="438"/>
      <c r="AK207" s="438"/>
      <c r="AL207" s="438"/>
      <c r="AM207" s="438"/>
      <c r="AN207" s="438"/>
      <c r="AO207" s="432"/>
      <c r="AP207" s="210"/>
    </row>
    <row r="208" spans="2:42" ht="9.75" hidden="1" customHeight="1">
      <c r="B208" s="173"/>
      <c r="C208" s="474"/>
      <c r="D208" s="438"/>
      <c r="E208" s="438"/>
      <c r="F208" s="438"/>
      <c r="G208" s="438"/>
      <c r="H208" s="438"/>
      <c r="I208" s="438"/>
      <c r="J208" s="438"/>
      <c r="K208" s="438"/>
      <c r="L208" s="438"/>
      <c r="M208" s="438"/>
      <c r="N208" s="438"/>
      <c r="O208" s="438"/>
      <c r="P208" s="438"/>
      <c r="Q208" s="438"/>
      <c r="R208" s="438"/>
      <c r="S208" s="438"/>
      <c r="T208" s="438"/>
      <c r="U208" s="432"/>
      <c r="V208" s="209"/>
      <c r="W208" s="474"/>
      <c r="X208" s="438"/>
      <c r="Y208" s="438"/>
      <c r="Z208" s="438"/>
      <c r="AA208" s="438"/>
      <c r="AB208" s="438"/>
      <c r="AC208" s="438"/>
      <c r="AD208" s="438"/>
      <c r="AE208" s="438"/>
      <c r="AF208" s="438"/>
      <c r="AG208" s="438"/>
      <c r="AH208" s="438"/>
      <c r="AI208" s="438"/>
      <c r="AJ208" s="438"/>
      <c r="AK208" s="438"/>
      <c r="AL208" s="438"/>
      <c r="AM208" s="438"/>
      <c r="AN208" s="438"/>
      <c r="AO208" s="432"/>
      <c r="AP208" s="210"/>
    </row>
    <row r="209" spans="2:42" ht="7.5" hidden="1" customHeight="1">
      <c r="B209" s="173"/>
      <c r="C209" s="474"/>
      <c r="D209" s="438"/>
      <c r="E209" s="438"/>
      <c r="F209" s="438"/>
      <c r="G209" s="438"/>
      <c r="H209" s="438"/>
      <c r="I209" s="438"/>
      <c r="J209" s="438"/>
      <c r="K209" s="438"/>
      <c r="L209" s="438"/>
      <c r="M209" s="438"/>
      <c r="N209" s="438"/>
      <c r="O209" s="438"/>
      <c r="P209" s="438"/>
      <c r="Q209" s="438"/>
      <c r="R209" s="438"/>
      <c r="S209" s="438"/>
      <c r="T209" s="438"/>
      <c r="U209" s="432"/>
      <c r="V209" s="209"/>
      <c r="W209" s="474"/>
      <c r="X209" s="438"/>
      <c r="Y209" s="438"/>
      <c r="Z209" s="438"/>
      <c r="AA209" s="438"/>
      <c r="AB209" s="438"/>
      <c r="AC209" s="438"/>
      <c r="AD209" s="438"/>
      <c r="AE209" s="438"/>
      <c r="AF209" s="438"/>
      <c r="AG209" s="438"/>
      <c r="AH209" s="438"/>
      <c r="AI209" s="438"/>
      <c r="AJ209" s="438"/>
      <c r="AK209" s="438"/>
      <c r="AL209" s="438"/>
      <c r="AM209" s="438"/>
      <c r="AN209" s="438"/>
      <c r="AO209" s="432"/>
      <c r="AP209" s="210"/>
    </row>
    <row r="210" spans="2:42" ht="9" hidden="1" customHeight="1">
      <c r="B210" s="173"/>
      <c r="C210" s="474"/>
      <c r="D210" s="438"/>
      <c r="E210" s="438"/>
      <c r="F210" s="438"/>
      <c r="G210" s="438"/>
      <c r="H210" s="438"/>
      <c r="I210" s="438"/>
      <c r="J210" s="438"/>
      <c r="K210" s="438"/>
      <c r="L210" s="438"/>
      <c r="M210" s="438"/>
      <c r="N210" s="438"/>
      <c r="O210" s="438"/>
      <c r="P210" s="438"/>
      <c r="Q210" s="438"/>
      <c r="R210" s="438"/>
      <c r="S210" s="438"/>
      <c r="T210" s="438"/>
      <c r="U210" s="432"/>
      <c r="V210" s="209"/>
      <c r="W210" s="474"/>
      <c r="X210" s="438"/>
      <c r="Y210" s="438"/>
      <c r="Z210" s="438"/>
      <c r="AA210" s="438"/>
      <c r="AB210" s="438"/>
      <c r="AC210" s="438"/>
      <c r="AD210" s="438"/>
      <c r="AE210" s="438"/>
      <c r="AF210" s="438"/>
      <c r="AG210" s="438"/>
      <c r="AH210" s="438"/>
      <c r="AI210" s="438"/>
      <c r="AJ210" s="438"/>
      <c r="AK210" s="438"/>
      <c r="AL210" s="438"/>
      <c r="AM210" s="438"/>
      <c r="AN210" s="438"/>
      <c r="AO210" s="432"/>
      <c r="AP210" s="210"/>
    </row>
    <row r="211" spans="2:42" ht="10.5" hidden="1" customHeight="1">
      <c r="B211" s="173"/>
      <c r="C211" s="474"/>
      <c r="D211" s="438"/>
      <c r="E211" s="438"/>
      <c r="F211" s="438"/>
      <c r="G211" s="438"/>
      <c r="H211" s="438"/>
      <c r="I211" s="438"/>
      <c r="J211" s="438"/>
      <c r="K211" s="438"/>
      <c r="L211" s="438"/>
      <c r="M211" s="438"/>
      <c r="N211" s="438"/>
      <c r="O211" s="438"/>
      <c r="P211" s="438"/>
      <c r="Q211" s="438"/>
      <c r="R211" s="438"/>
      <c r="S211" s="438"/>
      <c r="T211" s="438"/>
      <c r="U211" s="432"/>
      <c r="V211" s="209"/>
      <c r="W211" s="474"/>
      <c r="X211" s="438"/>
      <c r="Y211" s="438"/>
      <c r="Z211" s="438"/>
      <c r="AA211" s="438"/>
      <c r="AB211" s="438"/>
      <c r="AC211" s="438"/>
      <c r="AD211" s="438"/>
      <c r="AE211" s="438"/>
      <c r="AF211" s="438"/>
      <c r="AG211" s="438"/>
      <c r="AH211" s="438"/>
      <c r="AI211" s="438"/>
      <c r="AJ211" s="438"/>
      <c r="AK211" s="438"/>
      <c r="AL211" s="438"/>
      <c r="AM211" s="438"/>
      <c r="AN211" s="438"/>
      <c r="AO211" s="432"/>
      <c r="AP211" s="210"/>
    </row>
    <row r="212" spans="2:42" ht="9" hidden="1" customHeight="1">
      <c r="B212" s="173"/>
      <c r="C212" s="474"/>
      <c r="D212" s="438"/>
      <c r="E212" s="438"/>
      <c r="F212" s="438"/>
      <c r="G212" s="438"/>
      <c r="H212" s="438"/>
      <c r="I212" s="438"/>
      <c r="J212" s="438"/>
      <c r="K212" s="438"/>
      <c r="L212" s="438"/>
      <c r="M212" s="438"/>
      <c r="N212" s="438"/>
      <c r="O212" s="438"/>
      <c r="P212" s="438"/>
      <c r="Q212" s="438"/>
      <c r="R212" s="438"/>
      <c r="S212" s="438"/>
      <c r="T212" s="438"/>
      <c r="U212" s="432"/>
      <c r="V212" s="209"/>
      <c r="W212" s="474"/>
      <c r="X212" s="438"/>
      <c r="Y212" s="438"/>
      <c r="Z212" s="438"/>
      <c r="AA212" s="438"/>
      <c r="AB212" s="438"/>
      <c r="AC212" s="438"/>
      <c r="AD212" s="438"/>
      <c r="AE212" s="438"/>
      <c r="AF212" s="438"/>
      <c r="AG212" s="438"/>
      <c r="AH212" s="438"/>
      <c r="AI212" s="438"/>
      <c r="AJ212" s="438"/>
      <c r="AK212" s="438"/>
      <c r="AL212" s="438"/>
      <c r="AM212" s="438"/>
      <c r="AN212" s="438"/>
      <c r="AO212" s="432"/>
      <c r="AP212" s="210"/>
    </row>
    <row r="213" spans="2:42" ht="9.75" hidden="1" customHeight="1">
      <c r="B213" s="173"/>
      <c r="C213" s="474"/>
      <c r="D213" s="438"/>
      <c r="E213" s="438"/>
      <c r="F213" s="438"/>
      <c r="G213" s="438"/>
      <c r="H213" s="438"/>
      <c r="I213" s="438"/>
      <c r="J213" s="438"/>
      <c r="K213" s="438"/>
      <c r="L213" s="438"/>
      <c r="M213" s="438"/>
      <c r="N213" s="438"/>
      <c r="O213" s="438"/>
      <c r="P213" s="438"/>
      <c r="Q213" s="438"/>
      <c r="R213" s="438"/>
      <c r="S213" s="438"/>
      <c r="T213" s="438"/>
      <c r="U213" s="432"/>
      <c r="V213" s="209"/>
      <c r="W213" s="474"/>
      <c r="X213" s="438"/>
      <c r="Y213" s="438"/>
      <c r="Z213" s="438"/>
      <c r="AA213" s="438"/>
      <c r="AB213" s="438"/>
      <c r="AC213" s="438"/>
      <c r="AD213" s="438"/>
      <c r="AE213" s="438"/>
      <c r="AF213" s="438"/>
      <c r="AG213" s="438"/>
      <c r="AH213" s="438"/>
      <c r="AI213" s="438"/>
      <c r="AJ213" s="438"/>
      <c r="AK213" s="438"/>
      <c r="AL213" s="438"/>
      <c r="AM213" s="438"/>
      <c r="AN213" s="438"/>
      <c r="AO213" s="432"/>
      <c r="AP213" s="210"/>
    </row>
    <row r="214" spans="2:42" ht="9" hidden="1" customHeight="1">
      <c r="B214" s="173"/>
      <c r="C214" s="479"/>
      <c r="D214" s="427"/>
      <c r="E214" s="427"/>
      <c r="F214" s="427"/>
      <c r="G214" s="427"/>
      <c r="H214" s="427"/>
      <c r="I214" s="427"/>
      <c r="J214" s="427"/>
      <c r="K214" s="427"/>
      <c r="L214" s="427"/>
      <c r="M214" s="427"/>
      <c r="N214" s="427"/>
      <c r="O214" s="427"/>
      <c r="P214" s="427"/>
      <c r="Q214" s="427"/>
      <c r="R214" s="427"/>
      <c r="S214" s="427"/>
      <c r="T214" s="427"/>
      <c r="U214" s="428"/>
      <c r="V214" s="209"/>
      <c r="W214" s="474"/>
      <c r="X214" s="438"/>
      <c r="Y214" s="438"/>
      <c r="Z214" s="438"/>
      <c r="AA214" s="438"/>
      <c r="AB214" s="438"/>
      <c r="AC214" s="438"/>
      <c r="AD214" s="438"/>
      <c r="AE214" s="438"/>
      <c r="AF214" s="438"/>
      <c r="AG214" s="438"/>
      <c r="AH214" s="438"/>
      <c r="AI214" s="438"/>
      <c r="AJ214" s="438"/>
      <c r="AK214" s="438"/>
      <c r="AL214" s="438"/>
      <c r="AM214" s="438"/>
      <c r="AN214" s="438"/>
      <c r="AO214" s="432"/>
      <c r="AP214" s="210"/>
    </row>
    <row r="215" spans="2:42" ht="9.75" hidden="1" customHeight="1">
      <c r="B215" s="173"/>
      <c r="C215" s="501" t="s">
        <v>922</v>
      </c>
      <c r="D215" s="418"/>
      <c r="E215" s="418"/>
      <c r="F215" s="418"/>
      <c r="G215" s="418"/>
      <c r="H215" s="418"/>
      <c r="I215" s="418"/>
      <c r="J215" s="418"/>
      <c r="K215" s="418"/>
      <c r="L215" s="418"/>
      <c r="M215" s="418"/>
      <c r="N215" s="418"/>
      <c r="O215" s="418"/>
      <c r="P215" s="418"/>
      <c r="Q215" s="418"/>
      <c r="R215" s="418"/>
      <c r="S215" s="418"/>
      <c r="T215" s="418"/>
      <c r="U215" s="470"/>
      <c r="V215" s="209"/>
      <c r="W215" s="501" t="s">
        <v>925</v>
      </c>
      <c r="X215" s="418"/>
      <c r="Y215" s="418"/>
      <c r="Z215" s="418"/>
      <c r="AA215" s="418"/>
      <c r="AB215" s="418"/>
      <c r="AC215" s="418"/>
      <c r="AD215" s="418"/>
      <c r="AE215" s="418"/>
      <c r="AF215" s="418"/>
      <c r="AG215" s="418"/>
      <c r="AH215" s="418"/>
      <c r="AI215" s="418"/>
      <c r="AJ215" s="418"/>
      <c r="AK215" s="418"/>
      <c r="AL215" s="418"/>
      <c r="AM215" s="418"/>
      <c r="AN215" s="418"/>
      <c r="AO215" s="470"/>
      <c r="AP215" s="210"/>
    </row>
    <row r="216" spans="2:42" ht="9.75" hidden="1" customHeight="1">
      <c r="B216" s="173"/>
      <c r="C216" s="215"/>
      <c r="D216" s="215"/>
      <c r="E216" s="21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09"/>
      <c r="W216" s="215"/>
      <c r="X216" s="215"/>
      <c r="Y216" s="215"/>
      <c r="Z216" s="215"/>
      <c r="AA216" s="215"/>
      <c r="AB216" s="215"/>
      <c r="AC216" s="215"/>
      <c r="AD216" s="215"/>
      <c r="AE216" s="215"/>
      <c r="AF216" s="215"/>
      <c r="AG216" s="215"/>
      <c r="AH216" s="215"/>
      <c r="AI216" s="215"/>
      <c r="AJ216" s="215"/>
      <c r="AK216" s="215"/>
      <c r="AL216" s="215"/>
      <c r="AM216" s="215"/>
      <c r="AN216" s="215"/>
      <c r="AO216" s="215"/>
      <c r="AP216" s="210"/>
    </row>
    <row r="217" spans="2:42" ht="9.75" hidden="1" customHeight="1">
      <c r="B217" s="173"/>
      <c r="C217" s="469" t="s">
        <v>934</v>
      </c>
      <c r="D217" s="418"/>
      <c r="E217" s="418"/>
      <c r="F217" s="418"/>
      <c r="G217" s="418"/>
      <c r="H217" s="418"/>
      <c r="I217" s="418"/>
      <c r="J217" s="418"/>
      <c r="K217" s="418"/>
      <c r="L217" s="418"/>
      <c r="M217" s="418"/>
      <c r="N217" s="418"/>
      <c r="O217" s="418"/>
      <c r="P217" s="418"/>
      <c r="Q217" s="418"/>
      <c r="R217" s="418"/>
      <c r="S217" s="418"/>
      <c r="T217" s="418"/>
      <c r="U217" s="470"/>
      <c r="V217" s="209"/>
      <c r="W217" s="469" t="s">
        <v>937</v>
      </c>
      <c r="X217" s="418"/>
      <c r="Y217" s="418"/>
      <c r="Z217" s="418"/>
      <c r="AA217" s="418"/>
      <c r="AB217" s="418"/>
      <c r="AC217" s="418"/>
      <c r="AD217" s="418"/>
      <c r="AE217" s="418"/>
      <c r="AF217" s="418"/>
      <c r="AG217" s="418"/>
      <c r="AH217" s="418"/>
      <c r="AI217" s="418"/>
      <c r="AJ217" s="418"/>
      <c r="AK217" s="418"/>
      <c r="AL217" s="418"/>
      <c r="AM217" s="418"/>
      <c r="AN217" s="418"/>
      <c r="AO217" s="470"/>
      <c r="AP217" s="210"/>
    </row>
    <row r="218" spans="2:42" ht="9.75" hidden="1" customHeight="1">
      <c r="B218" s="173"/>
      <c r="C218" s="477"/>
      <c r="D218" s="467"/>
      <c r="E218" s="467"/>
      <c r="F218" s="467"/>
      <c r="G218" s="467"/>
      <c r="H218" s="467"/>
      <c r="I218" s="467"/>
      <c r="J218" s="467"/>
      <c r="K218" s="467"/>
      <c r="L218" s="467"/>
      <c r="M218" s="467"/>
      <c r="N218" s="467"/>
      <c r="O218" s="467"/>
      <c r="P218" s="467"/>
      <c r="Q218" s="467"/>
      <c r="R218" s="467"/>
      <c r="S218" s="467"/>
      <c r="T218" s="467"/>
      <c r="U218" s="478"/>
      <c r="V218" s="209"/>
      <c r="W218" s="473"/>
      <c r="X218" s="411"/>
      <c r="Y218" s="411"/>
      <c r="Z218" s="411"/>
      <c r="AA218" s="411"/>
      <c r="AB218" s="411"/>
      <c r="AC218" s="411"/>
      <c r="AD218" s="411"/>
      <c r="AE218" s="411"/>
      <c r="AF218" s="411"/>
      <c r="AG218" s="411"/>
      <c r="AH218" s="411"/>
      <c r="AI218" s="411"/>
      <c r="AJ218" s="411"/>
      <c r="AK218" s="411"/>
      <c r="AL218" s="411"/>
      <c r="AM218" s="411"/>
      <c r="AN218" s="411"/>
      <c r="AO218" s="432"/>
      <c r="AP218" s="210"/>
    </row>
    <row r="219" spans="2:42" ht="9.75" hidden="1" customHeight="1">
      <c r="B219" s="173"/>
      <c r="C219" s="474"/>
      <c r="D219" s="438"/>
      <c r="E219" s="438"/>
      <c r="F219" s="438"/>
      <c r="G219" s="438"/>
      <c r="H219" s="438"/>
      <c r="I219" s="438"/>
      <c r="J219" s="438"/>
      <c r="K219" s="438"/>
      <c r="L219" s="438"/>
      <c r="M219" s="438"/>
      <c r="N219" s="438"/>
      <c r="O219" s="438"/>
      <c r="P219" s="438"/>
      <c r="Q219" s="438"/>
      <c r="R219" s="438"/>
      <c r="S219" s="438"/>
      <c r="T219" s="438"/>
      <c r="U219" s="432"/>
      <c r="V219" s="209"/>
      <c r="W219" s="474"/>
      <c r="X219" s="438"/>
      <c r="Y219" s="438"/>
      <c r="Z219" s="438"/>
      <c r="AA219" s="438"/>
      <c r="AB219" s="438"/>
      <c r="AC219" s="438"/>
      <c r="AD219" s="438"/>
      <c r="AE219" s="438"/>
      <c r="AF219" s="438"/>
      <c r="AG219" s="438"/>
      <c r="AH219" s="438"/>
      <c r="AI219" s="438"/>
      <c r="AJ219" s="438"/>
      <c r="AK219" s="438"/>
      <c r="AL219" s="438"/>
      <c r="AM219" s="438"/>
      <c r="AN219" s="438"/>
      <c r="AO219" s="432"/>
      <c r="AP219" s="210"/>
    </row>
    <row r="220" spans="2:42" ht="9.75" hidden="1" customHeight="1">
      <c r="B220" s="173"/>
      <c r="C220" s="474"/>
      <c r="D220" s="438"/>
      <c r="E220" s="438"/>
      <c r="F220" s="438"/>
      <c r="G220" s="438"/>
      <c r="H220" s="438"/>
      <c r="I220" s="438"/>
      <c r="J220" s="438"/>
      <c r="K220" s="438"/>
      <c r="L220" s="438"/>
      <c r="M220" s="438"/>
      <c r="N220" s="438"/>
      <c r="O220" s="438"/>
      <c r="P220" s="438"/>
      <c r="Q220" s="438"/>
      <c r="R220" s="438"/>
      <c r="S220" s="438"/>
      <c r="T220" s="438"/>
      <c r="U220" s="432"/>
      <c r="V220" s="209"/>
      <c r="W220" s="474"/>
      <c r="X220" s="438"/>
      <c r="Y220" s="438"/>
      <c r="Z220" s="438"/>
      <c r="AA220" s="438"/>
      <c r="AB220" s="438"/>
      <c r="AC220" s="438"/>
      <c r="AD220" s="438"/>
      <c r="AE220" s="438"/>
      <c r="AF220" s="438"/>
      <c r="AG220" s="438"/>
      <c r="AH220" s="438"/>
      <c r="AI220" s="438"/>
      <c r="AJ220" s="438"/>
      <c r="AK220" s="438"/>
      <c r="AL220" s="438"/>
      <c r="AM220" s="438"/>
      <c r="AN220" s="438"/>
      <c r="AO220" s="432"/>
      <c r="AP220" s="210"/>
    </row>
    <row r="221" spans="2:42" ht="9.75" hidden="1" customHeight="1">
      <c r="B221" s="173"/>
      <c r="C221" s="474"/>
      <c r="D221" s="438"/>
      <c r="E221" s="438"/>
      <c r="F221" s="438"/>
      <c r="G221" s="438"/>
      <c r="H221" s="438"/>
      <c r="I221" s="438"/>
      <c r="J221" s="438"/>
      <c r="K221" s="438"/>
      <c r="L221" s="438"/>
      <c r="M221" s="438"/>
      <c r="N221" s="438"/>
      <c r="O221" s="438"/>
      <c r="P221" s="438"/>
      <c r="Q221" s="438"/>
      <c r="R221" s="438"/>
      <c r="S221" s="438"/>
      <c r="T221" s="438"/>
      <c r="U221" s="432"/>
      <c r="V221" s="209"/>
      <c r="W221" s="474"/>
      <c r="X221" s="438"/>
      <c r="Y221" s="438"/>
      <c r="Z221" s="438"/>
      <c r="AA221" s="438"/>
      <c r="AB221" s="438"/>
      <c r="AC221" s="438"/>
      <c r="AD221" s="438"/>
      <c r="AE221" s="438"/>
      <c r="AF221" s="438"/>
      <c r="AG221" s="438"/>
      <c r="AH221" s="438"/>
      <c r="AI221" s="438"/>
      <c r="AJ221" s="438"/>
      <c r="AK221" s="438"/>
      <c r="AL221" s="438"/>
      <c r="AM221" s="438"/>
      <c r="AN221" s="438"/>
      <c r="AO221" s="432"/>
      <c r="AP221" s="210"/>
    </row>
    <row r="222" spans="2:42" ht="9.75" hidden="1" customHeight="1">
      <c r="B222" s="173"/>
      <c r="C222" s="474"/>
      <c r="D222" s="438"/>
      <c r="E222" s="438"/>
      <c r="F222" s="438"/>
      <c r="G222" s="438"/>
      <c r="H222" s="438"/>
      <c r="I222" s="438"/>
      <c r="J222" s="438"/>
      <c r="K222" s="438"/>
      <c r="L222" s="438"/>
      <c r="M222" s="438"/>
      <c r="N222" s="438"/>
      <c r="O222" s="438"/>
      <c r="P222" s="438"/>
      <c r="Q222" s="438"/>
      <c r="R222" s="438"/>
      <c r="S222" s="438"/>
      <c r="T222" s="438"/>
      <c r="U222" s="432"/>
      <c r="V222" s="209"/>
      <c r="W222" s="474"/>
      <c r="X222" s="438"/>
      <c r="Y222" s="438"/>
      <c r="Z222" s="438"/>
      <c r="AA222" s="438"/>
      <c r="AB222" s="438"/>
      <c r="AC222" s="438"/>
      <c r="AD222" s="438"/>
      <c r="AE222" s="438"/>
      <c r="AF222" s="438"/>
      <c r="AG222" s="438"/>
      <c r="AH222" s="438"/>
      <c r="AI222" s="438"/>
      <c r="AJ222" s="438"/>
      <c r="AK222" s="438"/>
      <c r="AL222" s="438"/>
      <c r="AM222" s="438"/>
      <c r="AN222" s="438"/>
      <c r="AO222" s="432"/>
      <c r="AP222" s="210"/>
    </row>
    <row r="223" spans="2:42" ht="9.75" hidden="1" customHeight="1">
      <c r="B223" s="173"/>
      <c r="C223" s="474"/>
      <c r="D223" s="438"/>
      <c r="E223" s="438"/>
      <c r="F223" s="438"/>
      <c r="G223" s="438"/>
      <c r="H223" s="438"/>
      <c r="I223" s="438"/>
      <c r="J223" s="438"/>
      <c r="K223" s="438"/>
      <c r="L223" s="438"/>
      <c r="M223" s="438"/>
      <c r="N223" s="438"/>
      <c r="O223" s="438"/>
      <c r="P223" s="438"/>
      <c r="Q223" s="438"/>
      <c r="R223" s="438"/>
      <c r="S223" s="438"/>
      <c r="T223" s="438"/>
      <c r="U223" s="432"/>
      <c r="V223" s="209"/>
      <c r="W223" s="474"/>
      <c r="X223" s="438"/>
      <c r="Y223" s="438"/>
      <c r="Z223" s="438"/>
      <c r="AA223" s="438"/>
      <c r="AB223" s="438"/>
      <c r="AC223" s="438"/>
      <c r="AD223" s="438"/>
      <c r="AE223" s="438"/>
      <c r="AF223" s="438"/>
      <c r="AG223" s="438"/>
      <c r="AH223" s="438"/>
      <c r="AI223" s="438"/>
      <c r="AJ223" s="438"/>
      <c r="AK223" s="438"/>
      <c r="AL223" s="438"/>
      <c r="AM223" s="438"/>
      <c r="AN223" s="438"/>
      <c r="AO223" s="432"/>
      <c r="AP223" s="210"/>
    </row>
    <row r="224" spans="2:42" ht="9.75" hidden="1" customHeight="1">
      <c r="B224" s="173"/>
      <c r="C224" s="474"/>
      <c r="D224" s="438"/>
      <c r="E224" s="438"/>
      <c r="F224" s="438"/>
      <c r="G224" s="438"/>
      <c r="H224" s="438"/>
      <c r="I224" s="438"/>
      <c r="J224" s="438"/>
      <c r="K224" s="438"/>
      <c r="L224" s="438"/>
      <c r="M224" s="438"/>
      <c r="N224" s="438"/>
      <c r="O224" s="438"/>
      <c r="P224" s="438"/>
      <c r="Q224" s="438"/>
      <c r="R224" s="438"/>
      <c r="S224" s="438"/>
      <c r="T224" s="438"/>
      <c r="U224" s="432"/>
      <c r="V224" s="209"/>
      <c r="W224" s="474"/>
      <c r="X224" s="438"/>
      <c r="Y224" s="438"/>
      <c r="Z224" s="438"/>
      <c r="AA224" s="438"/>
      <c r="AB224" s="438"/>
      <c r="AC224" s="438"/>
      <c r="AD224" s="438"/>
      <c r="AE224" s="438"/>
      <c r="AF224" s="438"/>
      <c r="AG224" s="438"/>
      <c r="AH224" s="438"/>
      <c r="AI224" s="438"/>
      <c r="AJ224" s="438"/>
      <c r="AK224" s="438"/>
      <c r="AL224" s="438"/>
      <c r="AM224" s="438"/>
      <c r="AN224" s="438"/>
      <c r="AO224" s="432"/>
      <c r="AP224" s="210"/>
    </row>
    <row r="225" spans="2:42" ht="9.75" hidden="1" customHeight="1">
      <c r="B225" s="173"/>
      <c r="C225" s="474"/>
      <c r="D225" s="438"/>
      <c r="E225" s="438"/>
      <c r="F225" s="438"/>
      <c r="G225" s="438"/>
      <c r="H225" s="438"/>
      <c r="I225" s="438"/>
      <c r="J225" s="438"/>
      <c r="K225" s="438"/>
      <c r="L225" s="438"/>
      <c r="M225" s="438"/>
      <c r="N225" s="438"/>
      <c r="O225" s="438"/>
      <c r="P225" s="438"/>
      <c r="Q225" s="438"/>
      <c r="R225" s="438"/>
      <c r="S225" s="438"/>
      <c r="T225" s="438"/>
      <c r="U225" s="432"/>
      <c r="V225" s="209"/>
      <c r="W225" s="474"/>
      <c r="X225" s="438"/>
      <c r="Y225" s="438"/>
      <c r="Z225" s="438"/>
      <c r="AA225" s="438"/>
      <c r="AB225" s="438"/>
      <c r="AC225" s="438"/>
      <c r="AD225" s="438"/>
      <c r="AE225" s="438"/>
      <c r="AF225" s="438"/>
      <c r="AG225" s="438"/>
      <c r="AH225" s="438"/>
      <c r="AI225" s="438"/>
      <c r="AJ225" s="438"/>
      <c r="AK225" s="438"/>
      <c r="AL225" s="438"/>
      <c r="AM225" s="438"/>
      <c r="AN225" s="438"/>
      <c r="AO225" s="432"/>
      <c r="AP225" s="210"/>
    </row>
    <row r="226" spans="2:42" ht="9.75" hidden="1" customHeight="1">
      <c r="B226" s="173"/>
      <c r="C226" s="474"/>
      <c r="D226" s="438"/>
      <c r="E226" s="438"/>
      <c r="F226" s="438"/>
      <c r="G226" s="438"/>
      <c r="H226" s="438"/>
      <c r="I226" s="438"/>
      <c r="J226" s="438"/>
      <c r="K226" s="438"/>
      <c r="L226" s="438"/>
      <c r="M226" s="438"/>
      <c r="N226" s="438"/>
      <c r="O226" s="438"/>
      <c r="P226" s="438"/>
      <c r="Q226" s="438"/>
      <c r="R226" s="438"/>
      <c r="S226" s="438"/>
      <c r="T226" s="438"/>
      <c r="U226" s="432"/>
      <c r="V226" s="209"/>
      <c r="W226" s="474"/>
      <c r="X226" s="438"/>
      <c r="Y226" s="438"/>
      <c r="Z226" s="438"/>
      <c r="AA226" s="438"/>
      <c r="AB226" s="438"/>
      <c r="AC226" s="438"/>
      <c r="AD226" s="438"/>
      <c r="AE226" s="438"/>
      <c r="AF226" s="438"/>
      <c r="AG226" s="438"/>
      <c r="AH226" s="438"/>
      <c r="AI226" s="438"/>
      <c r="AJ226" s="438"/>
      <c r="AK226" s="438"/>
      <c r="AL226" s="438"/>
      <c r="AM226" s="438"/>
      <c r="AN226" s="438"/>
      <c r="AO226" s="432"/>
      <c r="AP226" s="210"/>
    </row>
    <row r="227" spans="2:42" ht="9.75" hidden="1" customHeight="1">
      <c r="B227" s="173"/>
      <c r="C227" s="474"/>
      <c r="D227" s="438"/>
      <c r="E227" s="438"/>
      <c r="F227" s="438"/>
      <c r="G227" s="438"/>
      <c r="H227" s="438"/>
      <c r="I227" s="438"/>
      <c r="J227" s="438"/>
      <c r="K227" s="438"/>
      <c r="L227" s="438"/>
      <c r="M227" s="438"/>
      <c r="N227" s="438"/>
      <c r="O227" s="438"/>
      <c r="P227" s="438"/>
      <c r="Q227" s="438"/>
      <c r="R227" s="438"/>
      <c r="S227" s="438"/>
      <c r="T227" s="438"/>
      <c r="U227" s="432"/>
      <c r="V227" s="209"/>
      <c r="W227" s="474"/>
      <c r="X227" s="438"/>
      <c r="Y227" s="438"/>
      <c r="Z227" s="438"/>
      <c r="AA227" s="438"/>
      <c r="AB227" s="438"/>
      <c r="AC227" s="438"/>
      <c r="AD227" s="438"/>
      <c r="AE227" s="438"/>
      <c r="AF227" s="438"/>
      <c r="AG227" s="438"/>
      <c r="AH227" s="438"/>
      <c r="AI227" s="438"/>
      <c r="AJ227" s="438"/>
      <c r="AK227" s="438"/>
      <c r="AL227" s="438"/>
      <c r="AM227" s="438"/>
      <c r="AN227" s="438"/>
      <c r="AO227" s="432"/>
      <c r="AP227" s="210"/>
    </row>
    <row r="228" spans="2:42" ht="9.75" hidden="1" customHeight="1">
      <c r="B228" s="173"/>
      <c r="C228" s="474"/>
      <c r="D228" s="438"/>
      <c r="E228" s="438"/>
      <c r="F228" s="438"/>
      <c r="G228" s="438"/>
      <c r="H228" s="438"/>
      <c r="I228" s="438"/>
      <c r="J228" s="438"/>
      <c r="K228" s="438"/>
      <c r="L228" s="438"/>
      <c r="M228" s="438"/>
      <c r="N228" s="438"/>
      <c r="O228" s="438"/>
      <c r="P228" s="438"/>
      <c r="Q228" s="438"/>
      <c r="R228" s="438"/>
      <c r="S228" s="438"/>
      <c r="T228" s="438"/>
      <c r="U228" s="432"/>
      <c r="V228" s="209"/>
      <c r="W228" s="474"/>
      <c r="X228" s="438"/>
      <c r="Y228" s="438"/>
      <c r="Z228" s="438"/>
      <c r="AA228" s="438"/>
      <c r="AB228" s="438"/>
      <c r="AC228" s="438"/>
      <c r="AD228" s="438"/>
      <c r="AE228" s="438"/>
      <c r="AF228" s="438"/>
      <c r="AG228" s="438"/>
      <c r="AH228" s="438"/>
      <c r="AI228" s="438"/>
      <c r="AJ228" s="438"/>
      <c r="AK228" s="438"/>
      <c r="AL228" s="438"/>
      <c r="AM228" s="438"/>
      <c r="AN228" s="438"/>
      <c r="AO228" s="432"/>
      <c r="AP228" s="210"/>
    </row>
    <row r="229" spans="2:42" ht="9.75" hidden="1" customHeight="1">
      <c r="B229" s="173"/>
      <c r="C229" s="474"/>
      <c r="D229" s="438"/>
      <c r="E229" s="438"/>
      <c r="F229" s="438"/>
      <c r="G229" s="438"/>
      <c r="H229" s="438"/>
      <c r="I229" s="438"/>
      <c r="J229" s="438"/>
      <c r="K229" s="438"/>
      <c r="L229" s="438"/>
      <c r="M229" s="438"/>
      <c r="N229" s="438"/>
      <c r="O229" s="438"/>
      <c r="P229" s="438"/>
      <c r="Q229" s="438"/>
      <c r="R229" s="438"/>
      <c r="S229" s="438"/>
      <c r="T229" s="438"/>
      <c r="U229" s="432"/>
      <c r="V229" s="209"/>
      <c r="W229" s="474"/>
      <c r="X229" s="438"/>
      <c r="Y229" s="438"/>
      <c r="Z229" s="438"/>
      <c r="AA229" s="438"/>
      <c r="AB229" s="438"/>
      <c r="AC229" s="438"/>
      <c r="AD229" s="438"/>
      <c r="AE229" s="438"/>
      <c r="AF229" s="438"/>
      <c r="AG229" s="438"/>
      <c r="AH229" s="438"/>
      <c r="AI229" s="438"/>
      <c r="AJ229" s="438"/>
      <c r="AK229" s="438"/>
      <c r="AL229" s="438"/>
      <c r="AM229" s="438"/>
      <c r="AN229" s="438"/>
      <c r="AO229" s="432"/>
      <c r="AP229" s="210"/>
    </row>
    <row r="230" spans="2:42" ht="9.75" hidden="1" customHeight="1">
      <c r="B230" s="173"/>
      <c r="C230" s="479"/>
      <c r="D230" s="427"/>
      <c r="E230" s="427"/>
      <c r="F230" s="427"/>
      <c r="G230" s="427"/>
      <c r="H230" s="427"/>
      <c r="I230" s="427"/>
      <c r="J230" s="427"/>
      <c r="K230" s="427"/>
      <c r="L230" s="427"/>
      <c r="M230" s="427"/>
      <c r="N230" s="427"/>
      <c r="O230" s="427"/>
      <c r="P230" s="427"/>
      <c r="Q230" s="427"/>
      <c r="R230" s="427"/>
      <c r="S230" s="427"/>
      <c r="T230" s="427"/>
      <c r="U230" s="428"/>
      <c r="V230" s="209"/>
      <c r="W230" s="474"/>
      <c r="X230" s="438"/>
      <c r="Y230" s="438"/>
      <c r="Z230" s="438"/>
      <c r="AA230" s="438"/>
      <c r="AB230" s="438"/>
      <c r="AC230" s="438"/>
      <c r="AD230" s="438"/>
      <c r="AE230" s="438"/>
      <c r="AF230" s="438"/>
      <c r="AG230" s="438"/>
      <c r="AH230" s="438"/>
      <c r="AI230" s="438"/>
      <c r="AJ230" s="438"/>
      <c r="AK230" s="438"/>
      <c r="AL230" s="438"/>
      <c r="AM230" s="438"/>
      <c r="AN230" s="438"/>
      <c r="AO230" s="432"/>
      <c r="AP230" s="210"/>
    </row>
    <row r="231" spans="2:42" ht="9.75" hidden="1" customHeight="1">
      <c r="B231" s="173"/>
      <c r="C231" s="501" t="s">
        <v>956</v>
      </c>
      <c r="D231" s="418"/>
      <c r="E231" s="418"/>
      <c r="F231" s="418"/>
      <c r="G231" s="418"/>
      <c r="H231" s="418"/>
      <c r="I231" s="418"/>
      <c r="J231" s="418"/>
      <c r="K231" s="418"/>
      <c r="L231" s="418"/>
      <c r="M231" s="418"/>
      <c r="N231" s="418"/>
      <c r="O231" s="418"/>
      <c r="P231" s="418"/>
      <c r="Q231" s="418"/>
      <c r="R231" s="418"/>
      <c r="S231" s="418"/>
      <c r="T231" s="418"/>
      <c r="U231" s="470"/>
      <c r="V231" s="209"/>
      <c r="W231" s="501" t="s">
        <v>958</v>
      </c>
      <c r="X231" s="418"/>
      <c r="Y231" s="418"/>
      <c r="Z231" s="418"/>
      <c r="AA231" s="418"/>
      <c r="AB231" s="418"/>
      <c r="AC231" s="418"/>
      <c r="AD231" s="418"/>
      <c r="AE231" s="418"/>
      <c r="AF231" s="418"/>
      <c r="AG231" s="418"/>
      <c r="AH231" s="418"/>
      <c r="AI231" s="418"/>
      <c r="AJ231" s="418"/>
      <c r="AK231" s="418"/>
      <c r="AL231" s="418"/>
      <c r="AM231" s="418"/>
      <c r="AN231" s="418"/>
      <c r="AO231" s="470"/>
      <c r="AP231" s="210"/>
    </row>
    <row r="232" spans="2:42" ht="9" hidden="1" customHeight="1">
      <c r="B232" s="173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10"/>
    </row>
    <row r="233" spans="2:42" ht="10.5" hidden="1" customHeight="1">
      <c r="B233" s="173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10"/>
    </row>
    <row r="234" spans="2:42" ht="9.75" hidden="1" customHeight="1">
      <c r="B234" s="224" t="s">
        <v>976</v>
      </c>
      <c r="C234" s="225"/>
      <c r="D234" s="225"/>
      <c r="E234" s="225"/>
      <c r="F234" s="22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6"/>
      <c r="V234" s="216"/>
      <c r="W234" s="227" t="s">
        <v>983</v>
      </c>
      <c r="X234" s="225"/>
      <c r="Y234" s="225"/>
      <c r="Z234" s="225"/>
      <c r="AA234" s="225"/>
      <c r="AB234" s="225"/>
      <c r="AC234" s="225"/>
      <c r="AD234" s="225"/>
      <c r="AE234" s="225"/>
      <c r="AF234" s="225"/>
      <c r="AG234" s="225"/>
      <c r="AH234" s="225"/>
      <c r="AI234" s="225"/>
      <c r="AJ234" s="225"/>
      <c r="AK234" s="225"/>
      <c r="AL234" s="225"/>
      <c r="AM234" s="225"/>
      <c r="AN234" s="225"/>
      <c r="AO234" s="225"/>
      <c r="AP234" s="228"/>
    </row>
    <row r="235" spans="2:42" ht="9.75" hidden="1" customHeight="1">
      <c r="B235" s="348"/>
      <c r="C235" s="411"/>
      <c r="D235" s="411"/>
      <c r="E235" s="411"/>
      <c r="F235" s="411"/>
      <c r="G235" s="411"/>
      <c r="H235" s="411"/>
      <c r="I235" s="411"/>
      <c r="J235" s="411"/>
      <c r="K235" s="411"/>
      <c r="L235" s="411"/>
      <c r="M235" s="411"/>
      <c r="N235" s="411"/>
      <c r="O235" s="411"/>
      <c r="P235" s="411"/>
      <c r="Q235" s="411"/>
      <c r="R235" s="411"/>
      <c r="S235" s="411"/>
      <c r="T235" s="411"/>
      <c r="U235" s="432"/>
      <c r="V235" s="480"/>
      <c r="W235" s="514"/>
      <c r="X235" s="411"/>
      <c r="Y235" s="411"/>
      <c r="Z235" s="411"/>
      <c r="AA235" s="411"/>
      <c r="AB235" s="411"/>
      <c r="AC235" s="411"/>
      <c r="AD235" s="411"/>
      <c r="AE235" s="411"/>
      <c r="AF235" s="411"/>
      <c r="AG235" s="411"/>
      <c r="AH235" s="411"/>
      <c r="AI235" s="411"/>
      <c r="AJ235" s="411"/>
      <c r="AK235" s="411"/>
      <c r="AL235" s="411"/>
      <c r="AM235" s="411"/>
      <c r="AN235" s="411"/>
      <c r="AO235" s="411"/>
      <c r="AP235" s="210"/>
    </row>
    <row r="236" spans="2:42" ht="9.75" hidden="1" customHeight="1">
      <c r="B236" s="506"/>
      <c r="C236" s="411"/>
      <c r="D236" s="411"/>
      <c r="E236" s="411"/>
      <c r="F236" s="411"/>
      <c r="G236" s="411"/>
      <c r="H236" s="411"/>
      <c r="I236" s="411"/>
      <c r="J236" s="411"/>
      <c r="K236" s="411"/>
      <c r="L236" s="411"/>
      <c r="M236" s="411"/>
      <c r="N236" s="411"/>
      <c r="O236" s="411"/>
      <c r="P236" s="411"/>
      <c r="Q236" s="411"/>
      <c r="R236" s="411"/>
      <c r="S236" s="411"/>
      <c r="T236" s="411"/>
      <c r="U236" s="432"/>
      <c r="V236" s="411"/>
      <c r="W236" s="511"/>
      <c r="X236" s="411"/>
      <c r="Y236" s="411"/>
      <c r="Z236" s="411"/>
      <c r="AA236" s="411"/>
      <c r="AB236" s="411"/>
      <c r="AC236" s="411"/>
      <c r="AD236" s="411"/>
      <c r="AE236" s="411"/>
      <c r="AF236" s="411"/>
      <c r="AG236" s="411"/>
      <c r="AH236" s="411"/>
      <c r="AI236" s="411"/>
      <c r="AJ236" s="411"/>
      <c r="AK236" s="411"/>
      <c r="AL236" s="411"/>
      <c r="AM236" s="411"/>
      <c r="AN236" s="411"/>
      <c r="AO236" s="411"/>
      <c r="AP236" s="425"/>
    </row>
    <row r="237" spans="2:42" ht="9.75" hidden="1" customHeight="1">
      <c r="B237" s="349"/>
      <c r="C237" s="438"/>
      <c r="D237" s="438"/>
      <c r="E237" s="438"/>
      <c r="F237" s="438"/>
      <c r="G237" s="438"/>
      <c r="H237" s="438"/>
      <c r="I237" s="438"/>
      <c r="J237" s="438"/>
      <c r="K237" s="438"/>
      <c r="L237" s="438"/>
      <c r="M237" s="438"/>
      <c r="N237" s="438"/>
      <c r="O237" s="438"/>
      <c r="P237" s="438"/>
      <c r="Q237" s="438"/>
      <c r="R237" s="438"/>
      <c r="S237" s="438"/>
      <c r="T237" s="438"/>
      <c r="U237" s="432"/>
      <c r="V237" s="411"/>
      <c r="W237" s="474"/>
      <c r="X237" s="438"/>
      <c r="Y237" s="438"/>
      <c r="Z237" s="438"/>
      <c r="AA237" s="438"/>
      <c r="AB237" s="438"/>
      <c r="AC237" s="438"/>
      <c r="AD237" s="438"/>
      <c r="AE237" s="438"/>
      <c r="AF237" s="438"/>
      <c r="AG237" s="438"/>
      <c r="AH237" s="438"/>
      <c r="AI237" s="438"/>
      <c r="AJ237" s="438"/>
      <c r="AK237" s="438"/>
      <c r="AL237" s="438"/>
      <c r="AM237" s="438"/>
      <c r="AN237" s="438"/>
      <c r="AO237" s="438"/>
      <c r="AP237" s="425"/>
    </row>
    <row r="238" spans="2:42" ht="9" hidden="1" customHeight="1">
      <c r="B238" s="349"/>
      <c r="C238" s="438"/>
      <c r="D238" s="438"/>
      <c r="E238" s="438"/>
      <c r="F238" s="438"/>
      <c r="G238" s="438"/>
      <c r="H238" s="438"/>
      <c r="I238" s="438"/>
      <c r="J238" s="438"/>
      <c r="K238" s="438"/>
      <c r="L238" s="438"/>
      <c r="M238" s="438"/>
      <c r="N238" s="438"/>
      <c r="O238" s="438"/>
      <c r="P238" s="438"/>
      <c r="Q238" s="438"/>
      <c r="R238" s="438"/>
      <c r="S238" s="438"/>
      <c r="T238" s="438"/>
      <c r="U238" s="432"/>
      <c r="V238" s="411"/>
      <c r="W238" s="474"/>
      <c r="X238" s="438"/>
      <c r="Y238" s="438"/>
      <c r="Z238" s="438"/>
      <c r="AA238" s="438"/>
      <c r="AB238" s="438"/>
      <c r="AC238" s="438"/>
      <c r="AD238" s="438"/>
      <c r="AE238" s="438"/>
      <c r="AF238" s="438"/>
      <c r="AG238" s="438"/>
      <c r="AH238" s="438"/>
      <c r="AI238" s="438"/>
      <c r="AJ238" s="438"/>
      <c r="AK238" s="438"/>
      <c r="AL238" s="438"/>
      <c r="AM238" s="438"/>
      <c r="AN238" s="438"/>
      <c r="AO238" s="438"/>
      <c r="AP238" s="425"/>
    </row>
    <row r="239" spans="2:42" hidden="1">
      <c r="B239" s="349"/>
      <c r="C239" s="438"/>
      <c r="D239" s="438"/>
      <c r="E239" s="438"/>
      <c r="F239" s="438"/>
      <c r="G239" s="438"/>
      <c r="H239" s="438"/>
      <c r="I239" s="438"/>
      <c r="J239" s="438"/>
      <c r="K239" s="438"/>
      <c r="L239" s="438"/>
      <c r="M239" s="438"/>
      <c r="N239" s="438"/>
      <c r="O239" s="438"/>
      <c r="P239" s="438"/>
      <c r="Q239" s="438"/>
      <c r="R239" s="438"/>
      <c r="S239" s="438"/>
      <c r="T239" s="438"/>
      <c r="U239" s="432"/>
      <c r="V239" s="411"/>
      <c r="W239" s="474"/>
      <c r="X239" s="438"/>
      <c r="Y239" s="438"/>
      <c r="Z239" s="438"/>
      <c r="AA239" s="438"/>
      <c r="AB239" s="438"/>
      <c r="AC239" s="438"/>
      <c r="AD239" s="438"/>
      <c r="AE239" s="438"/>
      <c r="AF239" s="438"/>
      <c r="AG239" s="438"/>
      <c r="AH239" s="438"/>
      <c r="AI239" s="438"/>
      <c r="AJ239" s="438"/>
      <c r="AK239" s="438"/>
      <c r="AL239" s="438"/>
      <c r="AM239" s="438"/>
      <c r="AN239" s="438"/>
      <c r="AO239" s="438"/>
      <c r="AP239" s="425"/>
    </row>
    <row r="240" spans="2:42" ht="9.75" hidden="1" customHeight="1">
      <c r="B240" s="349"/>
      <c r="C240" s="438"/>
      <c r="D240" s="438"/>
      <c r="E240" s="438"/>
      <c r="F240" s="438"/>
      <c r="G240" s="438"/>
      <c r="H240" s="438"/>
      <c r="I240" s="438"/>
      <c r="J240" s="438"/>
      <c r="K240" s="438"/>
      <c r="L240" s="438"/>
      <c r="M240" s="438"/>
      <c r="N240" s="438"/>
      <c r="O240" s="438"/>
      <c r="P240" s="438"/>
      <c r="Q240" s="438"/>
      <c r="R240" s="438"/>
      <c r="S240" s="438"/>
      <c r="T240" s="438"/>
      <c r="U240" s="432"/>
      <c r="V240" s="411"/>
      <c r="W240" s="474"/>
      <c r="X240" s="438"/>
      <c r="Y240" s="438"/>
      <c r="Z240" s="438"/>
      <c r="AA240" s="438"/>
      <c r="AB240" s="438"/>
      <c r="AC240" s="438"/>
      <c r="AD240" s="438"/>
      <c r="AE240" s="438"/>
      <c r="AF240" s="438"/>
      <c r="AG240" s="438"/>
      <c r="AH240" s="438"/>
      <c r="AI240" s="438"/>
      <c r="AJ240" s="438"/>
      <c r="AK240" s="438"/>
      <c r="AL240" s="438"/>
      <c r="AM240" s="438"/>
      <c r="AN240" s="438"/>
      <c r="AO240" s="438"/>
      <c r="AP240" s="425"/>
    </row>
    <row r="241" spans="2:42" ht="9.75" hidden="1" customHeight="1">
      <c r="B241" s="349"/>
      <c r="C241" s="438"/>
      <c r="D241" s="438"/>
      <c r="E241" s="438"/>
      <c r="F241" s="438"/>
      <c r="G241" s="438"/>
      <c r="H241" s="438"/>
      <c r="I241" s="438"/>
      <c r="J241" s="438"/>
      <c r="K241" s="438"/>
      <c r="L241" s="438"/>
      <c r="M241" s="438"/>
      <c r="N241" s="438"/>
      <c r="O241" s="438"/>
      <c r="P241" s="438"/>
      <c r="Q241" s="438"/>
      <c r="R241" s="438"/>
      <c r="S241" s="438"/>
      <c r="T241" s="438"/>
      <c r="U241" s="432"/>
      <c r="V241" s="411"/>
      <c r="W241" s="474"/>
      <c r="X241" s="438"/>
      <c r="Y241" s="438"/>
      <c r="Z241" s="438"/>
      <c r="AA241" s="438"/>
      <c r="AB241" s="438"/>
      <c r="AC241" s="438"/>
      <c r="AD241" s="438"/>
      <c r="AE241" s="438"/>
      <c r="AF241" s="438"/>
      <c r="AG241" s="438"/>
      <c r="AH241" s="438"/>
      <c r="AI241" s="438"/>
      <c r="AJ241" s="438"/>
      <c r="AK241" s="438"/>
      <c r="AL241" s="438"/>
      <c r="AM241" s="438"/>
      <c r="AN241" s="438"/>
      <c r="AO241" s="438"/>
      <c r="AP241" s="425"/>
    </row>
    <row r="242" spans="2:42" ht="9.75" hidden="1" customHeight="1">
      <c r="B242" s="349"/>
      <c r="C242" s="438"/>
      <c r="D242" s="438"/>
      <c r="E242" s="438"/>
      <c r="F242" s="438"/>
      <c r="G242" s="438"/>
      <c r="H242" s="438"/>
      <c r="I242" s="438"/>
      <c r="J242" s="438"/>
      <c r="K242" s="438"/>
      <c r="L242" s="438"/>
      <c r="M242" s="438"/>
      <c r="N242" s="438"/>
      <c r="O242" s="438"/>
      <c r="P242" s="438"/>
      <c r="Q242" s="438"/>
      <c r="R242" s="438"/>
      <c r="S242" s="438"/>
      <c r="T242" s="438"/>
      <c r="U242" s="432"/>
      <c r="V242" s="411"/>
      <c r="W242" s="474"/>
      <c r="X242" s="438"/>
      <c r="Y242" s="438"/>
      <c r="Z242" s="438"/>
      <c r="AA242" s="438"/>
      <c r="AB242" s="438"/>
      <c r="AC242" s="438"/>
      <c r="AD242" s="438"/>
      <c r="AE242" s="438"/>
      <c r="AF242" s="438"/>
      <c r="AG242" s="438"/>
      <c r="AH242" s="438"/>
      <c r="AI242" s="438"/>
      <c r="AJ242" s="438"/>
      <c r="AK242" s="438"/>
      <c r="AL242" s="438"/>
      <c r="AM242" s="438"/>
      <c r="AN242" s="438"/>
      <c r="AO242" s="438"/>
      <c r="AP242" s="425"/>
    </row>
    <row r="243" spans="2:42" ht="22.5" hidden="1" customHeight="1">
      <c r="B243" s="507"/>
      <c r="C243" s="427"/>
      <c r="D243" s="427"/>
      <c r="E243" s="427"/>
      <c r="F243" s="427"/>
      <c r="G243" s="427"/>
      <c r="H243" s="427"/>
      <c r="I243" s="427"/>
      <c r="J243" s="427"/>
      <c r="K243" s="427"/>
      <c r="L243" s="427"/>
      <c r="M243" s="427"/>
      <c r="N243" s="427"/>
      <c r="O243" s="427"/>
      <c r="P243" s="427"/>
      <c r="Q243" s="427"/>
      <c r="R243" s="427"/>
      <c r="S243" s="427"/>
      <c r="T243" s="427"/>
      <c r="U243" s="428"/>
      <c r="V243" s="222"/>
      <c r="W243" s="512"/>
      <c r="X243" s="427"/>
      <c r="Y243" s="427"/>
      <c r="Z243" s="427"/>
      <c r="AA243" s="427"/>
      <c r="AB243" s="427"/>
      <c r="AC243" s="427"/>
      <c r="AD243" s="427"/>
      <c r="AE243" s="427"/>
      <c r="AF243" s="427"/>
      <c r="AG243" s="427"/>
      <c r="AH243" s="427"/>
      <c r="AI243" s="427"/>
      <c r="AJ243" s="427"/>
      <c r="AK243" s="427"/>
      <c r="AL243" s="427"/>
      <c r="AM243" s="427"/>
      <c r="AN243" s="427"/>
      <c r="AO243" s="427"/>
      <c r="AP243" s="513"/>
    </row>
    <row r="244" spans="2:42" ht="9.75" hidden="1" customHeight="1">
      <c r="B244" s="221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  <c r="AA244" s="222"/>
      <c r="AB244" s="222"/>
      <c r="AC244" s="222"/>
      <c r="AD244" s="222"/>
      <c r="AE244" s="222"/>
      <c r="AF244" s="222"/>
      <c r="AG244" s="222"/>
      <c r="AH244" s="222"/>
      <c r="AI244" s="222"/>
      <c r="AJ244" s="222"/>
      <c r="AK244" s="222"/>
      <c r="AL244" s="222"/>
      <c r="AM244" s="222"/>
      <c r="AN244" s="222"/>
      <c r="AO244" s="222"/>
      <c r="AP244" s="223"/>
    </row>
    <row r="245" spans="2:42" ht="9.75" hidden="1" customHeight="1">
      <c r="B245" s="229"/>
      <c r="C245" s="230"/>
      <c r="D245" s="230"/>
      <c r="E245" s="230"/>
      <c r="F245" s="230"/>
      <c r="G245" s="230"/>
      <c r="H245" s="230"/>
      <c r="I245" s="230"/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  <c r="V245" s="230"/>
      <c r="W245" s="230"/>
      <c r="X245" s="230"/>
      <c r="Y245" s="230"/>
      <c r="Z245" s="230"/>
      <c r="AA245" s="230"/>
      <c r="AB245" s="230"/>
      <c r="AC245" s="230"/>
      <c r="AD245" s="230"/>
      <c r="AE245" s="230"/>
      <c r="AF245" s="230"/>
      <c r="AG245" s="230"/>
      <c r="AH245" s="230"/>
      <c r="AI245" s="230"/>
      <c r="AJ245" s="230"/>
      <c r="AK245" s="230"/>
      <c r="AL245" s="230"/>
      <c r="AM245" s="230"/>
      <c r="AN245" s="230"/>
      <c r="AO245" s="230"/>
      <c r="AP245" s="231"/>
    </row>
    <row r="246" spans="2:42" ht="9.75" hidden="1" customHeight="1">
      <c r="B246" s="508" t="s">
        <v>1014</v>
      </c>
      <c r="C246" s="509"/>
      <c r="D246" s="509"/>
      <c r="E246" s="509"/>
      <c r="F246" s="509"/>
      <c r="G246" s="509"/>
      <c r="H246" s="509"/>
      <c r="I246" s="509"/>
      <c r="J246" s="509"/>
      <c r="K246" s="509"/>
      <c r="L246" s="509"/>
      <c r="M246" s="509"/>
      <c r="N246" s="509"/>
      <c r="O246" s="509"/>
      <c r="P246" s="509"/>
      <c r="Q246" s="509"/>
      <c r="R246" s="509"/>
      <c r="S246" s="509"/>
      <c r="T246" s="509"/>
      <c r="U246" s="509"/>
      <c r="V246" s="509"/>
      <c r="W246" s="509"/>
      <c r="X246" s="509"/>
      <c r="Y246" s="509"/>
      <c r="Z246" s="509"/>
      <c r="AA246" s="509"/>
      <c r="AB246" s="509"/>
      <c r="AC246" s="509"/>
      <c r="AD246" s="509"/>
      <c r="AE246" s="509"/>
      <c r="AF246" s="509"/>
      <c r="AG246" s="509"/>
      <c r="AH246" s="509"/>
      <c r="AI246" s="509"/>
      <c r="AJ246" s="509"/>
      <c r="AK246" s="509"/>
      <c r="AL246" s="509"/>
      <c r="AM246" s="509"/>
      <c r="AN246" s="509"/>
      <c r="AO246" s="509"/>
      <c r="AP246" s="510"/>
    </row>
    <row r="247" spans="2:42" ht="9.75" hidden="1" customHeight="1">
      <c r="B247" s="232"/>
      <c r="C247" s="233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  <c r="N247" s="233"/>
      <c r="O247" s="234" t="s">
        <v>1023</v>
      </c>
      <c r="P247" s="233"/>
      <c r="Q247" s="233"/>
      <c r="R247" s="233"/>
      <c r="S247" s="235">
        <v>0.29166666666666669</v>
      </c>
      <c r="T247" s="235">
        <v>0.3125</v>
      </c>
      <c r="U247" s="235">
        <v>0.33333333333333331</v>
      </c>
      <c r="V247" s="235">
        <v>0.35416666666666702</v>
      </c>
      <c r="W247" s="235">
        <v>0.375</v>
      </c>
      <c r="X247" s="235">
        <v>0.39583333333333398</v>
      </c>
      <c r="Y247" s="235">
        <v>0.41666666666666702</v>
      </c>
      <c r="Z247" s="235">
        <v>0.4375</v>
      </c>
      <c r="AA247" s="235">
        <v>0.45833333333333398</v>
      </c>
      <c r="AB247" s="235">
        <v>0.47916666666666702</v>
      </c>
      <c r="AC247" s="235">
        <v>0.5</v>
      </c>
      <c r="AD247" s="235">
        <v>0.52083333333333304</v>
      </c>
      <c r="AE247" s="235">
        <v>0.54166666666666696</v>
      </c>
      <c r="AF247" s="235">
        <v>0.5625</v>
      </c>
      <c r="AG247" s="235">
        <v>0.58333333333333304</v>
      </c>
      <c r="AH247" s="235">
        <v>0.60416666666666696</v>
      </c>
      <c r="AI247" s="235">
        <v>0.625</v>
      </c>
      <c r="AJ247" s="235">
        <v>0.64583333333333304</v>
      </c>
      <c r="AK247" s="235">
        <v>0.66666666666666696</v>
      </c>
      <c r="AL247" s="235">
        <v>0.6875</v>
      </c>
      <c r="AM247" s="235">
        <v>0.70833333333333304</v>
      </c>
      <c r="AN247" s="235">
        <v>0.72916666666666696</v>
      </c>
      <c r="AO247" s="235">
        <v>0.75</v>
      </c>
      <c r="AP247" s="236">
        <v>0.77083333333333304</v>
      </c>
    </row>
    <row r="248" spans="2:42" ht="9.75" hidden="1" customHeight="1">
      <c r="B248" s="237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9" t="s">
        <v>1036</v>
      </c>
      <c r="P248" s="238"/>
      <c r="Q248" s="238"/>
      <c r="R248" s="238"/>
      <c r="S248" s="240">
        <v>0.5</v>
      </c>
      <c r="T248" s="240">
        <v>1</v>
      </c>
      <c r="U248" s="240">
        <v>1.5</v>
      </c>
      <c r="V248" s="240">
        <v>2</v>
      </c>
      <c r="W248" s="240">
        <v>2.5</v>
      </c>
      <c r="X248" s="240">
        <v>3</v>
      </c>
      <c r="Y248" s="240">
        <v>3.5</v>
      </c>
      <c r="Z248" s="240">
        <v>4</v>
      </c>
      <c r="AA248" s="240">
        <v>4.5</v>
      </c>
      <c r="AB248" s="240">
        <v>5</v>
      </c>
      <c r="AC248" s="240">
        <v>5.5</v>
      </c>
      <c r="AD248" s="240">
        <v>6</v>
      </c>
      <c r="AE248" s="240"/>
      <c r="AF248" s="240"/>
      <c r="AG248" s="240"/>
      <c r="AH248" s="240">
        <v>6.5</v>
      </c>
      <c r="AI248" s="240">
        <v>7</v>
      </c>
      <c r="AJ248" s="240">
        <v>7.5</v>
      </c>
      <c r="AK248" s="240">
        <v>8</v>
      </c>
      <c r="AL248" s="240">
        <v>8.5</v>
      </c>
      <c r="AM248" s="240">
        <v>9</v>
      </c>
      <c r="AN248" s="240">
        <v>9.5</v>
      </c>
      <c r="AO248" s="240">
        <v>10</v>
      </c>
      <c r="AP248" s="241">
        <v>10.25</v>
      </c>
    </row>
    <row r="249" spans="2:42" ht="9.75" hidden="1" customHeight="1">
      <c r="B249" s="242" t="s">
        <v>1044</v>
      </c>
      <c r="C249" s="243"/>
      <c r="D249" s="243"/>
      <c r="E249" s="243"/>
      <c r="F249" s="243"/>
      <c r="G249" s="243"/>
      <c r="H249" s="243"/>
      <c r="I249" s="243"/>
      <c r="J249" s="243"/>
      <c r="K249" s="243"/>
      <c r="L249" s="243"/>
      <c r="M249" s="243"/>
      <c r="N249" s="243"/>
      <c r="O249" s="243"/>
      <c r="P249" s="243"/>
      <c r="Q249" s="243"/>
      <c r="R249" s="243"/>
      <c r="S249" s="243"/>
      <c r="T249" s="243"/>
      <c r="U249" s="243"/>
      <c r="V249" s="243"/>
      <c r="W249" s="243"/>
      <c r="X249" s="243"/>
      <c r="Y249" s="243"/>
      <c r="Z249" s="243"/>
      <c r="AA249" s="243"/>
      <c r="AB249" s="243"/>
      <c r="AC249" s="243"/>
      <c r="AD249" s="243"/>
      <c r="AE249" s="243"/>
      <c r="AF249" s="243"/>
      <c r="AG249" s="243"/>
      <c r="AH249" s="243"/>
      <c r="AI249" s="243"/>
      <c r="AJ249" s="243"/>
      <c r="AK249" s="243"/>
      <c r="AL249" s="243"/>
      <c r="AM249" s="243"/>
      <c r="AN249" s="243"/>
      <c r="AO249" s="243"/>
      <c r="AP249" s="244"/>
    </row>
    <row r="250" spans="2:42" ht="9.75" hidden="1" customHeight="1">
      <c r="B250" s="229"/>
      <c r="C250" s="230"/>
      <c r="D250" s="230"/>
      <c r="E250" s="230"/>
      <c r="F250" s="245" t="s">
        <v>1052</v>
      </c>
      <c r="G250" s="230"/>
      <c r="H250" s="230"/>
      <c r="I250" s="230"/>
      <c r="J250" s="230"/>
      <c r="K250" s="230"/>
      <c r="L250" s="230"/>
      <c r="M250" s="230"/>
      <c r="N250" s="230"/>
      <c r="O250" s="230"/>
      <c r="P250" s="230"/>
      <c r="Q250" s="230"/>
      <c r="R250" s="230"/>
      <c r="S250" s="246">
        <v>1</v>
      </c>
      <c r="T250" s="246">
        <v>1</v>
      </c>
      <c r="U250" s="246"/>
      <c r="V250" s="246"/>
      <c r="W250" s="246"/>
      <c r="X250" s="246"/>
      <c r="Y250" s="246"/>
      <c r="Z250" s="246"/>
      <c r="AA250" s="246"/>
      <c r="AB250" s="246"/>
      <c r="AC250" s="246"/>
      <c r="AD250" s="246"/>
      <c r="AE250" s="230"/>
      <c r="AF250" s="230"/>
      <c r="AG250" s="230"/>
      <c r="AH250" s="246"/>
      <c r="AI250" s="246"/>
      <c r="AJ250" s="246"/>
      <c r="AK250" s="246"/>
      <c r="AL250" s="246"/>
      <c r="AM250" s="246"/>
      <c r="AN250" s="246"/>
      <c r="AO250" s="246"/>
      <c r="AP250" s="247"/>
    </row>
    <row r="251" spans="2:42" ht="9.75" hidden="1" customHeight="1">
      <c r="B251" s="229"/>
      <c r="C251" s="230"/>
      <c r="D251" s="230"/>
      <c r="E251" s="230"/>
      <c r="F251" s="245" t="s">
        <v>1058</v>
      </c>
      <c r="G251" s="230"/>
      <c r="H251" s="230"/>
      <c r="I251" s="230"/>
      <c r="J251" s="230"/>
      <c r="K251" s="230"/>
      <c r="L251" s="230"/>
      <c r="M251" s="230"/>
      <c r="N251" s="230"/>
      <c r="O251" s="230"/>
      <c r="P251" s="230"/>
      <c r="Q251" s="230"/>
      <c r="R251" s="230"/>
      <c r="S251" s="246"/>
      <c r="T251" s="246"/>
      <c r="U251" s="246">
        <v>1</v>
      </c>
      <c r="V251" s="246"/>
      <c r="W251" s="246"/>
      <c r="X251" s="246"/>
      <c r="Y251" s="246"/>
      <c r="Z251" s="246"/>
      <c r="AA251" s="246"/>
      <c r="AB251" s="246"/>
      <c r="AC251" s="246"/>
      <c r="AD251" s="246"/>
      <c r="AE251" s="230"/>
      <c r="AF251" s="230"/>
      <c r="AG251" s="230"/>
      <c r="AH251" s="246"/>
      <c r="AI251" s="246"/>
      <c r="AJ251" s="246"/>
      <c r="AK251" s="246"/>
      <c r="AL251" s="246"/>
      <c r="AM251" s="246"/>
      <c r="AN251" s="246"/>
      <c r="AO251" s="246"/>
      <c r="AP251" s="247"/>
    </row>
    <row r="252" spans="2:42" ht="9.75" hidden="1" customHeight="1">
      <c r="B252" s="229"/>
      <c r="C252" s="230"/>
      <c r="D252" s="230"/>
      <c r="E252" s="230"/>
      <c r="F252" s="245" t="s">
        <v>1067</v>
      </c>
      <c r="G252" s="230"/>
      <c r="H252" s="230"/>
      <c r="I252" s="230"/>
      <c r="J252" s="230"/>
      <c r="K252" s="230"/>
      <c r="L252" s="230"/>
      <c r="M252" s="230"/>
      <c r="N252" s="230"/>
      <c r="O252" s="230"/>
      <c r="P252" s="230"/>
      <c r="Q252" s="230"/>
      <c r="R252" s="230"/>
      <c r="S252" s="246"/>
      <c r="T252" s="246"/>
      <c r="U252" s="246"/>
      <c r="V252" s="246">
        <v>1</v>
      </c>
      <c r="W252" s="246"/>
      <c r="X252" s="246"/>
      <c r="Y252" s="246"/>
      <c r="Z252" s="246"/>
      <c r="AA252" s="246"/>
      <c r="AB252" s="246"/>
      <c r="AC252" s="246"/>
      <c r="AD252" s="246"/>
      <c r="AE252" s="230"/>
      <c r="AF252" s="230"/>
      <c r="AG252" s="230"/>
      <c r="AH252" s="246"/>
      <c r="AI252" s="246"/>
      <c r="AJ252" s="246"/>
      <c r="AK252" s="246"/>
      <c r="AL252" s="246"/>
      <c r="AM252" s="246"/>
      <c r="AN252" s="246"/>
      <c r="AO252" s="246"/>
      <c r="AP252" s="247"/>
    </row>
    <row r="253" spans="2:42" ht="9.75" hidden="1" customHeight="1">
      <c r="B253" s="248" t="s">
        <v>1074</v>
      </c>
      <c r="C253" s="230"/>
      <c r="D253" s="230"/>
      <c r="E253" s="230"/>
      <c r="F253" s="230" t="s">
        <v>1077</v>
      </c>
      <c r="G253" s="230"/>
      <c r="H253" s="230"/>
      <c r="I253" s="230"/>
      <c r="J253" s="230"/>
      <c r="K253" s="230"/>
      <c r="L253" s="230"/>
      <c r="M253" s="230"/>
      <c r="N253" s="230"/>
      <c r="O253" s="230"/>
      <c r="P253" s="230"/>
      <c r="Q253" s="230"/>
      <c r="R253" s="230"/>
      <c r="S253" s="246"/>
      <c r="T253" s="246"/>
      <c r="U253" s="246"/>
      <c r="V253" s="246"/>
      <c r="W253" s="246">
        <v>1</v>
      </c>
      <c r="X253" s="246">
        <v>1</v>
      </c>
      <c r="Y253" s="246">
        <v>1</v>
      </c>
      <c r="Z253" s="246">
        <v>1</v>
      </c>
      <c r="AA253" s="246">
        <v>1</v>
      </c>
      <c r="AB253" s="246">
        <v>1</v>
      </c>
      <c r="AC253" s="246">
        <v>1</v>
      </c>
      <c r="AD253" s="246">
        <v>1</v>
      </c>
      <c r="AE253" s="230"/>
      <c r="AF253" s="230"/>
      <c r="AG253" s="230"/>
      <c r="AH253" s="246">
        <v>1</v>
      </c>
      <c r="AI253" s="246">
        <v>1</v>
      </c>
      <c r="AJ253" s="246">
        <v>1</v>
      </c>
      <c r="AK253" s="246">
        <v>1</v>
      </c>
      <c r="AL253" s="246">
        <v>1</v>
      </c>
      <c r="AM253" s="246">
        <v>1</v>
      </c>
      <c r="AN253" s="246">
        <v>1</v>
      </c>
      <c r="AO253" s="246">
        <v>1</v>
      </c>
      <c r="AP253" s="247"/>
    </row>
    <row r="254" spans="2:42" ht="9.75" hidden="1" customHeight="1">
      <c r="B254" s="249"/>
      <c r="C254" s="230"/>
      <c r="D254" s="230"/>
      <c r="E254" s="230"/>
      <c r="F254" s="250" t="s">
        <v>1084</v>
      </c>
      <c r="G254" s="230"/>
      <c r="H254" s="230"/>
      <c r="I254" s="230"/>
      <c r="J254" s="230"/>
      <c r="K254" s="230"/>
      <c r="L254" s="230"/>
      <c r="M254" s="230"/>
      <c r="N254" s="230"/>
      <c r="O254" s="230"/>
      <c r="P254" s="230"/>
      <c r="Q254" s="230"/>
      <c r="R254" s="230"/>
      <c r="S254" s="246"/>
      <c r="T254" s="246"/>
      <c r="U254" s="246"/>
      <c r="V254" s="246"/>
      <c r="W254" s="246"/>
      <c r="X254" s="246"/>
      <c r="Y254" s="246"/>
      <c r="Z254" s="246"/>
      <c r="AA254" s="246"/>
      <c r="AB254" s="246"/>
      <c r="AC254" s="246"/>
      <c r="AD254" s="246"/>
      <c r="AE254" s="230"/>
      <c r="AF254" s="230"/>
      <c r="AG254" s="230"/>
      <c r="AH254" s="246"/>
      <c r="AI254" s="246"/>
      <c r="AJ254" s="246"/>
      <c r="AK254" s="246"/>
      <c r="AL254" s="246"/>
      <c r="AM254" s="246"/>
      <c r="AN254" s="246"/>
      <c r="AO254" s="246"/>
      <c r="AP254" s="247"/>
    </row>
    <row r="255" spans="2:42" ht="9.75" hidden="1" customHeight="1">
      <c r="B255" s="249"/>
      <c r="C255" s="230"/>
      <c r="D255" s="230"/>
      <c r="E255" s="230"/>
      <c r="F255" s="230" t="s">
        <v>1091</v>
      </c>
      <c r="G255" s="230"/>
      <c r="H255" s="230"/>
      <c r="I255" s="230"/>
      <c r="J255" s="230"/>
      <c r="K255" s="230"/>
      <c r="L255" s="230"/>
      <c r="M255" s="230"/>
      <c r="N255" s="230"/>
      <c r="O255" s="230"/>
      <c r="P255" s="230"/>
      <c r="Q255" s="230"/>
      <c r="R255" s="230"/>
      <c r="S255" s="246"/>
      <c r="T255" s="246"/>
      <c r="U255" s="246"/>
      <c r="V255" s="246"/>
      <c r="W255" s="246">
        <v>1</v>
      </c>
      <c r="X255" s="246">
        <v>1</v>
      </c>
      <c r="Y255" s="246">
        <v>1</v>
      </c>
      <c r="Z255" s="246">
        <v>1</v>
      </c>
      <c r="AA255" s="246">
        <v>1</v>
      </c>
      <c r="AB255" s="246">
        <v>1</v>
      </c>
      <c r="AC255" s="246">
        <v>1</v>
      </c>
      <c r="AD255" s="246">
        <v>1</v>
      </c>
      <c r="AE255" s="230"/>
      <c r="AF255" s="230"/>
      <c r="AG255" s="230"/>
      <c r="AH255" s="246">
        <v>1</v>
      </c>
      <c r="AI255" s="246">
        <v>1</v>
      </c>
      <c r="AJ255" s="246">
        <v>1</v>
      </c>
      <c r="AK255" s="246">
        <v>1</v>
      </c>
      <c r="AL255" s="246">
        <v>1</v>
      </c>
      <c r="AM255" s="246">
        <v>1</v>
      </c>
      <c r="AN255" s="246">
        <v>1</v>
      </c>
      <c r="AO255" s="246">
        <v>1</v>
      </c>
      <c r="AP255" s="247"/>
    </row>
    <row r="256" spans="2:42" ht="22.5" hidden="1" customHeight="1">
      <c r="B256" s="229"/>
      <c r="C256" s="230"/>
      <c r="D256" s="230"/>
      <c r="E256" s="230"/>
      <c r="F256" s="245" t="s">
        <v>1098</v>
      </c>
      <c r="G256" s="245"/>
      <c r="H256" s="230"/>
      <c r="I256" s="230"/>
      <c r="J256" s="230"/>
      <c r="K256" s="230"/>
      <c r="L256" s="230"/>
      <c r="M256" s="230"/>
      <c r="N256" s="230"/>
      <c r="O256" s="230"/>
      <c r="P256" s="230"/>
      <c r="Q256" s="230"/>
      <c r="R256" s="230"/>
      <c r="S256" s="246"/>
      <c r="T256" s="246"/>
      <c r="U256" s="246"/>
      <c r="V256" s="246"/>
      <c r="W256" s="246"/>
      <c r="X256" s="246"/>
      <c r="Y256" s="246"/>
      <c r="Z256" s="246"/>
      <c r="AA256" s="246"/>
      <c r="AB256" s="246"/>
      <c r="AC256" s="246"/>
      <c r="AD256" s="246"/>
      <c r="AE256" s="230"/>
      <c r="AF256" s="230"/>
      <c r="AG256" s="230"/>
      <c r="AH256" s="246"/>
      <c r="AI256" s="246"/>
      <c r="AJ256" s="246"/>
      <c r="AK256" s="246"/>
      <c r="AL256" s="246"/>
      <c r="AM256" s="246"/>
      <c r="AN256" s="246"/>
      <c r="AO256" s="246"/>
      <c r="AP256" s="247">
        <v>1</v>
      </c>
    </row>
    <row r="257" spans="2:44" ht="9.75" hidden="1" customHeight="1">
      <c r="B257" s="251"/>
      <c r="C257" s="252"/>
      <c r="D257" s="252"/>
      <c r="E257" s="252"/>
      <c r="F257" s="253"/>
      <c r="G257" s="252"/>
      <c r="H257" s="252"/>
      <c r="I257" s="252"/>
      <c r="J257" s="252"/>
      <c r="K257" s="252"/>
      <c r="L257" s="252"/>
      <c r="M257" s="252"/>
      <c r="N257" s="252"/>
      <c r="O257" s="254" t="s">
        <v>1023</v>
      </c>
      <c r="P257" s="252"/>
      <c r="Q257" s="252"/>
      <c r="R257" s="252"/>
      <c r="S257" s="255">
        <v>0.29166666666666669</v>
      </c>
      <c r="T257" s="255">
        <v>0.3125</v>
      </c>
      <c r="U257" s="255">
        <v>0.33333333333333331</v>
      </c>
      <c r="V257" s="255">
        <v>0.35416666666666702</v>
      </c>
      <c r="W257" s="255">
        <v>0.375</v>
      </c>
      <c r="X257" s="255">
        <v>0.39583333333333398</v>
      </c>
      <c r="Y257" s="255">
        <v>0.41666666666666702</v>
      </c>
      <c r="Z257" s="255">
        <v>0.4375</v>
      </c>
      <c r="AA257" s="255">
        <v>0.45833333333333398</v>
      </c>
      <c r="AB257" s="255">
        <v>0.47916666666666702</v>
      </c>
      <c r="AC257" s="255">
        <v>0.5</v>
      </c>
      <c r="AD257" s="255">
        <v>0.52083333333333304</v>
      </c>
      <c r="AE257" s="255">
        <v>0.54166666666666696</v>
      </c>
      <c r="AF257" s="255">
        <v>0.5625</v>
      </c>
      <c r="AG257" s="255">
        <v>0.58333333333333304</v>
      </c>
      <c r="AH257" s="255">
        <v>0.60416666666666696</v>
      </c>
      <c r="AI257" s="255">
        <v>0.625</v>
      </c>
      <c r="AJ257" s="255">
        <v>0.64583333333333304</v>
      </c>
      <c r="AK257" s="255">
        <v>0.66666666666666696</v>
      </c>
      <c r="AL257" s="255">
        <v>0.6875</v>
      </c>
      <c r="AM257" s="255">
        <v>0.70833333333333304</v>
      </c>
      <c r="AN257" s="255">
        <v>0.72916666666666696</v>
      </c>
      <c r="AO257" s="255">
        <v>0.75</v>
      </c>
      <c r="AP257" s="256">
        <v>0.77083333333333304</v>
      </c>
    </row>
    <row r="258" spans="2:44" ht="9.75" hidden="1" customHeight="1">
      <c r="B258" s="257"/>
      <c r="C258" s="258"/>
      <c r="D258" s="258"/>
      <c r="E258" s="258"/>
      <c r="F258" s="259"/>
      <c r="G258" s="258"/>
      <c r="H258" s="258"/>
      <c r="I258" s="258"/>
      <c r="J258" s="258"/>
      <c r="K258" s="258"/>
      <c r="L258" s="258"/>
      <c r="M258" s="258"/>
      <c r="N258" s="258"/>
      <c r="O258" s="260" t="s">
        <v>1036</v>
      </c>
      <c r="P258" s="258"/>
      <c r="Q258" s="258"/>
      <c r="R258" s="258"/>
      <c r="S258" s="261">
        <v>0.5</v>
      </c>
      <c r="T258" s="261">
        <v>1</v>
      </c>
      <c r="U258" s="261">
        <v>1.5</v>
      </c>
      <c r="V258" s="261">
        <v>2</v>
      </c>
      <c r="W258" s="261">
        <v>2.5</v>
      </c>
      <c r="X258" s="261">
        <v>3</v>
      </c>
      <c r="Y258" s="261">
        <v>3.5</v>
      </c>
      <c r="Z258" s="261">
        <v>4</v>
      </c>
      <c r="AA258" s="261">
        <v>4.5</v>
      </c>
      <c r="AB258" s="261">
        <v>5</v>
      </c>
      <c r="AC258" s="261">
        <v>5.5</v>
      </c>
      <c r="AD258" s="261">
        <v>6</v>
      </c>
      <c r="AE258" s="261"/>
      <c r="AF258" s="261"/>
      <c r="AG258" s="261"/>
      <c r="AH258" s="261">
        <v>6.5</v>
      </c>
      <c r="AI258" s="261">
        <v>7</v>
      </c>
      <c r="AJ258" s="261">
        <v>7.5</v>
      </c>
      <c r="AK258" s="261">
        <v>8</v>
      </c>
      <c r="AL258" s="261">
        <v>8.5</v>
      </c>
      <c r="AM258" s="261">
        <v>9</v>
      </c>
      <c r="AN258" s="261">
        <v>9.5</v>
      </c>
      <c r="AO258" s="261">
        <v>10</v>
      </c>
      <c r="AP258" s="262">
        <v>10.25</v>
      </c>
    </row>
    <row r="259" spans="2:44" ht="9.75" hidden="1" customHeight="1">
      <c r="B259" s="242" t="s">
        <v>1127</v>
      </c>
      <c r="C259" s="243"/>
      <c r="D259" s="243"/>
      <c r="E259" s="243"/>
      <c r="F259" s="243"/>
      <c r="G259" s="243"/>
      <c r="H259" s="243"/>
      <c r="I259" s="243"/>
      <c r="J259" s="243"/>
      <c r="K259" s="243"/>
      <c r="L259" s="243"/>
      <c r="M259" s="243"/>
      <c r="N259" s="243"/>
      <c r="O259" s="243"/>
      <c r="P259" s="243"/>
      <c r="Q259" s="243"/>
      <c r="R259" s="243"/>
      <c r="S259" s="243"/>
      <c r="T259" s="243"/>
      <c r="U259" s="243"/>
      <c r="V259" s="243"/>
      <c r="W259" s="243"/>
      <c r="X259" s="243"/>
      <c r="Y259" s="243"/>
      <c r="Z259" s="243"/>
      <c r="AA259" s="243"/>
      <c r="AB259" s="243"/>
      <c r="AC259" s="243"/>
      <c r="AD259" s="243"/>
      <c r="AE259" s="243"/>
      <c r="AF259" s="243"/>
      <c r="AG259" s="243"/>
      <c r="AH259" s="243"/>
      <c r="AI259" s="243"/>
      <c r="AJ259" s="243"/>
      <c r="AK259" s="243"/>
      <c r="AL259" s="243"/>
      <c r="AM259" s="243"/>
      <c r="AN259" s="243"/>
      <c r="AO259" s="243"/>
      <c r="AP259" s="244"/>
    </row>
    <row r="260" spans="2:44" ht="9.75" hidden="1" customHeight="1">
      <c r="B260" s="229"/>
      <c r="C260" s="230"/>
      <c r="D260" s="230"/>
      <c r="E260" s="263"/>
      <c r="F260" s="245" t="s">
        <v>1052</v>
      </c>
      <c r="G260" s="230"/>
      <c r="H260" s="230"/>
      <c r="I260" s="230"/>
      <c r="J260" s="230"/>
      <c r="K260" s="230"/>
      <c r="L260" s="230"/>
      <c r="M260" s="230"/>
      <c r="N260" s="230"/>
      <c r="O260" s="230"/>
      <c r="P260" s="230"/>
      <c r="Q260" s="230"/>
      <c r="R260" s="230"/>
      <c r="S260" s="246">
        <v>1</v>
      </c>
      <c r="T260" s="246"/>
      <c r="U260" s="246"/>
      <c r="V260" s="246"/>
      <c r="W260" s="246"/>
      <c r="X260" s="246"/>
      <c r="Y260" s="246"/>
      <c r="Z260" s="246"/>
      <c r="AA260" s="246"/>
      <c r="AB260" s="246"/>
      <c r="AC260" s="246"/>
      <c r="AD260" s="246"/>
      <c r="AE260" s="230"/>
      <c r="AF260" s="230"/>
      <c r="AG260" s="230"/>
      <c r="AH260" s="246"/>
      <c r="AI260" s="246"/>
      <c r="AJ260" s="246"/>
      <c r="AK260" s="246"/>
      <c r="AL260" s="246"/>
      <c r="AM260" s="246"/>
      <c r="AN260" s="246"/>
      <c r="AO260" s="246"/>
      <c r="AP260" s="247"/>
    </row>
    <row r="261" spans="2:44" ht="9.75" hidden="1" customHeight="1">
      <c r="B261" s="229"/>
      <c r="C261" s="230"/>
      <c r="D261" s="230"/>
      <c r="E261" s="263"/>
      <c r="F261" s="245" t="s">
        <v>1140</v>
      </c>
      <c r="G261" s="230"/>
      <c r="H261" s="230"/>
      <c r="I261" s="230"/>
      <c r="J261" s="230"/>
      <c r="K261" s="230"/>
      <c r="L261" s="230"/>
      <c r="M261" s="230"/>
      <c r="N261" s="230"/>
      <c r="O261" s="230"/>
      <c r="P261" s="230"/>
      <c r="Q261" s="230"/>
      <c r="R261" s="230"/>
      <c r="S261" s="246"/>
      <c r="T261" s="246">
        <v>1</v>
      </c>
      <c r="U261" s="246">
        <v>1</v>
      </c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30"/>
      <c r="AF261" s="230"/>
      <c r="AG261" s="230"/>
      <c r="AH261" s="246"/>
      <c r="AI261" s="246"/>
      <c r="AJ261" s="246"/>
      <c r="AK261" s="246"/>
      <c r="AL261" s="246"/>
      <c r="AM261" s="246"/>
      <c r="AN261" s="246"/>
      <c r="AO261" s="246"/>
      <c r="AP261" s="247"/>
    </row>
    <row r="262" spans="2:44" ht="9.75" hidden="1" customHeight="1">
      <c r="B262" s="229"/>
      <c r="C262" s="230"/>
      <c r="D262" s="230"/>
      <c r="E262" s="230"/>
      <c r="F262" s="245" t="s">
        <v>1067</v>
      </c>
      <c r="G262" s="230"/>
      <c r="H262" s="230"/>
      <c r="I262" s="230"/>
      <c r="J262" s="230"/>
      <c r="K262" s="230"/>
      <c r="L262" s="230"/>
      <c r="M262" s="230"/>
      <c r="N262" s="230"/>
      <c r="O262" s="230"/>
      <c r="P262" s="230"/>
      <c r="Q262" s="230"/>
      <c r="R262" s="230"/>
      <c r="S262" s="246"/>
      <c r="T262" s="246">
        <v>1</v>
      </c>
      <c r="U262" s="246">
        <v>1</v>
      </c>
      <c r="V262" s="246">
        <v>1</v>
      </c>
      <c r="W262" s="246"/>
      <c r="X262" s="246"/>
      <c r="Y262" s="246"/>
      <c r="Z262" s="246"/>
      <c r="AA262" s="246"/>
      <c r="AB262" s="246"/>
      <c r="AC262" s="246"/>
      <c r="AD262" s="246"/>
      <c r="AE262" s="230"/>
      <c r="AF262" s="230"/>
      <c r="AG262" s="230"/>
      <c r="AH262" s="246"/>
      <c r="AI262" s="246"/>
      <c r="AJ262" s="246"/>
      <c r="AK262" s="246"/>
      <c r="AL262" s="246"/>
      <c r="AM262" s="246"/>
      <c r="AN262" s="246"/>
      <c r="AO262" s="246"/>
      <c r="AP262" s="247"/>
    </row>
    <row r="263" spans="2:44" ht="9.75" hidden="1" customHeight="1">
      <c r="B263" s="229"/>
      <c r="C263" s="230"/>
      <c r="D263" s="230"/>
      <c r="E263" s="250"/>
      <c r="F263" s="245" t="s">
        <v>1152</v>
      </c>
      <c r="G263" s="230"/>
      <c r="H263" s="230"/>
      <c r="I263" s="230"/>
      <c r="J263" s="230"/>
      <c r="K263" s="230"/>
      <c r="L263" s="230"/>
      <c r="M263" s="230"/>
      <c r="N263" s="230"/>
      <c r="O263" s="230"/>
      <c r="P263" s="230"/>
      <c r="Q263" s="230"/>
      <c r="R263" s="230"/>
      <c r="S263" s="246"/>
      <c r="T263" s="246"/>
      <c r="U263" s="246"/>
      <c r="V263" s="246">
        <v>1</v>
      </c>
      <c r="W263" s="246"/>
      <c r="X263" s="246"/>
      <c r="Y263" s="246"/>
      <c r="Z263" s="246"/>
      <c r="AA263" s="246"/>
      <c r="AB263" s="246"/>
      <c r="AC263" s="246"/>
      <c r="AD263" s="246"/>
      <c r="AE263" s="230"/>
      <c r="AF263" s="230"/>
      <c r="AG263" s="230"/>
      <c r="AH263" s="246"/>
      <c r="AI263" s="246"/>
      <c r="AJ263" s="246"/>
      <c r="AK263" s="246"/>
      <c r="AL263" s="246"/>
      <c r="AM263" s="246"/>
      <c r="AN263" s="246"/>
      <c r="AO263" s="246"/>
      <c r="AP263" s="247"/>
    </row>
    <row r="264" spans="2:44" ht="9.75" hidden="1" customHeight="1">
      <c r="B264" s="525"/>
      <c r="C264" s="411"/>
      <c r="D264" s="411"/>
      <c r="E264" s="411"/>
      <c r="F264" s="526" t="s">
        <v>1161</v>
      </c>
      <c r="G264" s="411"/>
      <c r="H264" s="411"/>
      <c r="I264" s="411"/>
      <c r="J264" s="411"/>
      <c r="K264" s="411"/>
      <c r="L264" s="411"/>
      <c r="M264" s="411"/>
      <c r="N264" s="411"/>
      <c r="O264" s="411"/>
      <c r="P264" s="411"/>
      <c r="Q264" s="411"/>
      <c r="R264" s="527"/>
      <c r="S264" s="246"/>
      <c r="T264" s="246"/>
      <c r="U264" s="246"/>
      <c r="V264" s="246"/>
      <c r="W264" s="246"/>
      <c r="X264" s="246"/>
      <c r="Y264" s="246"/>
      <c r="Z264" s="246"/>
      <c r="AA264" s="246"/>
      <c r="AB264" s="246"/>
      <c r="AC264" s="246"/>
      <c r="AD264" s="246"/>
      <c r="AE264" s="230"/>
      <c r="AF264" s="230"/>
      <c r="AG264" s="230"/>
      <c r="AH264" s="246"/>
      <c r="AI264" s="246"/>
      <c r="AJ264" s="246"/>
      <c r="AK264" s="246"/>
      <c r="AL264" s="246"/>
      <c r="AM264" s="246"/>
      <c r="AN264" s="246"/>
      <c r="AO264" s="246"/>
      <c r="AP264" s="247"/>
    </row>
    <row r="265" spans="2:44" ht="9.75" hidden="1" customHeight="1">
      <c r="B265" s="264"/>
      <c r="C265" s="265"/>
      <c r="D265" s="265"/>
      <c r="E265" s="265"/>
      <c r="F265" s="265" t="s">
        <v>1169</v>
      </c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6"/>
      <c r="S265" s="246"/>
      <c r="T265" s="246"/>
      <c r="U265" s="246"/>
      <c r="V265" s="246"/>
      <c r="W265" s="246"/>
      <c r="X265" s="246"/>
      <c r="Y265" s="246"/>
      <c r="Z265" s="246">
        <v>1</v>
      </c>
      <c r="AA265" s="246">
        <v>1</v>
      </c>
      <c r="AB265" s="246">
        <v>1</v>
      </c>
      <c r="AC265" s="246">
        <v>1</v>
      </c>
      <c r="AD265" s="246">
        <v>1</v>
      </c>
      <c r="AE265" s="230"/>
      <c r="AF265" s="230"/>
      <c r="AG265" s="230"/>
      <c r="AH265" s="246"/>
      <c r="AI265" s="246"/>
      <c r="AJ265" s="246"/>
      <c r="AK265" s="246">
        <v>1</v>
      </c>
      <c r="AL265" s="246">
        <v>1</v>
      </c>
      <c r="AM265" s="246">
        <v>1</v>
      </c>
      <c r="AN265" s="246">
        <v>1</v>
      </c>
      <c r="AO265" s="246">
        <v>1</v>
      </c>
      <c r="AP265" s="247"/>
    </row>
    <row r="266" spans="2:44" ht="9.75" hidden="1" customHeight="1">
      <c r="B266" s="264"/>
      <c r="C266" s="265"/>
      <c r="D266" s="265"/>
      <c r="E266" s="265"/>
      <c r="F266" s="265" t="s">
        <v>1177</v>
      </c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6"/>
      <c r="S266" s="246"/>
      <c r="T266" s="246"/>
      <c r="U266" s="246"/>
      <c r="V266" s="246"/>
      <c r="W266" s="246">
        <v>1</v>
      </c>
      <c r="X266" s="246">
        <v>1</v>
      </c>
      <c r="Y266" s="246">
        <v>1</v>
      </c>
      <c r="Z266" s="246">
        <v>1</v>
      </c>
      <c r="AA266" s="246">
        <v>1</v>
      </c>
      <c r="AB266" s="246">
        <v>1</v>
      </c>
      <c r="AC266" s="246">
        <v>1</v>
      </c>
      <c r="AD266" s="246">
        <v>1</v>
      </c>
      <c r="AE266" s="230"/>
      <c r="AF266" s="230"/>
      <c r="AG266" s="230"/>
      <c r="AH266" s="246">
        <v>1</v>
      </c>
      <c r="AI266" s="246">
        <v>1</v>
      </c>
      <c r="AJ266" s="246">
        <v>1</v>
      </c>
      <c r="AK266" s="246">
        <v>1</v>
      </c>
      <c r="AL266" s="246">
        <v>1</v>
      </c>
      <c r="AM266" s="246">
        <v>1</v>
      </c>
      <c r="AN266" s="246">
        <v>1</v>
      </c>
      <c r="AO266" s="246">
        <v>1</v>
      </c>
      <c r="AP266" s="247"/>
    </row>
    <row r="267" spans="2:44" ht="9.75" hidden="1" customHeight="1">
      <c r="B267" s="257"/>
      <c r="C267" s="258"/>
      <c r="D267" s="258"/>
      <c r="E267" s="258"/>
      <c r="F267" s="259" t="s">
        <v>1184</v>
      </c>
      <c r="G267" s="258"/>
      <c r="H267" s="258"/>
      <c r="I267" s="258"/>
      <c r="J267" s="258"/>
      <c r="K267" s="258"/>
      <c r="L267" s="258"/>
      <c r="M267" s="258"/>
      <c r="N267" s="258"/>
      <c r="O267" s="258"/>
      <c r="P267" s="258"/>
      <c r="Q267" s="258"/>
      <c r="R267" s="258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  <c r="AC267" s="267"/>
      <c r="AD267" s="267"/>
      <c r="AE267" s="258"/>
      <c r="AF267" s="258"/>
      <c r="AG267" s="258"/>
      <c r="AH267" s="267"/>
      <c r="AI267" s="267"/>
      <c r="AJ267" s="267"/>
      <c r="AK267" s="267"/>
      <c r="AL267" s="267"/>
      <c r="AM267" s="267"/>
      <c r="AN267" s="267"/>
      <c r="AO267" s="267"/>
      <c r="AP267" s="247">
        <v>1</v>
      </c>
    </row>
    <row r="268" spans="2:44" ht="9.75" hidden="1" customHeight="1">
      <c r="B268" s="251"/>
      <c r="C268" s="252"/>
      <c r="D268" s="252"/>
      <c r="E268" s="252"/>
      <c r="F268" s="253"/>
      <c r="G268" s="252"/>
      <c r="H268" s="252"/>
      <c r="I268" s="252"/>
      <c r="J268" s="252"/>
      <c r="K268" s="252"/>
      <c r="L268" s="252"/>
      <c r="M268" s="252"/>
      <c r="N268" s="252"/>
      <c r="O268" s="254" t="s">
        <v>1023</v>
      </c>
      <c r="P268" s="252"/>
      <c r="Q268" s="252"/>
      <c r="R268" s="252"/>
      <c r="S268" s="255">
        <v>0.29166666666666669</v>
      </c>
      <c r="T268" s="255">
        <v>0.3125</v>
      </c>
      <c r="U268" s="255">
        <v>0.33333333333333331</v>
      </c>
      <c r="V268" s="255">
        <v>0.35416666666666702</v>
      </c>
      <c r="W268" s="255">
        <v>0.375</v>
      </c>
      <c r="X268" s="255">
        <v>0.39583333333333398</v>
      </c>
      <c r="Y268" s="255">
        <v>0.41666666666666702</v>
      </c>
      <c r="Z268" s="255">
        <v>0.4375</v>
      </c>
      <c r="AA268" s="255">
        <v>0.45833333333333398</v>
      </c>
      <c r="AB268" s="255">
        <v>0.47916666666666702</v>
      </c>
      <c r="AC268" s="255">
        <v>0.5</v>
      </c>
      <c r="AD268" s="255">
        <v>0.52083333333333304</v>
      </c>
      <c r="AE268" s="255">
        <v>0.54166666666666696</v>
      </c>
      <c r="AF268" s="255">
        <v>0.5625</v>
      </c>
      <c r="AG268" s="255">
        <v>0.58333333333333304</v>
      </c>
      <c r="AH268" s="255">
        <v>0.60416666666666696</v>
      </c>
      <c r="AI268" s="255">
        <v>0.625</v>
      </c>
      <c r="AJ268" s="255">
        <v>0.64583333333333304</v>
      </c>
      <c r="AK268" s="255">
        <v>0.66666666666666696</v>
      </c>
      <c r="AL268" s="255">
        <v>0.6875</v>
      </c>
      <c r="AM268" s="255">
        <v>0.70833333333333304</v>
      </c>
      <c r="AN268" s="255">
        <v>0.72916666666666696</v>
      </c>
      <c r="AO268" s="255">
        <v>0.75</v>
      </c>
      <c r="AP268" s="256">
        <v>0.77083333333333304</v>
      </c>
    </row>
    <row r="269" spans="2:44" ht="9.75" hidden="1" customHeight="1">
      <c r="B269" s="257"/>
      <c r="C269" s="258"/>
      <c r="D269" s="258"/>
      <c r="E269" s="258"/>
      <c r="F269" s="259"/>
      <c r="G269" s="258"/>
      <c r="H269" s="258"/>
      <c r="I269" s="258"/>
      <c r="J269" s="258"/>
      <c r="K269" s="258"/>
      <c r="L269" s="258"/>
      <c r="M269" s="258"/>
      <c r="N269" s="258"/>
      <c r="O269" s="260" t="s">
        <v>1036</v>
      </c>
      <c r="P269" s="258"/>
      <c r="Q269" s="258"/>
      <c r="R269" s="258"/>
      <c r="S269" s="261">
        <v>0.5</v>
      </c>
      <c r="T269" s="261">
        <v>1</v>
      </c>
      <c r="U269" s="261">
        <v>1.5</v>
      </c>
      <c r="V269" s="261">
        <v>2</v>
      </c>
      <c r="W269" s="261">
        <v>2.5</v>
      </c>
      <c r="X269" s="261">
        <v>3</v>
      </c>
      <c r="Y269" s="261">
        <v>3.5</v>
      </c>
      <c r="Z269" s="261">
        <v>4</v>
      </c>
      <c r="AA269" s="261">
        <v>4.5</v>
      </c>
      <c r="AB269" s="261">
        <v>5</v>
      </c>
      <c r="AC269" s="261">
        <v>5.5</v>
      </c>
      <c r="AD269" s="261">
        <v>6</v>
      </c>
      <c r="AE269" s="261"/>
      <c r="AF269" s="261"/>
      <c r="AG269" s="261"/>
      <c r="AH269" s="261">
        <v>6.5</v>
      </c>
      <c r="AI269" s="261">
        <v>7</v>
      </c>
      <c r="AJ269" s="261">
        <v>7.5</v>
      </c>
      <c r="AK269" s="261">
        <v>8</v>
      </c>
      <c r="AL269" s="261">
        <v>8.5</v>
      </c>
      <c r="AM269" s="261">
        <v>9</v>
      </c>
      <c r="AN269" s="261">
        <v>9.5</v>
      </c>
      <c r="AO269" s="261">
        <v>10</v>
      </c>
      <c r="AP269" s="262">
        <v>10.25</v>
      </c>
    </row>
    <row r="270" spans="2:44" ht="21" hidden="1" customHeight="1">
      <c r="B270" s="242" t="s">
        <v>1204</v>
      </c>
      <c r="C270" s="243"/>
      <c r="D270" s="243"/>
      <c r="E270" s="243"/>
      <c r="F270" s="243"/>
      <c r="G270" s="243"/>
      <c r="H270" s="243"/>
      <c r="I270" s="243"/>
      <c r="J270" s="243"/>
      <c r="K270" s="243"/>
      <c r="L270" s="243"/>
      <c r="M270" s="243"/>
      <c r="N270" s="243"/>
      <c r="O270" s="243"/>
      <c r="P270" s="243"/>
      <c r="Q270" s="243"/>
      <c r="R270" s="243"/>
      <c r="S270" s="243"/>
      <c r="T270" s="243"/>
      <c r="U270" s="243"/>
      <c r="V270" s="243"/>
      <c r="W270" s="243"/>
      <c r="X270" s="243"/>
      <c r="Y270" s="243"/>
      <c r="Z270" s="243"/>
      <c r="AA270" s="243"/>
      <c r="AB270" s="243"/>
      <c r="AC270" s="243"/>
      <c r="AD270" s="243"/>
      <c r="AE270" s="243"/>
      <c r="AF270" s="243"/>
      <c r="AG270" s="243"/>
      <c r="AH270" s="243"/>
      <c r="AI270" s="243"/>
      <c r="AJ270" s="243"/>
      <c r="AK270" s="243"/>
      <c r="AL270" s="243"/>
      <c r="AM270" s="243"/>
      <c r="AN270" s="243"/>
      <c r="AO270" s="243"/>
      <c r="AP270" s="244"/>
    </row>
    <row r="271" spans="2:44" ht="9.75" hidden="1" customHeight="1">
      <c r="B271" s="229"/>
      <c r="C271" s="230"/>
      <c r="D271" s="230"/>
      <c r="E271" s="263"/>
      <c r="F271" s="245" t="s">
        <v>1052</v>
      </c>
      <c r="G271" s="230"/>
      <c r="H271" s="230"/>
      <c r="I271" s="230"/>
      <c r="J271" s="230"/>
      <c r="K271" s="230"/>
      <c r="L271" s="230"/>
      <c r="M271" s="230"/>
      <c r="N271" s="230"/>
      <c r="O271" s="230"/>
      <c r="P271" s="230"/>
      <c r="Q271" s="230"/>
      <c r="R271" s="230"/>
      <c r="S271" s="246">
        <v>1</v>
      </c>
      <c r="T271" s="246"/>
      <c r="U271" s="246"/>
      <c r="V271" s="246"/>
      <c r="W271" s="246"/>
      <c r="X271" s="246"/>
      <c r="Y271" s="246"/>
      <c r="Z271" s="246"/>
      <c r="AA271" s="246"/>
      <c r="AB271" s="246"/>
      <c r="AC271" s="246"/>
      <c r="AD271" s="246"/>
      <c r="AE271" s="230"/>
      <c r="AF271" s="230"/>
      <c r="AG271" s="230"/>
      <c r="AH271" s="246"/>
      <c r="AI271" s="246"/>
      <c r="AJ271" s="246"/>
      <c r="AK271" s="246"/>
      <c r="AL271" s="246"/>
      <c r="AM271" s="246"/>
      <c r="AN271" s="246"/>
      <c r="AO271" s="246"/>
      <c r="AP271" s="247"/>
      <c r="AR271" s="268" t="s">
        <v>1215</v>
      </c>
    </row>
    <row r="272" spans="2:44" ht="9.75" hidden="1" customHeight="1">
      <c r="B272" s="229"/>
      <c r="C272" s="230"/>
      <c r="D272" s="230"/>
      <c r="E272" s="263"/>
      <c r="F272" s="245" t="s">
        <v>1152</v>
      </c>
      <c r="G272" s="230"/>
      <c r="H272" s="230"/>
      <c r="I272" s="230"/>
      <c r="J272" s="230"/>
      <c r="K272" s="230"/>
      <c r="L272" s="230"/>
      <c r="M272" s="230"/>
      <c r="N272" s="230"/>
      <c r="O272" s="230"/>
      <c r="P272" s="230"/>
      <c r="Q272" s="230"/>
      <c r="R272" s="230"/>
      <c r="S272" s="246"/>
      <c r="T272" s="246">
        <v>1</v>
      </c>
      <c r="U272" s="246"/>
      <c r="V272" s="246"/>
      <c r="W272" s="246"/>
      <c r="X272" s="246"/>
      <c r="Y272" s="246"/>
      <c r="Z272" s="246"/>
      <c r="AA272" s="246"/>
      <c r="AB272" s="246"/>
      <c r="AC272" s="246"/>
      <c r="AD272" s="246"/>
      <c r="AE272" s="230"/>
      <c r="AF272" s="230"/>
      <c r="AG272" s="230"/>
      <c r="AH272" s="246"/>
      <c r="AI272" s="246"/>
      <c r="AJ272" s="246"/>
      <c r="AK272" s="246"/>
      <c r="AL272" s="246"/>
      <c r="AM272" s="246"/>
      <c r="AN272" s="246"/>
      <c r="AO272" s="246"/>
      <c r="AP272" s="247"/>
      <c r="AR272" s="269"/>
    </row>
    <row r="273" spans="2:44" ht="9.75" hidden="1" customHeight="1">
      <c r="B273" s="229"/>
      <c r="C273" s="230"/>
      <c r="D273" s="230"/>
      <c r="E273" s="230"/>
      <c r="F273" s="245" t="s">
        <v>1226</v>
      </c>
      <c r="G273" s="230"/>
      <c r="H273" s="230"/>
      <c r="I273" s="230"/>
      <c r="J273" s="230"/>
      <c r="K273" s="230"/>
      <c r="L273" s="230"/>
      <c r="M273" s="230"/>
      <c r="N273" s="230"/>
      <c r="O273" s="230"/>
      <c r="P273" s="230"/>
      <c r="Q273" s="230"/>
      <c r="R273" s="230"/>
      <c r="S273" s="246"/>
      <c r="T273" s="246"/>
      <c r="U273" s="246">
        <v>1</v>
      </c>
      <c r="V273" s="246">
        <v>1</v>
      </c>
      <c r="W273" s="246"/>
      <c r="X273" s="246"/>
      <c r="Y273" s="246"/>
      <c r="Z273" s="246"/>
      <c r="AA273" s="246"/>
      <c r="AB273" s="246"/>
      <c r="AC273" s="246"/>
      <c r="AD273" s="246"/>
      <c r="AE273" s="230"/>
      <c r="AF273" s="230"/>
      <c r="AG273" s="230"/>
      <c r="AH273" s="246"/>
      <c r="AI273" s="246"/>
      <c r="AJ273" s="246"/>
      <c r="AK273" s="246"/>
      <c r="AL273" s="246"/>
      <c r="AM273" s="246"/>
      <c r="AN273" s="246"/>
      <c r="AO273" s="246"/>
      <c r="AP273" s="247"/>
      <c r="AR273" s="268"/>
    </row>
    <row r="274" spans="2:44" ht="9.75" hidden="1" customHeight="1">
      <c r="B274" s="229"/>
      <c r="C274" s="230"/>
      <c r="D274" s="230"/>
      <c r="E274" s="250"/>
      <c r="F274" s="245" t="s">
        <v>1067</v>
      </c>
      <c r="G274" s="230"/>
      <c r="H274" s="230"/>
      <c r="I274" s="230"/>
      <c r="J274" s="230"/>
      <c r="K274" s="230"/>
      <c r="L274" s="230"/>
      <c r="M274" s="230"/>
      <c r="N274" s="230"/>
      <c r="O274" s="230"/>
      <c r="P274" s="230"/>
      <c r="Q274" s="230"/>
      <c r="R274" s="230"/>
      <c r="S274" s="246"/>
      <c r="T274" s="246"/>
      <c r="U274" s="246">
        <v>1</v>
      </c>
      <c r="V274" s="246">
        <v>1</v>
      </c>
      <c r="W274" s="246"/>
      <c r="X274" s="246"/>
      <c r="Y274" s="246"/>
      <c r="Z274" s="246"/>
      <c r="AA274" s="246"/>
      <c r="AB274" s="246"/>
      <c r="AC274" s="246"/>
      <c r="AD274" s="246"/>
      <c r="AE274" s="230"/>
      <c r="AF274" s="230"/>
      <c r="AG274" s="230"/>
      <c r="AH274" s="246"/>
      <c r="AI274" s="246"/>
      <c r="AJ274" s="246"/>
      <c r="AK274" s="246"/>
      <c r="AL274" s="246"/>
      <c r="AM274" s="246"/>
      <c r="AN274" s="246"/>
      <c r="AO274" s="246"/>
      <c r="AP274" s="247"/>
      <c r="AR274" s="268"/>
    </row>
    <row r="275" spans="2:44" ht="9.75" hidden="1" customHeight="1">
      <c r="B275" s="525"/>
      <c r="C275" s="411"/>
      <c r="D275" s="411"/>
      <c r="E275" s="411"/>
      <c r="F275" s="526" t="s">
        <v>1235</v>
      </c>
      <c r="G275" s="411"/>
      <c r="H275" s="411"/>
      <c r="I275" s="411"/>
      <c r="J275" s="411"/>
      <c r="K275" s="411"/>
      <c r="L275" s="411"/>
      <c r="M275" s="411"/>
      <c r="N275" s="411"/>
      <c r="O275" s="411"/>
      <c r="P275" s="411"/>
      <c r="Q275" s="411"/>
      <c r="R275" s="527"/>
      <c r="S275" s="246"/>
      <c r="T275" s="246"/>
      <c r="U275" s="246"/>
      <c r="V275" s="246"/>
      <c r="W275" s="246"/>
      <c r="X275" s="246"/>
      <c r="Y275" s="246"/>
      <c r="Z275" s="246"/>
      <c r="AA275" s="246"/>
      <c r="AB275" s="246"/>
      <c r="AC275" s="246"/>
      <c r="AD275" s="246"/>
      <c r="AE275" s="230"/>
      <c r="AF275" s="230"/>
      <c r="AG275" s="230"/>
      <c r="AH275" s="246"/>
      <c r="AI275" s="246"/>
      <c r="AJ275" s="246"/>
      <c r="AK275" s="246"/>
      <c r="AL275" s="246"/>
      <c r="AM275" s="246"/>
      <c r="AN275" s="246"/>
      <c r="AO275" s="246"/>
      <c r="AP275" s="247"/>
      <c r="AR275" s="268"/>
    </row>
    <row r="276" spans="2:44" ht="9.75" hidden="1" customHeight="1">
      <c r="B276" s="528"/>
      <c r="C276" s="411"/>
      <c r="D276" s="411"/>
      <c r="E276" s="411"/>
      <c r="F276" s="230" t="s">
        <v>1240</v>
      </c>
      <c r="G276" s="230"/>
      <c r="H276" s="230"/>
      <c r="I276" s="230"/>
      <c r="J276" s="230"/>
      <c r="K276" s="230"/>
      <c r="L276" s="230"/>
      <c r="M276" s="230"/>
      <c r="N276" s="230"/>
      <c r="O276" s="230"/>
      <c r="P276" s="230"/>
      <c r="Q276" s="230"/>
      <c r="R276" s="270"/>
      <c r="S276" s="246"/>
      <c r="T276" s="246"/>
      <c r="U276" s="246"/>
      <c r="V276" s="246"/>
      <c r="W276" s="246">
        <v>1</v>
      </c>
      <c r="X276" s="246">
        <v>1</v>
      </c>
      <c r="Y276" s="246">
        <v>1</v>
      </c>
      <c r="Z276" s="246">
        <v>1</v>
      </c>
      <c r="AA276" s="246">
        <v>1</v>
      </c>
      <c r="AB276" s="246">
        <v>1</v>
      </c>
      <c r="AC276" s="246">
        <v>1</v>
      </c>
      <c r="AD276" s="246">
        <v>1</v>
      </c>
      <c r="AE276" s="230"/>
      <c r="AF276" s="230"/>
      <c r="AG276" s="230"/>
      <c r="AH276" s="246"/>
      <c r="AI276" s="246"/>
      <c r="AJ276" s="246"/>
      <c r="AK276" s="246"/>
      <c r="AL276" s="246"/>
      <c r="AM276" s="246"/>
      <c r="AN276" s="246"/>
      <c r="AO276" s="246"/>
      <c r="AP276" s="247"/>
      <c r="AR276" s="268"/>
    </row>
    <row r="277" spans="2:44" ht="9.75" hidden="1" customHeight="1">
      <c r="B277" s="264"/>
      <c r="C277" s="265"/>
      <c r="D277" s="265"/>
      <c r="E277" s="265"/>
      <c r="F277" s="265" t="s">
        <v>1247</v>
      </c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6"/>
      <c r="S277" s="271"/>
      <c r="T277" s="271"/>
      <c r="U277" s="271"/>
      <c r="V277" s="271"/>
      <c r="W277" s="246">
        <v>1</v>
      </c>
      <c r="X277" s="246">
        <v>1</v>
      </c>
      <c r="Y277" s="246">
        <v>1</v>
      </c>
      <c r="Z277" s="246">
        <v>1</v>
      </c>
      <c r="AA277" s="246">
        <v>1</v>
      </c>
      <c r="AB277" s="246">
        <v>1</v>
      </c>
      <c r="AC277" s="246">
        <v>1</v>
      </c>
      <c r="AD277" s="246">
        <v>1</v>
      </c>
      <c r="AE277" s="230"/>
      <c r="AF277" s="230"/>
      <c r="AG277" s="230"/>
      <c r="AH277" s="246">
        <v>1</v>
      </c>
      <c r="AI277" s="246">
        <v>1</v>
      </c>
      <c r="AJ277" s="246">
        <v>1</v>
      </c>
      <c r="AK277" s="246">
        <v>1</v>
      </c>
      <c r="AL277" s="246">
        <v>1</v>
      </c>
      <c r="AM277" s="246">
        <v>1</v>
      </c>
      <c r="AN277" s="246">
        <v>1</v>
      </c>
      <c r="AO277" s="246">
        <v>1</v>
      </c>
      <c r="AP277" s="247"/>
      <c r="AR277" s="268"/>
    </row>
    <row r="278" spans="2:44" ht="9.75" hidden="1" customHeight="1">
      <c r="B278" s="264"/>
      <c r="C278" s="265"/>
      <c r="D278" s="265"/>
      <c r="E278" s="265"/>
      <c r="F278" s="230" t="s">
        <v>1256</v>
      </c>
      <c r="G278" s="230"/>
      <c r="H278" s="230"/>
      <c r="I278" s="230"/>
      <c r="J278" s="230"/>
      <c r="K278" s="230"/>
      <c r="L278" s="230"/>
      <c r="M278" s="230"/>
      <c r="N278" s="230"/>
      <c r="O278" s="230"/>
      <c r="P278" s="230"/>
      <c r="Q278" s="230"/>
      <c r="R278" s="270"/>
      <c r="S278" s="271"/>
      <c r="T278" s="271"/>
      <c r="U278" s="271"/>
      <c r="V278" s="271"/>
      <c r="W278" s="271">
        <v>1</v>
      </c>
      <c r="X278" s="271">
        <v>1</v>
      </c>
      <c r="Y278" s="271">
        <v>1</v>
      </c>
      <c r="Z278" s="271">
        <v>1</v>
      </c>
      <c r="AA278" s="271">
        <v>1</v>
      </c>
      <c r="AB278" s="271">
        <v>1</v>
      </c>
      <c r="AC278" s="271">
        <v>1</v>
      </c>
      <c r="AD278" s="271">
        <v>1</v>
      </c>
      <c r="AE278" s="230"/>
      <c r="AF278" s="230"/>
      <c r="AG278" s="230"/>
      <c r="AH278" s="246">
        <v>1</v>
      </c>
      <c r="AI278" s="246">
        <v>1</v>
      </c>
      <c r="AJ278" s="246">
        <v>1</v>
      </c>
      <c r="AK278" s="246">
        <v>1</v>
      </c>
      <c r="AL278" s="246">
        <v>1</v>
      </c>
      <c r="AM278" s="246">
        <v>1</v>
      </c>
      <c r="AN278" s="246">
        <v>1</v>
      </c>
      <c r="AO278" s="246">
        <v>1</v>
      </c>
      <c r="AP278" s="247"/>
      <c r="AR278" s="268"/>
    </row>
    <row r="279" spans="2:44" ht="9.75" hidden="1" customHeight="1">
      <c r="B279" s="229"/>
      <c r="C279" s="230"/>
      <c r="D279" s="230"/>
      <c r="E279" s="230"/>
      <c r="F279" s="272" t="s">
        <v>1184</v>
      </c>
      <c r="G279" s="230"/>
      <c r="H279" s="230"/>
      <c r="I279" s="230"/>
      <c r="J279" s="230"/>
      <c r="K279" s="230"/>
      <c r="L279" s="230"/>
      <c r="M279" s="230"/>
      <c r="N279" s="230"/>
      <c r="O279" s="230"/>
      <c r="P279" s="230"/>
      <c r="Q279" s="230"/>
      <c r="R279" s="230"/>
      <c r="S279" s="271"/>
      <c r="T279" s="271"/>
      <c r="U279" s="271"/>
      <c r="V279" s="271"/>
      <c r="W279" s="271"/>
      <c r="X279" s="271"/>
      <c r="Y279" s="271"/>
      <c r="Z279" s="271"/>
      <c r="AA279" s="271"/>
      <c r="AB279" s="271"/>
      <c r="AC279" s="271"/>
      <c r="AD279" s="271"/>
      <c r="AE279" s="230"/>
      <c r="AF279" s="230"/>
      <c r="AG279" s="230"/>
      <c r="AH279" s="271"/>
      <c r="AI279" s="271"/>
      <c r="AJ279" s="271"/>
      <c r="AK279" s="271"/>
      <c r="AL279" s="271"/>
      <c r="AM279" s="271"/>
      <c r="AN279" s="271"/>
      <c r="AO279" s="271"/>
      <c r="AP279" s="273">
        <v>1</v>
      </c>
      <c r="AR279" s="268"/>
    </row>
    <row r="280" spans="2:44" ht="19.5" customHeight="1">
      <c r="B280" s="515" t="s">
        <v>1271</v>
      </c>
      <c r="C280" s="516"/>
      <c r="D280" s="516"/>
      <c r="E280" s="516"/>
      <c r="F280" s="529">
        <f>G9</f>
        <v>46266</v>
      </c>
      <c r="G280" s="464"/>
      <c r="H280" s="464"/>
      <c r="I280" s="464"/>
      <c r="J280" s="464"/>
      <c r="K280" s="464"/>
      <c r="L280" s="464"/>
      <c r="M280" s="274"/>
      <c r="N280" s="274"/>
      <c r="O280" s="274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4"/>
      <c r="AH280" s="274"/>
      <c r="AI280" s="274"/>
      <c r="AJ280" s="274"/>
      <c r="AK280" s="274"/>
      <c r="AL280" s="274"/>
      <c r="AM280" s="274"/>
      <c r="AN280" s="274"/>
      <c r="AO280" s="274"/>
      <c r="AP280" s="275"/>
      <c r="AQ280" s="268"/>
      <c r="AR280" s="268"/>
    </row>
    <row r="281" spans="2:44" ht="45.75" customHeight="1" thickBot="1">
      <c r="B281" s="276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530" t="s">
        <v>1023</v>
      </c>
      <c r="O281" s="531"/>
      <c r="P281" s="531"/>
      <c r="Q281" s="531"/>
      <c r="R281" s="278" t="s">
        <v>1287</v>
      </c>
      <c r="S281" s="279">
        <v>0.29166666666666669</v>
      </c>
      <c r="T281" s="280">
        <v>0.3125</v>
      </c>
      <c r="U281" s="280">
        <v>0.33333333333333331</v>
      </c>
      <c r="V281" s="280">
        <v>0.35416666666666702</v>
      </c>
      <c r="W281" s="280">
        <v>0.375</v>
      </c>
      <c r="X281" s="280">
        <v>0.39583333333333398</v>
      </c>
      <c r="Y281" s="280">
        <v>0.41666666666666702</v>
      </c>
      <c r="Z281" s="280">
        <v>0.4375</v>
      </c>
      <c r="AA281" s="280">
        <v>0.45833333333333398</v>
      </c>
      <c r="AB281" s="280">
        <v>0.47916666666666702</v>
      </c>
      <c r="AC281" s="280">
        <v>0.5</v>
      </c>
      <c r="AD281" s="280">
        <v>0.52083333333333304</v>
      </c>
      <c r="AE281" s="280">
        <v>0.54166666666666696</v>
      </c>
      <c r="AF281" s="280">
        <v>0.5625</v>
      </c>
      <c r="AG281" s="280">
        <v>0.58333333333333304</v>
      </c>
      <c r="AH281" s="280">
        <v>0.60416666666666696</v>
      </c>
      <c r="AI281" s="280">
        <v>0.625</v>
      </c>
      <c r="AJ281" s="280">
        <v>0.64583333333333304</v>
      </c>
      <c r="AK281" s="280">
        <v>0.66666666666666696</v>
      </c>
      <c r="AL281" s="280">
        <v>0.6875</v>
      </c>
      <c r="AM281" s="280">
        <v>0.70833333333333304</v>
      </c>
      <c r="AN281" s="280"/>
      <c r="AO281" s="280"/>
      <c r="AP281" s="281"/>
      <c r="AQ281" s="268"/>
      <c r="AR281" s="268"/>
    </row>
    <row r="282" spans="2:44" ht="36" customHeight="1" thickBot="1">
      <c r="B282" s="282"/>
      <c r="C282" s="283" t="s">
        <v>1296</v>
      </c>
      <c r="D282" s="283"/>
      <c r="E282" s="283"/>
      <c r="F282" s="283"/>
      <c r="G282" s="283"/>
      <c r="H282" s="283"/>
      <c r="I282" s="283"/>
      <c r="J282" s="283" t="s">
        <v>1299</v>
      </c>
      <c r="K282" s="283"/>
      <c r="L282" s="284" t="s">
        <v>1300</v>
      </c>
      <c r="M282" s="284"/>
      <c r="N282" s="284" t="s">
        <v>1303</v>
      </c>
      <c r="O282" s="285"/>
      <c r="P282" s="285"/>
      <c r="Q282" s="286"/>
      <c r="R282" s="287" t="s">
        <v>1304</v>
      </c>
      <c r="S282" s="288">
        <v>0.29166666666666669</v>
      </c>
      <c r="T282" s="289">
        <v>0.3125</v>
      </c>
      <c r="U282" s="289">
        <v>0.33333333333333331</v>
      </c>
      <c r="V282" s="289">
        <v>0.35416666666666702</v>
      </c>
      <c r="W282" s="289">
        <v>0.375</v>
      </c>
      <c r="X282" s="289">
        <v>0.39583333333333398</v>
      </c>
      <c r="Y282" s="289">
        <v>0.41666666666666702</v>
      </c>
      <c r="Z282" s="289">
        <v>0.4375</v>
      </c>
      <c r="AA282" s="289">
        <v>0.45833333333333398</v>
      </c>
      <c r="AB282" s="289">
        <v>0.47916666666666702</v>
      </c>
      <c r="AC282" s="289">
        <v>0.5</v>
      </c>
      <c r="AD282" s="289">
        <v>0.52083333333333304</v>
      </c>
      <c r="AE282" s="290">
        <v>0.54166666666666696</v>
      </c>
      <c r="AF282" s="290"/>
      <c r="AG282" s="290"/>
      <c r="AH282" s="289">
        <v>0.60416666666666696</v>
      </c>
      <c r="AI282" s="289">
        <v>0.625</v>
      </c>
      <c r="AJ282" s="289">
        <v>0.64583333333333304</v>
      </c>
      <c r="AK282" s="289">
        <v>0.66666666666666696</v>
      </c>
      <c r="AL282" s="289">
        <v>0.6875</v>
      </c>
      <c r="AM282" s="289">
        <v>0.70833333333333304</v>
      </c>
      <c r="AN282" s="289">
        <v>0.72916666666666696</v>
      </c>
      <c r="AO282" s="289">
        <v>0.75</v>
      </c>
      <c r="AP282" s="291">
        <v>0.77083333333333304</v>
      </c>
      <c r="AQ282" s="268" t="s">
        <v>1315</v>
      </c>
      <c r="AR282" s="268"/>
    </row>
    <row r="283" spans="2:44" ht="27.75" customHeight="1" thickTop="1">
      <c r="B283" s="517" t="s">
        <v>1318</v>
      </c>
      <c r="C283" s="518" t="s">
        <v>1319</v>
      </c>
      <c r="D283" s="519"/>
      <c r="E283" s="519"/>
      <c r="F283" s="292"/>
      <c r="G283" s="293"/>
      <c r="H283" s="292"/>
      <c r="I283" s="172"/>
      <c r="J283" s="292">
        <f t="shared" ref="J283:J284" si="10">SUM(S283:AB283,AF283:AL283)</f>
        <v>3</v>
      </c>
      <c r="K283" s="292"/>
      <c r="L283" s="172"/>
      <c r="M283" s="292"/>
      <c r="N283" s="294"/>
      <c r="O283" s="292"/>
      <c r="P283" s="292"/>
      <c r="Q283" s="292"/>
      <c r="R283" s="295"/>
      <c r="S283" s="295"/>
      <c r="T283" s="295"/>
      <c r="U283" s="296"/>
      <c r="V283" s="296"/>
      <c r="W283" s="296"/>
      <c r="X283" s="296"/>
      <c r="Y283" s="296"/>
      <c r="Z283" s="296"/>
      <c r="AA283" s="296"/>
      <c r="AB283" s="296"/>
      <c r="AC283" s="297"/>
      <c r="AD283" s="297"/>
      <c r="AE283" s="298"/>
      <c r="AF283" s="295"/>
      <c r="AG283" s="296">
        <v>0.5</v>
      </c>
      <c r="AH283" s="296">
        <v>0.5</v>
      </c>
      <c r="AI283" s="296">
        <v>0.5</v>
      </c>
      <c r="AJ283" s="296">
        <v>0.5</v>
      </c>
      <c r="AK283" s="296">
        <v>0.5</v>
      </c>
      <c r="AL283" s="296">
        <v>0.5</v>
      </c>
      <c r="AM283" s="296">
        <v>0.5</v>
      </c>
      <c r="AN283" s="296"/>
      <c r="AO283" s="297"/>
      <c r="AP283" s="299"/>
      <c r="AQ283" s="268">
        <f t="shared" ref="AQ283:AQ284" si="11">SUM(S283:AP283)/2</f>
        <v>1.75</v>
      </c>
      <c r="AR283" s="268"/>
    </row>
    <row r="284" spans="2:44" ht="55.9" customHeight="1">
      <c r="B284" s="349"/>
      <c r="C284" s="520" t="s">
        <v>1336</v>
      </c>
      <c r="D284" s="411"/>
      <c r="E284" s="411"/>
      <c r="F284" s="292"/>
      <c r="G284" s="293"/>
      <c r="H284" s="292"/>
      <c r="I284" s="292"/>
      <c r="J284" s="292">
        <f t="shared" si="10"/>
        <v>0</v>
      </c>
      <c r="K284" s="292"/>
      <c r="L284" s="292" t="s">
        <v>1339</v>
      </c>
      <c r="M284" s="292"/>
      <c r="N284" s="532" t="s">
        <v>2563</v>
      </c>
      <c r="O284" s="533"/>
      <c r="P284" s="533"/>
      <c r="Q284" s="534"/>
      <c r="R284" s="300"/>
      <c r="S284" s="295"/>
      <c r="T284" s="295"/>
      <c r="U284" s="295"/>
      <c r="V284" s="295"/>
      <c r="W284" s="295"/>
      <c r="X284" s="295"/>
      <c r="Y284" s="295"/>
      <c r="Z284" s="301"/>
      <c r="AA284" s="301"/>
      <c r="AB284" s="301"/>
      <c r="AC284" s="301"/>
      <c r="AD284" s="301"/>
      <c r="AE284" s="301"/>
      <c r="AF284" s="301"/>
      <c r="AG284" s="301"/>
      <c r="AH284" s="295"/>
      <c r="AI284" s="295"/>
      <c r="AJ284" s="295"/>
      <c r="AK284" s="301"/>
      <c r="AL284" s="301"/>
      <c r="AM284" s="295"/>
      <c r="AN284" s="295"/>
      <c r="AO284" s="302"/>
      <c r="AP284" s="303"/>
      <c r="AQ284" s="268">
        <f t="shared" si="11"/>
        <v>0</v>
      </c>
      <c r="AR284" s="268"/>
    </row>
    <row r="285" spans="2:44" ht="31.5" customHeight="1">
      <c r="B285" s="349"/>
      <c r="C285" s="292"/>
      <c r="D285" s="292"/>
      <c r="E285" s="292"/>
      <c r="F285" s="292"/>
      <c r="G285" s="293"/>
      <c r="H285" s="292"/>
      <c r="I285" s="292"/>
      <c r="J285" s="304"/>
      <c r="K285" s="292"/>
      <c r="L285" s="304" t="s">
        <v>1300</v>
      </c>
      <c r="M285" s="172"/>
      <c r="N285" s="294"/>
      <c r="O285" s="292"/>
      <c r="P285" s="292"/>
      <c r="Q285" s="292"/>
      <c r="R285" s="305"/>
      <c r="S285" s="305"/>
      <c r="T285" s="297"/>
      <c r="U285" s="297"/>
      <c r="V285" s="297"/>
      <c r="W285" s="297"/>
      <c r="X285" s="297"/>
      <c r="Y285" s="297"/>
      <c r="Z285" s="297"/>
      <c r="AA285" s="297"/>
      <c r="AB285" s="297"/>
      <c r="AC285" s="297"/>
      <c r="AD285" s="297"/>
      <c r="AE285" s="298"/>
      <c r="AF285" s="297"/>
      <c r="AG285" s="297"/>
      <c r="AH285" s="297"/>
      <c r="AI285" s="297"/>
      <c r="AJ285" s="297"/>
      <c r="AK285" s="297"/>
      <c r="AL285" s="297"/>
      <c r="AM285" s="297"/>
      <c r="AN285" s="297"/>
      <c r="AO285" s="306"/>
      <c r="AP285" s="307"/>
      <c r="AQ285" s="268"/>
      <c r="AR285" s="268"/>
    </row>
    <row r="286" spans="2:44" ht="21.75" customHeight="1">
      <c r="B286" s="521" t="s">
        <v>1349</v>
      </c>
      <c r="C286" s="308" t="s">
        <v>1350</v>
      </c>
      <c r="D286" s="309"/>
      <c r="E286" s="309"/>
      <c r="F286" s="308"/>
      <c r="G286" s="308"/>
      <c r="H286" s="308"/>
      <c r="I286" s="308"/>
      <c r="J286" s="308">
        <f t="shared" ref="J286:J290" si="12">SUM(S286:AP286)/2</f>
        <v>0</v>
      </c>
      <c r="K286" s="308"/>
      <c r="L286" s="310"/>
      <c r="M286" s="308"/>
      <c r="N286" s="308"/>
      <c r="O286" s="308"/>
      <c r="P286" s="308"/>
      <c r="Q286" s="308"/>
      <c r="R286" s="311"/>
      <c r="S286" s="311"/>
      <c r="T286" s="311"/>
      <c r="U286" s="311"/>
      <c r="V286" s="311"/>
      <c r="W286" s="311"/>
      <c r="X286" s="311"/>
      <c r="Y286" s="311"/>
      <c r="Z286" s="311"/>
      <c r="AA286" s="311"/>
      <c r="AB286" s="311"/>
      <c r="AC286" s="311"/>
      <c r="AD286" s="311"/>
      <c r="AE286" s="311"/>
      <c r="AF286" s="311"/>
      <c r="AG286" s="311"/>
      <c r="AH286" s="311"/>
      <c r="AI286" s="311"/>
      <c r="AJ286" s="311"/>
      <c r="AK286" s="311"/>
      <c r="AL286" s="311"/>
      <c r="AM286" s="311"/>
      <c r="AN286" s="311"/>
      <c r="AO286" s="312"/>
      <c r="AP286" s="313"/>
      <c r="AQ286" s="268">
        <f t="shared" ref="AQ286:AQ290" si="13">SUM(S286:AP286)/2</f>
        <v>0</v>
      </c>
    </row>
    <row r="287" spans="2:44" ht="14.25" customHeight="1">
      <c r="B287" s="349"/>
      <c r="C287" s="292"/>
      <c r="D287" s="292"/>
      <c r="E287" s="292"/>
      <c r="F287" s="292"/>
      <c r="G287" s="292"/>
      <c r="H287" s="292"/>
      <c r="I287" s="292"/>
      <c r="J287" s="292">
        <f t="shared" si="12"/>
        <v>0</v>
      </c>
      <c r="K287" s="292"/>
      <c r="L287" s="314"/>
      <c r="M287" s="292"/>
      <c r="N287" s="292"/>
      <c r="O287" s="292"/>
      <c r="P287" s="292"/>
      <c r="Q287" s="292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295"/>
      <c r="AD287" s="295"/>
      <c r="AE287" s="295"/>
      <c r="AF287" s="295"/>
      <c r="AG287" s="295"/>
      <c r="AH287" s="295"/>
      <c r="AI287" s="295"/>
      <c r="AJ287" s="295"/>
      <c r="AK287" s="295"/>
      <c r="AL287" s="295"/>
      <c r="AM287" s="295"/>
      <c r="AN287" s="295"/>
      <c r="AO287" s="302"/>
      <c r="AP287" s="303"/>
      <c r="AQ287" s="268">
        <f t="shared" si="13"/>
        <v>0</v>
      </c>
    </row>
    <row r="288" spans="2:44" ht="18" customHeight="1">
      <c r="B288" s="349"/>
      <c r="C288" s="292"/>
      <c r="D288" s="292"/>
      <c r="E288" s="292"/>
      <c r="F288" s="292"/>
      <c r="G288" s="292"/>
      <c r="H288" s="292"/>
      <c r="I288" s="292"/>
      <c r="J288" s="292">
        <f t="shared" si="12"/>
        <v>0</v>
      </c>
      <c r="K288" s="292"/>
      <c r="L288" s="314"/>
      <c r="M288" s="292"/>
      <c r="N288" s="292"/>
      <c r="O288" s="292"/>
      <c r="P288" s="292"/>
      <c r="Q288" s="292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  <c r="AD288" s="295"/>
      <c r="AE288" s="295"/>
      <c r="AF288" s="295"/>
      <c r="AG288" s="295"/>
      <c r="AH288" s="295"/>
      <c r="AI288" s="295"/>
      <c r="AJ288" s="295"/>
      <c r="AK288" s="295"/>
      <c r="AL288" s="295"/>
      <c r="AM288" s="295"/>
      <c r="AN288" s="295"/>
      <c r="AO288" s="302"/>
      <c r="AP288" s="303"/>
      <c r="AQ288" s="268">
        <f t="shared" si="13"/>
        <v>0</v>
      </c>
    </row>
    <row r="289" spans="2:43" ht="12.75" customHeight="1">
      <c r="B289" s="349"/>
      <c r="C289" s="292"/>
      <c r="D289" s="292"/>
      <c r="E289" s="292"/>
      <c r="F289" s="292"/>
      <c r="G289" s="292"/>
      <c r="H289" s="292"/>
      <c r="I289" s="292"/>
      <c r="J289" s="292">
        <f t="shared" si="12"/>
        <v>0</v>
      </c>
      <c r="K289" s="292"/>
      <c r="L289" s="314"/>
      <c r="M289" s="292"/>
      <c r="N289" s="292"/>
      <c r="O289" s="292"/>
      <c r="P289" s="292"/>
      <c r="Q289" s="292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  <c r="AB289" s="295"/>
      <c r="AC289" s="295"/>
      <c r="AD289" s="295"/>
      <c r="AE289" s="295"/>
      <c r="AF289" s="295"/>
      <c r="AG289" s="295"/>
      <c r="AH289" s="295"/>
      <c r="AI289" s="295"/>
      <c r="AJ289" s="295"/>
      <c r="AK289" s="295"/>
      <c r="AL289" s="295"/>
      <c r="AM289" s="295"/>
      <c r="AN289" s="295"/>
      <c r="AO289" s="302"/>
      <c r="AP289" s="303"/>
      <c r="AQ289" s="268">
        <f t="shared" si="13"/>
        <v>0</v>
      </c>
    </row>
    <row r="290" spans="2:43" ht="18.75" customHeight="1" thickBot="1">
      <c r="B290" s="522"/>
      <c r="C290" s="315"/>
      <c r="D290" s="315"/>
      <c r="E290" s="315"/>
      <c r="F290" s="315"/>
      <c r="G290" s="315"/>
      <c r="H290" s="315"/>
      <c r="I290" s="315"/>
      <c r="J290" s="315">
        <f t="shared" si="12"/>
        <v>0</v>
      </c>
      <c r="K290" s="315"/>
      <c r="L290" s="316"/>
      <c r="M290" s="315"/>
      <c r="N290" s="315"/>
      <c r="O290" s="315"/>
      <c r="P290" s="315"/>
      <c r="Q290" s="315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  <c r="AF290" s="317"/>
      <c r="AG290" s="317"/>
      <c r="AH290" s="317"/>
      <c r="AI290" s="317"/>
      <c r="AJ290" s="317"/>
      <c r="AK290" s="317"/>
      <c r="AL290" s="317"/>
      <c r="AM290" s="317"/>
      <c r="AN290" s="317"/>
      <c r="AO290" s="318"/>
      <c r="AP290" s="319"/>
      <c r="AQ290" s="268">
        <f t="shared" si="13"/>
        <v>0</v>
      </c>
    </row>
    <row r="291" spans="2:43" ht="28.5" customHeight="1" thickTop="1" thickBot="1">
      <c r="B291" s="320"/>
      <c r="C291" s="523" t="s">
        <v>339</v>
      </c>
      <c r="D291" s="524"/>
      <c r="E291" s="524"/>
      <c r="F291" s="524"/>
      <c r="G291" s="524"/>
      <c r="H291" s="524"/>
      <c r="I291" s="524"/>
      <c r="J291" s="321">
        <f>SUM(J283:J290)</f>
        <v>3</v>
      </c>
      <c r="K291" s="322"/>
      <c r="L291" s="321">
        <v>0</v>
      </c>
      <c r="M291" s="322"/>
      <c r="N291" s="321">
        <f>L291/J291</f>
        <v>0</v>
      </c>
      <c r="O291" s="322"/>
      <c r="P291" s="322"/>
      <c r="Q291" s="322"/>
      <c r="R291" s="330" t="s">
        <v>1351</v>
      </c>
      <c r="S291" s="321">
        <f t="shared" ref="S291:AE291" si="14">SUM(S283:S290)</f>
        <v>0</v>
      </c>
      <c r="T291" s="321">
        <f t="shared" si="14"/>
        <v>0</v>
      </c>
      <c r="U291" s="321">
        <f t="shared" si="14"/>
        <v>0</v>
      </c>
      <c r="V291" s="321">
        <f t="shared" si="14"/>
        <v>0</v>
      </c>
      <c r="W291" s="321">
        <f t="shared" si="14"/>
        <v>0</v>
      </c>
      <c r="X291" s="321">
        <f t="shared" si="14"/>
        <v>0</v>
      </c>
      <c r="Y291" s="321">
        <f t="shared" si="14"/>
        <v>0</v>
      </c>
      <c r="Z291" s="321">
        <f t="shared" si="14"/>
        <v>0</v>
      </c>
      <c r="AA291" s="321">
        <f t="shared" si="14"/>
        <v>0</v>
      </c>
      <c r="AB291" s="321">
        <f t="shared" si="14"/>
        <v>0</v>
      </c>
      <c r="AC291" s="321">
        <f t="shared" si="14"/>
        <v>0</v>
      </c>
      <c r="AD291" s="321">
        <f t="shared" si="14"/>
        <v>0</v>
      </c>
      <c r="AE291" s="321">
        <f t="shared" si="14"/>
        <v>0</v>
      </c>
      <c r="AF291" s="321">
        <f t="shared" ref="AF291:AJ291" si="15">SUM(AF283:AF284)</f>
        <v>0</v>
      </c>
      <c r="AG291" s="323">
        <f t="shared" si="15"/>
        <v>0.5</v>
      </c>
      <c r="AH291" s="323">
        <f t="shared" si="15"/>
        <v>0.5</v>
      </c>
      <c r="AI291" s="323">
        <f t="shared" si="15"/>
        <v>0.5</v>
      </c>
      <c r="AJ291" s="321">
        <f t="shared" si="15"/>
        <v>0.5</v>
      </c>
      <c r="AK291" s="321">
        <f t="shared" ref="AK291:AP291" si="16">SUM(AK283:AK290)</f>
        <v>0.5</v>
      </c>
      <c r="AL291" s="321">
        <f t="shared" si="16"/>
        <v>0.5</v>
      </c>
      <c r="AM291" s="321">
        <f t="shared" si="16"/>
        <v>0.5</v>
      </c>
      <c r="AN291" s="321">
        <f t="shared" si="16"/>
        <v>0</v>
      </c>
      <c r="AO291" s="321">
        <f t="shared" si="16"/>
        <v>0</v>
      </c>
      <c r="AP291" s="324">
        <f t="shared" si="16"/>
        <v>0</v>
      </c>
    </row>
    <row r="292" spans="2:43" ht="9.75" customHeight="1">
      <c r="B292" s="325"/>
      <c r="AP292" s="326"/>
    </row>
    <row r="293" spans="2:43" ht="9.75" customHeight="1">
      <c r="B293" s="325"/>
      <c r="AP293" s="326"/>
    </row>
    <row r="294" spans="2:43" ht="9.75" customHeight="1">
      <c r="B294" s="325"/>
      <c r="AP294" s="326"/>
    </row>
    <row r="295" spans="2:43" ht="9.75" customHeight="1">
      <c r="B295" s="325"/>
      <c r="AP295" s="326"/>
    </row>
    <row r="296" spans="2:43" ht="9.75" customHeight="1">
      <c r="B296" s="325"/>
      <c r="AP296" s="326"/>
    </row>
    <row r="297" spans="2:43" ht="9.75" customHeight="1">
      <c r="B297" s="325"/>
      <c r="AP297" s="326"/>
    </row>
    <row r="298" spans="2:43" ht="9.75" customHeight="1">
      <c r="B298" s="325"/>
      <c r="AP298" s="326"/>
    </row>
    <row r="299" spans="2:43" ht="9.75" customHeight="1">
      <c r="B299" s="325"/>
      <c r="AP299" s="326"/>
    </row>
    <row r="300" spans="2:43" ht="9.75" customHeight="1">
      <c r="B300" s="325"/>
      <c r="AP300" s="326"/>
    </row>
    <row r="301" spans="2:43" ht="9.75" customHeight="1">
      <c r="B301" s="325"/>
      <c r="AP301" s="326"/>
    </row>
    <row r="302" spans="2:43" ht="9.75" customHeight="1">
      <c r="B302" s="325"/>
      <c r="AP302" s="326"/>
    </row>
    <row r="303" spans="2:43" ht="9.75" customHeight="1">
      <c r="B303" s="325"/>
      <c r="AP303" s="326"/>
    </row>
    <row r="304" spans="2:43" ht="9.75" customHeight="1">
      <c r="B304" s="325"/>
      <c r="AP304" s="326"/>
    </row>
    <row r="305" spans="2:42" ht="9.75" customHeight="1">
      <c r="B305" s="325"/>
      <c r="AP305" s="326"/>
    </row>
    <row r="306" spans="2:42" ht="9.75" customHeight="1">
      <c r="B306" s="325"/>
      <c r="AP306" s="326"/>
    </row>
    <row r="307" spans="2:42" ht="9.75" customHeight="1">
      <c r="B307" s="325"/>
      <c r="AP307" s="326"/>
    </row>
    <row r="308" spans="2:42" ht="9.75" customHeight="1">
      <c r="B308" s="325"/>
      <c r="AP308" s="326"/>
    </row>
    <row r="309" spans="2:42" ht="9.75" customHeight="1">
      <c r="B309" s="325"/>
      <c r="AP309" s="326"/>
    </row>
    <row r="310" spans="2:42" ht="9.75" customHeight="1">
      <c r="B310" s="325"/>
      <c r="AP310" s="326"/>
    </row>
    <row r="311" spans="2:42" ht="9.75" customHeight="1">
      <c r="B311" s="325"/>
      <c r="AP311" s="326"/>
    </row>
    <row r="312" spans="2:42" ht="9.75" customHeight="1">
      <c r="B312" s="325"/>
      <c r="AP312" s="326"/>
    </row>
    <row r="313" spans="2:42" ht="9.75" customHeight="1" thickBot="1">
      <c r="B313" s="327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  <c r="AH313" s="328"/>
      <c r="AI313" s="328"/>
      <c r="AJ313" s="328"/>
      <c r="AK313" s="328"/>
      <c r="AL313" s="328"/>
      <c r="AM313" s="328"/>
      <c r="AN313" s="328"/>
      <c r="AO313" s="328"/>
      <c r="AP313" s="329"/>
    </row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  <row r="1011" ht="9.75" customHeight="1"/>
  </sheetData>
  <mergeCells count="572">
    <mergeCell ref="C185:U197"/>
    <mergeCell ref="V185:V198"/>
    <mergeCell ref="C198:U198"/>
    <mergeCell ref="C201:U201"/>
    <mergeCell ref="W184:AO184"/>
    <mergeCell ref="W185:AO197"/>
    <mergeCell ref="W198:AO198"/>
    <mergeCell ref="W201:AO201"/>
    <mergeCell ref="C123:U123"/>
    <mergeCell ref="W123:AO123"/>
    <mergeCell ref="W124:AO136"/>
    <mergeCell ref="W137:AO137"/>
    <mergeCell ref="C124:U136"/>
    <mergeCell ref="C137:U137"/>
    <mergeCell ref="AG120:AO120"/>
    <mergeCell ref="Y107:AF119"/>
    <mergeCell ref="C104:M104"/>
    <mergeCell ref="N104:X104"/>
    <mergeCell ref="C90:M90"/>
    <mergeCell ref="N90:X90"/>
    <mergeCell ref="C91:M103"/>
    <mergeCell ref="N91:X103"/>
    <mergeCell ref="C184:U184"/>
    <mergeCell ref="B280:E280"/>
    <mergeCell ref="B283:B285"/>
    <mergeCell ref="C283:E283"/>
    <mergeCell ref="C284:E284"/>
    <mergeCell ref="B286:B290"/>
    <mergeCell ref="C291:I291"/>
    <mergeCell ref="B264:E264"/>
    <mergeCell ref="F264:R264"/>
    <mergeCell ref="B275:E275"/>
    <mergeCell ref="F275:R275"/>
    <mergeCell ref="B276:E276"/>
    <mergeCell ref="F280:L280"/>
    <mergeCell ref="N281:Q281"/>
    <mergeCell ref="N284:Q284"/>
    <mergeCell ref="B236:U242"/>
    <mergeCell ref="B243:U243"/>
    <mergeCell ref="B246:AP246"/>
    <mergeCell ref="C202:U214"/>
    <mergeCell ref="C215:U215"/>
    <mergeCell ref="C217:U217"/>
    <mergeCell ref="C218:U230"/>
    <mergeCell ref="C231:U231"/>
    <mergeCell ref="B235:U235"/>
    <mergeCell ref="V235:V242"/>
    <mergeCell ref="W236:AP242"/>
    <mergeCell ref="W243:AP243"/>
    <mergeCell ref="W231:AO231"/>
    <mergeCell ref="W235:AO235"/>
    <mergeCell ref="W202:AO214"/>
    <mergeCell ref="W215:AO215"/>
    <mergeCell ref="AP155:AP168"/>
    <mergeCell ref="C139:U139"/>
    <mergeCell ref="C140:U152"/>
    <mergeCell ref="C153:U153"/>
    <mergeCell ref="B65:AP65"/>
    <mergeCell ref="B66:AP66"/>
    <mergeCell ref="B67:AP67"/>
    <mergeCell ref="B170:B183"/>
    <mergeCell ref="V170:V183"/>
    <mergeCell ref="C170:U182"/>
    <mergeCell ref="C183:U183"/>
    <mergeCell ref="W170:AO182"/>
    <mergeCell ref="W183:AO183"/>
    <mergeCell ref="C154:U154"/>
    <mergeCell ref="B155:B168"/>
    <mergeCell ref="C155:U167"/>
    <mergeCell ref="V155:V168"/>
    <mergeCell ref="C168:U168"/>
    <mergeCell ref="W139:AO139"/>
    <mergeCell ref="W140:AO152"/>
    <mergeCell ref="W153:AO153"/>
    <mergeCell ref="W154:AO154"/>
    <mergeCell ref="W155:AO167"/>
    <mergeCell ref="W168:AO168"/>
    <mergeCell ref="B63:AP63"/>
    <mergeCell ref="B64:AP64"/>
    <mergeCell ref="AB39:AD39"/>
    <mergeCell ref="AE39:AG39"/>
    <mergeCell ref="AH41:AJ41"/>
    <mergeCell ref="B51:V51"/>
    <mergeCell ref="W51:AP51"/>
    <mergeCell ref="B52:V52"/>
    <mergeCell ref="B47:U47"/>
    <mergeCell ref="V47:W47"/>
    <mergeCell ref="X47:Y47"/>
    <mergeCell ref="Z47:AA47"/>
    <mergeCell ref="AH47:AJ47"/>
    <mergeCell ref="AB47:AD47"/>
    <mergeCell ref="AK47:AM47"/>
    <mergeCell ref="AN47:AP47"/>
    <mergeCell ref="B46:U46"/>
    <mergeCell ref="V46:W46"/>
    <mergeCell ref="X46:Y46"/>
    <mergeCell ref="Z46:AA46"/>
    <mergeCell ref="AH46:AJ46"/>
    <mergeCell ref="C74:U74"/>
    <mergeCell ref="W74:AO74"/>
    <mergeCell ref="AP170:AP183"/>
    <mergeCell ref="W217:AO217"/>
    <mergeCell ref="W218:AO230"/>
    <mergeCell ref="B56:AP56"/>
    <mergeCell ref="AH50:AJ50"/>
    <mergeCell ref="AP75:AP88"/>
    <mergeCell ref="AP107:AP119"/>
    <mergeCell ref="C75:U87"/>
    <mergeCell ref="V75:V88"/>
    <mergeCell ref="C88:U88"/>
    <mergeCell ref="W52:AP52"/>
    <mergeCell ref="B53:AP53"/>
    <mergeCell ref="B54:AP55"/>
    <mergeCell ref="B107:B119"/>
    <mergeCell ref="W75:AO87"/>
    <mergeCell ref="W88:AO88"/>
    <mergeCell ref="B57:AP57"/>
    <mergeCell ref="B58:AP58"/>
    <mergeCell ref="B59:AP59"/>
    <mergeCell ref="B60:AP60"/>
    <mergeCell ref="B61:AP61"/>
    <mergeCell ref="B62:AP62"/>
    <mergeCell ref="AG106:AO106"/>
    <mergeCell ref="AG107:AO119"/>
    <mergeCell ref="C106:M106"/>
    <mergeCell ref="N106:X106"/>
    <mergeCell ref="C120:M120"/>
    <mergeCell ref="N120:X120"/>
    <mergeCell ref="C107:M119"/>
    <mergeCell ref="N107:X119"/>
    <mergeCell ref="B48:U48"/>
    <mergeCell ref="V48:W48"/>
    <mergeCell ref="X48:Y48"/>
    <mergeCell ref="Z48:AA48"/>
    <mergeCell ref="AB48:AD48"/>
    <mergeCell ref="AH48:AJ48"/>
    <mergeCell ref="AK48:AM48"/>
    <mergeCell ref="AN48:AP48"/>
    <mergeCell ref="Y106:AF106"/>
    <mergeCell ref="Y120:AF120"/>
    <mergeCell ref="Y90:AF90"/>
    <mergeCell ref="AG90:AO90"/>
    <mergeCell ref="AG91:AO103"/>
    <mergeCell ref="Y91:AF103"/>
    <mergeCell ref="Y104:AF104"/>
    <mergeCell ref="B72:AP72"/>
    <mergeCell ref="AK46:AM46"/>
    <mergeCell ref="AN46:AP46"/>
    <mergeCell ref="B45:U45"/>
    <mergeCell ref="V45:W45"/>
    <mergeCell ref="X45:Y45"/>
    <mergeCell ref="Z45:AA45"/>
    <mergeCell ref="AB45:AD45"/>
    <mergeCell ref="AH45:AJ45"/>
    <mergeCell ref="AK45:AM45"/>
    <mergeCell ref="AN45:AP45"/>
    <mergeCell ref="AH43:AJ43"/>
    <mergeCell ref="AK43:AM43"/>
    <mergeCell ref="AN43:AP43"/>
    <mergeCell ref="B44:U44"/>
    <mergeCell ref="V44:W44"/>
    <mergeCell ref="X44:Y44"/>
    <mergeCell ref="Z44:AA44"/>
    <mergeCell ref="AB44:AD44"/>
    <mergeCell ref="AE44:AG44"/>
    <mergeCell ref="AH44:AJ44"/>
    <mergeCell ref="AK44:AM44"/>
    <mergeCell ref="AN44:AP44"/>
    <mergeCell ref="AH42:AJ42"/>
    <mergeCell ref="AK42:AM42"/>
    <mergeCell ref="AN39:AP39"/>
    <mergeCell ref="AN41:AP41"/>
    <mergeCell ref="AN42:AP42"/>
    <mergeCell ref="AH39:AJ39"/>
    <mergeCell ref="B41:U41"/>
    <mergeCell ref="V41:W41"/>
    <mergeCell ref="X41:Y41"/>
    <mergeCell ref="Z41:AA41"/>
    <mergeCell ref="AB41:AD41"/>
    <mergeCell ref="AE41:AG41"/>
    <mergeCell ref="AK39:AM39"/>
    <mergeCell ref="AK41:AM41"/>
    <mergeCell ref="B39:U39"/>
    <mergeCell ref="V39:W39"/>
    <mergeCell ref="X39:Y39"/>
    <mergeCell ref="Z39:AA39"/>
    <mergeCell ref="AI23:AJ23"/>
    <mergeCell ref="AK23:AL23"/>
    <mergeCell ref="R23:S23"/>
    <mergeCell ref="T23:U23"/>
    <mergeCell ref="W23:Z23"/>
    <mergeCell ref="AA23:AB23"/>
    <mergeCell ref="AC23:AD23"/>
    <mergeCell ref="AE23:AF23"/>
    <mergeCell ref="AG23:AH23"/>
    <mergeCell ref="AR15:AS15"/>
    <mergeCell ref="AO16:AP16"/>
    <mergeCell ref="AR16:AS16"/>
    <mergeCell ref="W16:Z16"/>
    <mergeCell ref="AA16:AB16"/>
    <mergeCell ref="AE16:AF16"/>
    <mergeCell ref="AG16:AH16"/>
    <mergeCell ref="AI16:AJ16"/>
    <mergeCell ref="AK16:AL16"/>
    <mergeCell ref="AM16:AN16"/>
    <mergeCell ref="L14:M14"/>
    <mergeCell ref="J15:K15"/>
    <mergeCell ref="L15:M15"/>
    <mergeCell ref="J16:K16"/>
    <mergeCell ref="L16:M16"/>
    <mergeCell ref="AE15:AF15"/>
    <mergeCell ref="AG15:AH15"/>
    <mergeCell ref="AI15:AJ15"/>
    <mergeCell ref="T14:U14"/>
    <mergeCell ref="R15:S15"/>
    <mergeCell ref="T15:U15"/>
    <mergeCell ref="AA15:AB15"/>
    <mergeCell ref="AC15:AD15"/>
    <mergeCell ref="AC16:AD16"/>
    <mergeCell ref="X6:AJ6"/>
    <mergeCell ref="AK6:AP6"/>
    <mergeCell ref="X7:AJ7"/>
    <mergeCell ref="AM7:AP7"/>
    <mergeCell ref="X8:AJ8"/>
    <mergeCell ref="AM8:AP8"/>
    <mergeCell ref="X9:AJ9"/>
    <mergeCell ref="AM9:AP9"/>
    <mergeCell ref="B2:H4"/>
    <mergeCell ref="I2:AI3"/>
    <mergeCell ref="AJ2:AP4"/>
    <mergeCell ref="I4:AI4"/>
    <mergeCell ref="B5:AP5"/>
    <mergeCell ref="B6:E6"/>
    <mergeCell ref="G6:L6"/>
    <mergeCell ref="M6:P6"/>
    <mergeCell ref="R6:W6"/>
    <mergeCell ref="B7:E7"/>
    <mergeCell ref="G7:L7"/>
    <mergeCell ref="M7:P7"/>
    <mergeCell ref="R7:W7"/>
    <mergeCell ref="B8:E8"/>
    <mergeCell ref="R8:W8"/>
    <mergeCell ref="G8:L8"/>
    <mergeCell ref="AK17:AL17"/>
    <mergeCell ref="AM17:AN17"/>
    <mergeCell ref="AO17:AP17"/>
    <mergeCell ref="W15:Z15"/>
    <mergeCell ref="W17:Z17"/>
    <mergeCell ref="AA17:AB17"/>
    <mergeCell ref="AC17:AD17"/>
    <mergeCell ref="AE17:AF17"/>
    <mergeCell ref="AG17:AH17"/>
    <mergeCell ref="AI17:AJ17"/>
    <mergeCell ref="AK15:AL15"/>
    <mergeCell ref="AM15:AN15"/>
    <mergeCell ref="AO15:AP15"/>
    <mergeCell ref="M8:P8"/>
    <mergeCell ref="B9:E9"/>
    <mergeCell ref="G9:L9"/>
    <mergeCell ref="M9:P9"/>
    <mergeCell ref="R9:W9"/>
    <mergeCell ref="AM10:AP10"/>
    <mergeCell ref="W14:Z14"/>
    <mergeCell ref="AA14:AB14"/>
    <mergeCell ref="AC14:AD14"/>
    <mergeCell ref="AE14:AF14"/>
    <mergeCell ref="AG14:AH14"/>
    <mergeCell ref="AI14:AJ14"/>
    <mergeCell ref="AK14:AL14"/>
    <mergeCell ref="AM14:AN14"/>
    <mergeCell ref="B10:AJ10"/>
    <mergeCell ref="B11:AP11"/>
    <mergeCell ref="B13:O13"/>
    <mergeCell ref="P13:U13"/>
    <mergeCell ref="W13:AJ13"/>
    <mergeCell ref="AK13:AP13"/>
    <mergeCell ref="B14:E14"/>
    <mergeCell ref="AO14:AP14"/>
    <mergeCell ref="N14:O14"/>
    <mergeCell ref="F14:G14"/>
    <mergeCell ref="AH38:AJ38"/>
    <mergeCell ref="AK38:AM38"/>
    <mergeCell ref="AN38:AP38"/>
    <mergeCell ref="B37:U37"/>
    <mergeCell ref="B38:U38"/>
    <mergeCell ref="V38:W38"/>
    <mergeCell ref="X38:Y38"/>
    <mergeCell ref="Z38:AA38"/>
    <mergeCell ref="AB38:AD38"/>
    <mergeCell ref="AE38:AG38"/>
    <mergeCell ref="AB37:AD37"/>
    <mergeCell ref="AE37:AG37"/>
    <mergeCell ref="AH37:AJ37"/>
    <mergeCell ref="AK37:AM37"/>
    <mergeCell ref="B35:U35"/>
    <mergeCell ref="V35:AP35"/>
    <mergeCell ref="B36:U36"/>
    <mergeCell ref="V37:W37"/>
    <mergeCell ref="X37:Y37"/>
    <mergeCell ref="Z37:AA37"/>
    <mergeCell ref="AN37:AP37"/>
    <mergeCell ref="AB33:AD34"/>
    <mergeCell ref="AE33:AG34"/>
    <mergeCell ref="AH33:AJ34"/>
    <mergeCell ref="AK33:AP33"/>
    <mergeCell ref="AK34:AM34"/>
    <mergeCell ref="AN34:AP34"/>
    <mergeCell ref="B30:AP30"/>
    <mergeCell ref="B31:AP31"/>
    <mergeCell ref="B32:AP32"/>
    <mergeCell ref="B33:U34"/>
    <mergeCell ref="V33:W34"/>
    <mergeCell ref="X33:Y34"/>
    <mergeCell ref="Z33:AA34"/>
    <mergeCell ref="AM28:AN28"/>
    <mergeCell ref="AO28:AP28"/>
    <mergeCell ref="R28:S28"/>
    <mergeCell ref="T28:U28"/>
    <mergeCell ref="W28:Z28"/>
    <mergeCell ref="AA28:AB28"/>
    <mergeCell ref="AC28:AD28"/>
    <mergeCell ref="AE28:AF28"/>
    <mergeCell ref="AG28:AH28"/>
    <mergeCell ref="B28:E28"/>
    <mergeCell ref="F28:G28"/>
    <mergeCell ref="H28:I28"/>
    <mergeCell ref="J28:K28"/>
    <mergeCell ref="L28:M28"/>
    <mergeCell ref="N28:O28"/>
    <mergeCell ref="P28:Q28"/>
    <mergeCell ref="AI28:AJ28"/>
    <mergeCell ref="AK28:AL28"/>
    <mergeCell ref="AM27:AN27"/>
    <mergeCell ref="AO27:AP27"/>
    <mergeCell ref="AR27:AS27"/>
    <mergeCell ref="R27:S27"/>
    <mergeCell ref="T27:U27"/>
    <mergeCell ref="W27:Z27"/>
    <mergeCell ref="AA27:AB27"/>
    <mergeCell ref="AC27:AD27"/>
    <mergeCell ref="AE27:AF27"/>
    <mergeCell ref="AG27:AH27"/>
    <mergeCell ref="B26:E26"/>
    <mergeCell ref="F26:G26"/>
    <mergeCell ref="H26:I26"/>
    <mergeCell ref="J26:K26"/>
    <mergeCell ref="L26:M26"/>
    <mergeCell ref="N26:O26"/>
    <mergeCell ref="P26:Q26"/>
    <mergeCell ref="AI27:AJ27"/>
    <mergeCell ref="AK27:AL27"/>
    <mergeCell ref="B27:E27"/>
    <mergeCell ref="F27:G27"/>
    <mergeCell ref="H27:I27"/>
    <mergeCell ref="J27:K27"/>
    <mergeCell ref="L27:M27"/>
    <mergeCell ref="N27:O27"/>
    <mergeCell ref="P27:Q27"/>
    <mergeCell ref="AM25:AN25"/>
    <mergeCell ref="AO25:AP25"/>
    <mergeCell ref="AR25:AS25"/>
    <mergeCell ref="AM26:AN26"/>
    <mergeCell ref="AO26:AP26"/>
    <mergeCell ref="AR26:AS26"/>
    <mergeCell ref="R25:S25"/>
    <mergeCell ref="T25:U25"/>
    <mergeCell ref="W25:Z25"/>
    <mergeCell ref="AA25:AB25"/>
    <mergeCell ref="AC25:AD25"/>
    <mergeCell ref="AE25:AF25"/>
    <mergeCell ref="AG25:AH25"/>
    <mergeCell ref="AI26:AJ26"/>
    <mergeCell ref="AK26:AL26"/>
    <mergeCell ref="R26:S26"/>
    <mergeCell ref="T26:U26"/>
    <mergeCell ref="W26:Z26"/>
    <mergeCell ref="AA26:AB26"/>
    <mergeCell ref="AC26:AD26"/>
    <mergeCell ref="AE26:AF26"/>
    <mergeCell ref="AG26:AH26"/>
    <mergeCell ref="B24:E24"/>
    <mergeCell ref="F24:G24"/>
    <mergeCell ref="H24:I24"/>
    <mergeCell ref="J24:K24"/>
    <mergeCell ref="L24:M24"/>
    <mergeCell ref="N24:O24"/>
    <mergeCell ref="P24:Q24"/>
    <mergeCell ref="AI25:AJ25"/>
    <mergeCell ref="AK25:AL25"/>
    <mergeCell ref="B25:E25"/>
    <mergeCell ref="F25:G25"/>
    <mergeCell ref="H25:I25"/>
    <mergeCell ref="J25:K25"/>
    <mergeCell ref="L25:M25"/>
    <mergeCell ref="N25:O25"/>
    <mergeCell ref="P25:Q25"/>
    <mergeCell ref="AI24:AJ24"/>
    <mergeCell ref="AK24:AL24"/>
    <mergeCell ref="AM24:AN24"/>
    <mergeCell ref="AO24:AP24"/>
    <mergeCell ref="AR24:AS24"/>
    <mergeCell ref="R24:S24"/>
    <mergeCell ref="T24:U24"/>
    <mergeCell ref="W24:Z24"/>
    <mergeCell ref="AA24:AB24"/>
    <mergeCell ref="AC24:AD24"/>
    <mergeCell ref="AE24:AF24"/>
    <mergeCell ref="AG24:AH24"/>
    <mergeCell ref="AM22:AN22"/>
    <mergeCell ref="AO22:AP22"/>
    <mergeCell ref="AR22:AS22"/>
    <mergeCell ref="AM23:AN23"/>
    <mergeCell ref="AO23:AP23"/>
    <mergeCell ref="AR23:AS23"/>
    <mergeCell ref="B23:E23"/>
    <mergeCell ref="F23:G23"/>
    <mergeCell ref="H23:I23"/>
    <mergeCell ref="J23:K23"/>
    <mergeCell ref="L23:M23"/>
    <mergeCell ref="N23:O23"/>
    <mergeCell ref="P23:Q23"/>
    <mergeCell ref="R22:S22"/>
    <mergeCell ref="T22:U22"/>
    <mergeCell ref="W22:Z22"/>
    <mergeCell ref="AA22:AB22"/>
    <mergeCell ref="AC22:AD22"/>
    <mergeCell ref="AE22:AF22"/>
    <mergeCell ref="AG22:AH22"/>
    <mergeCell ref="B22:E22"/>
    <mergeCell ref="F22:G22"/>
    <mergeCell ref="H22:I22"/>
    <mergeCell ref="J22:K22"/>
    <mergeCell ref="B21:E21"/>
    <mergeCell ref="F21:G21"/>
    <mergeCell ref="H21:I21"/>
    <mergeCell ref="J21:K21"/>
    <mergeCell ref="L21:M21"/>
    <mergeCell ref="N21:O21"/>
    <mergeCell ref="P21:Q21"/>
    <mergeCell ref="AI22:AJ22"/>
    <mergeCell ref="AK22:AL22"/>
    <mergeCell ref="L22:M22"/>
    <mergeCell ref="N22:O22"/>
    <mergeCell ref="P22:Q22"/>
    <mergeCell ref="AK21:AL21"/>
    <mergeCell ref="AM21:AN21"/>
    <mergeCell ref="AO21:AP21"/>
    <mergeCell ref="T21:U21"/>
    <mergeCell ref="W21:Z21"/>
    <mergeCell ref="AA21:AB21"/>
    <mergeCell ref="AC21:AD21"/>
    <mergeCell ref="AE21:AF21"/>
    <mergeCell ref="AG21:AH21"/>
    <mergeCell ref="AI21:AJ21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B19:E19"/>
    <mergeCell ref="F19:G19"/>
    <mergeCell ref="H19:I19"/>
    <mergeCell ref="J19:K19"/>
    <mergeCell ref="L19:M19"/>
    <mergeCell ref="N19:O19"/>
    <mergeCell ref="P19:Q19"/>
    <mergeCell ref="B20:E20"/>
    <mergeCell ref="F20:G20"/>
    <mergeCell ref="H20:I20"/>
    <mergeCell ref="J20:K20"/>
    <mergeCell ref="L20:M20"/>
    <mergeCell ref="N20:O20"/>
    <mergeCell ref="P20:Q20"/>
    <mergeCell ref="AK19:AL19"/>
    <mergeCell ref="AM19:AN19"/>
    <mergeCell ref="B18:E18"/>
    <mergeCell ref="F18:G18"/>
    <mergeCell ref="H18:I18"/>
    <mergeCell ref="J18:K18"/>
    <mergeCell ref="L18:M18"/>
    <mergeCell ref="N18:O18"/>
    <mergeCell ref="P18:Q18"/>
    <mergeCell ref="AK20:AL20"/>
    <mergeCell ref="AM20:AN20"/>
    <mergeCell ref="T19:U19"/>
    <mergeCell ref="W19:Z19"/>
    <mergeCell ref="AA19:AB19"/>
    <mergeCell ref="AC19:AD19"/>
    <mergeCell ref="AE19:AF19"/>
    <mergeCell ref="AG19:AH19"/>
    <mergeCell ref="AI19:AJ19"/>
    <mergeCell ref="AK18:AL18"/>
    <mergeCell ref="AM18:AN18"/>
    <mergeCell ref="AO18:AP18"/>
    <mergeCell ref="AO19:AP19"/>
    <mergeCell ref="T18:U18"/>
    <mergeCell ref="W18:Z18"/>
    <mergeCell ref="AA18:AB18"/>
    <mergeCell ref="AC18:AD18"/>
    <mergeCell ref="AE18:AF18"/>
    <mergeCell ref="AG18:AH18"/>
    <mergeCell ref="AI18:AJ18"/>
    <mergeCell ref="H14:I14"/>
    <mergeCell ref="B15:E15"/>
    <mergeCell ref="F15:G15"/>
    <mergeCell ref="H15:I15"/>
    <mergeCell ref="F16:G16"/>
    <mergeCell ref="H16:I16"/>
    <mergeCell ref="P17:Q17"/>
    <mergeCell ref="T17:U17"/>
    <mergeCell ref="B16:E16"/>
    <mergeCell ref="B17:E17"/>
    <mergeCell ref="F17:G17"/>
    <mergeCell ref="H17:I17"/>
    <mergeCell ref="J17:K17"/>
    <mergeCell ref="L17:M17"/>
    <mergeCell ref="N17:O17"/>
    <mergeCell ref="P14:Q14"/>
    <mergeCell ref="N15:O15"/>
    <mergeCell ref="P15:Q15"/>
    <mergeCell ref="N16:O16"/>
    <mergeCell ref="P16:Q16"/>
    <mergeCell ref="R16:S16"/>
    <mergeCell ref="T16:U16"/>
    <mergeCell ref="R14:S14"/>
    <mergeCell ref="J14:K14"/>
    <mergeCell ref="AH40:AJ40"/>
    <mergeCell ref="AK40:AM40"/>
    <mergeCell ref="AN40:AP40"/>
    <mergeCell ref="AG104:AO104"/>
    <mergeCell ref="B49:U49"/>
    <mergeCell ref="V49:W49"/>
    <mergeCell ref="X49:Y49"/>
    <mergeCell ref="Z49:AA49"/>
    <mergeCell ref="AB49:AD49"/>
    <mergeCell ref="AH49:AJ49"/>
    <mergeCell ref="AK49:AM49"/>
    <mergeCell ref="AN49:AP49"/>
    <mergeCell ref="B75:B88"/>
    <mergeCell ref="B68:AP68"/>
    <mergeCell ref="L69:N69"/>
    <mergeCell ref="O69:S69"/>
    <mergeCell ref="B69:K69"/>
    <mergeCell ref="B70:AP70"/>
    <mergeCell ref="B71:AP71"/>
    <mergeCell ref="B42:U42"/>
    <mergeCell ref="V42:W42"/>
    <mergeCell ref="X42:Y42"/>
    <mergeCell ref="Z42:AA42"/>
    <mergeCell ref="AB42:AD42"/>
    <mergeCell ref="AE48:AG48"/>
    <mergeCell ref="AE47:AG47"/>
    <mergeCell ref="AE46:AG46"/>
    <mergeCell ref="AE45:AG45"/>
    <mergeCell ref="AE49:AG49"/>
    <mergeCell ref="B40:U40"/>
    <mergeCell ref="V40:W40"/>
    <mergeCell ref="X40:Y40"/>
    <mergeCell ref="Z40:AA40"/>
    <mergeCell ref="AB40:AD40"/>
    <mergeCell ref="AE40:AG40"/>
    <mergeCell ref="AE42:AG42"/>
    <mergeCell ref="B43:U43"/>
    <mergeCell ref="V43:W43"/>
    <mergeCell ref="X43:Y43"/>
    <mergeCell ref="Z43:AA43"/>
    <mergeCell ref="AB43:AD43"/>
    <mergeCell ref="AE43:AG43"/>
    <mergeCell ref="AB46:AD46"/>
  </mergeCells>
  <phoneticPr fontId="87" type="noConversion"/>
  <conditionalFormatting sqref="S283:AB284 AF284:AG284 AJ284:AL284">
    <cfRule type="cellIs" dxfId="1574" priority="4" operator="equal">
      <formula>"A"</formula>
    </cfRule>
  </conditionalFormatting>
  <conditionalFormatting sqref="S283:AB284 AF284:AI284 AK284:AL284">
    <cfRule type="cellIs" dxfId="1573" priority="3" operator="equal">
      <formula>"S"</formula>
    </cfRule>
  </conditionalFormatting>
  <conditionalFormatting sqref="AE36:AG36">
    <cfRule type="expression" dxfId="1572" priority="5">
      <formula>AND(#REF!&gt;#REF!,#REF!&gt;0)</formula>
    </cfRule>
  </conditionalFormatting>
  <conditionalFormatting sqref="AF283:AN283">
    <cfRule type="cellIs" dxfId="1571" priority="2" operator="equal">
      <formula>"A"</formula>
    </cfRule>
  </conditionalFormatting>
  <conditionalFormatting sqref="AG283:AN283">
    <cfRule type="cellIs" dxfId="1570" priority="1" operator="equal">
      <formula>"S"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56" orientation="portrait" r:id="rId1"/>
  <rowBreaks count="1" manualBreakCount="1">
    <brk id="313" min="1" max="41" man="1"/>
  </rowBreaks>
  <colBreaks count="1" manualBreakCount="1">
    <brk id="42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2"/>
      <c r="B1" s="4"/>
      <c r="C1" s="540" t="s">
        <v>6</v>
      </c>
      <c r="D1" s="541"/>
      <c r="E1" s="541"/>
      <c r="F1" s="541"/>
      <c r="G1" s="541"/>
      <c r="H1" s="541"/>
      <c r="I1" s="542"/>
      <c r="J1" s="546" t="s">
        <v>7</v>
      </c>
      <c r="K1" s="53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543"/>
      <c r="D2" s="544"/>
      <c r="E2" s="544"/>
      <c r="F2" s="544"/>
      <c r="G2" s="544"/>
      <c r="H2" s="544"/>
      <c r="I2" s="545"/>
      <c r="J2" s="546" t="s">
        <v>10</v>
      </c>
      <c r="K2" s="53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47" t="s">
        <v>12</v>
      </c>
      <c r="D3" s="538"/>
      <c r="E3" s="538"/>
      <c r="F3" s="538"/>
      <c r="G3" s="538"/>
      <c r="H3" s="538"/>
      <c r="I3" s="539"/>
      <c r="J3" s="546" t="s">
        <v>15</v>
      </c>
      <c r="K3" s="53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48"/>
      <c r="C5" s="538"/>
      <c r="D5" s="538"/>
      <c r="E5" s="538"/>
      <c r="F5" s="538"/>
      <c r="G5" s="538"/>
      <c r="H5" s="538"/>
      <c r="I5" s="538"/>
      <c r="J5" s="538"/>
      <c r="K5" s="53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49" t="s">
        <v>24</v>
      </c>
      <c r="H6" s="538"/>
      <c r="I6" s="539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29">
        <f>+SUBTOTAL(3,J8:J27)</f>
        <v>20</v>
      </c>
      <c r="N7" s="30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4" t="s">
        <v>72</v>
      </c>
    </row>
    <row r="8" spans="1:41" ht="17.25" customHeight="1">
      <c r="A8" s="2"/>
      <c r="B8" s="37" t="s">
        <v>79</v>
      </c>
      <c r="C8" s="38" t="s">
        <v>87</v>
      </c>
      <c r="D8" s="40"/>
      <c r="E8" s="41"/>
      <c r="F8" s="42"/>
      <c r="G8" s="43">
        <v>1</v>
      </c>
      <c r="H8" s="44"/>
      <c r="I8" s="45" t="s">
        <v>101</v>
      </c>
      <c r="J8" s="46" t="s">
        <v>103</v>
      </c>
      <c r="K8" s="47" t="s">
        <v>105</v>
      </c>
      <c r="L8" s="48" t="s">
        <v>106</v>
      </c>
      <c r="M8" s="49"/>
      <c r="N8" s="30"/>
      <c r="O8" s="32"/>
      <c r="P8" s="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spans="1:41" ht="17.25" customHeight="1">
      <c r="A9" s="2"/>
      <c r="B9" s="50"/>
      <c r="C9" s="51" t="s">
        <v>116</v>
      </c>
      <c r="D9" s="52"/>
      <c r="E9" s="53"/>
      <c r="F9" s="54"/>
      <c r="G9" s="56">
        <v>1</v>
      </c>
      <c r="H9" s="58"/>
      <c r="I9" s="60" t="s">
        <v>101</v>
      </c>
      <c r="J9" s="63" t="s">
        <v>103</v>
      </c>
      <c r="K9" s="64" t="s">
        <v>105</v>
      </c>
      <c r="L9" s="67" t="s">
        <v>106</v>
      </c>
      <c r="M9" s="49"/>
      <c r="N9" s="30"/>
      <c r="O9" s="32"/>
      <c r="P9" s="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spans="1:41" ht="15.75" customHeight="1">
      <c r="A10" s="2"/>
      <c r="B10" s="37" t="s">
        <v>142</v>
      </c>
      <c r="C10" s="70" t="s">
        <v>143</v>
      </c>
      <c r="D10" s="52"/>
      <c r="E10" s="53"/>
      <c r="F10" s="54"/>
      <c r="G10" s="43">
        <v>1</v>
      </c>
      <c r="H10" s="73"/>
      <c r="I10" s="45" t="s">
        <v>101</v>
      </c>
      <c r="J10" s="46" t="s">
        <v>103</v>
      </c>
      <c r="K10" s="47" t="s">
        <v>105</v>
      </c>
      <c r="L10" s="48" t="s">
        <v>106</v>
      </c>
      <c r="M10" s="49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spans="1:41" ht="15.75" customHeight="1">
      <c r="A11" s="2"/>
      <c r="B11" s="50"/>
      <c r="C11" s="51" t="s">
        <v>156</v>
      </c>
      <c r="D11" s="52"/>
      <c r="E11" s="53"/>
      <c r="F11" s="54"/>
      <c r="G11" s="56"/>
      <c r="H11" s="49"/>
      <c r="I11" s="60"/>
      <c r="J11" s="77" t="str">
        <f t="shared" ref="J11:J12" si="0">IF($J$6="A",IF(AND(E11=0,F11=0),"Libres","Proyecto"),IF($J$6="B",IF(AND(D11=0,F11=0),"Libres","Proyecto"),IF($J$6="C",IF(AND(D11=0,E11=0),"Libres","Proyecto"),ERROR)))</f>
        <v>Libres</v>
      </c>
      <c r="K11" s="78" t="s">
        <v>105</v>
      </c>
      <c r="L11" s="78" t="s">
        <v>106</v>
      </c>
      <c r="M11" s="49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</row>
    <row r="12" spans="1:41" ht="17.25" customHeight="1">
      <c r="A12" s="2"/>
      <c r="B12" s="37" t="s">
        <v>172</v>
      </c>
      <c r="C12" s="70" t="s">
        <v>173</v>
      </c>
      <c r="D12" s="52"/>
      <c r="E12" s="53"/>
      <c r="F12" s="54"/>
      <c r="G12" s="43">
        <v>1</v>
      </c>
      <c r="H12" s="73"/>
      <c r="I12" s="45" t="s">
        <v>101</v>
      </c>
      <c r="J12" s="80" t="str">
        <f t="shared" si="0"/>
        <v>Libres</v>
      </c>
      <c r="K12" s="64" t="s">
        <v>105</v>
      </c>
      <c r="L12" s="67" t="s">
        <v>106</v>
      </c>
      <c r="M12" s="49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</row>
    <row r="13" spans="1:41" ht="22.5" customHeight="1">
      <c r="A13" s="2"/>
      <c r="B13" s="50" t="s">
        <v>181</v>
      </c>
      <c r="C13" s="81" t="s">
        <v>182</v>
      </c>
      <c r="D13" s="52"/>
      <c r="E13" s="53"/>
      <c r="F13" s="54"/>
      <c r="G13" s="43">
        <v>1</v>
      </c>
      <c r="H13" s="73"/>
      <c r="I13" s="45" t="s">
        <v>101</v>
      </c>
      <c r="J13" s="46" t="s">
        <v>103</v>
      </c>
      <c r="K13" s="47" t="s">
        <v>105</v>
      </c>
      <c r="L13" s="48" t="s">
        <v>106</v>
      </c>
      <c r="M13" s="49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 spans="1:41" ht="42" customHeight="1">
      <c r="A14" s="2"/>
      <c r="B14" s="37" t="s">
        <v>187</v>
      </c>
      <c r="C14" s="83" t="s">
        <v>189</v>
      </c>
      <c r="D14" s="52"/>
      <c r="E14" s="53"/>
      <c r="F14" s="54"/>
      <c r="G14" s="56">
        <v>1</v>
      </c>
      <c r="H14" s="49"/>
      <c r="I14" s="60" t="s">
        <v>101</v>
      </c>
      <c r="J14" s="77" t="s">
        <v>103</v>
      </c>
      <c r="K14" s="78" t="s">
        <v>105</v>
      </c>
      <c r="L14" s="85" t="s">
        <v>106</v>
      </c>
      <c r="M14" s="49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</row>
    <row r="15" spans="1:41" ht="12.75" customHeight="1">
      <c r="A15" s="2"/>
      <c r="B15" s="50" t="s">
        <v>198</v>
      </c>
      <c r="C15" s="87" t="s">
        <v>200</v>
      </c>
      <c r="D15" s="52"/>
      <c r="E15" s="53"/>
      <c r="F15" s="54"/>
      <c r="G15" s="88">
        <v>1</v>
      </c>
      <c r="H15" s="89"/>
      <c r="I15" s="90"/>
      <c r="J15" s="63" t="s">
        <v>103</v>
      </c>
      <c r="K15" s="91" t="s">
        <v>105</v>
      </c>
      <c r="L15" s="92" t="s">
        <v>106</v>
      </c>
      <c r="M15" s="49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 spans="1:41" ht="12.75" customHeight="1">
      <c r="A16" s="2"/>
      <c r="B16" s="550" t="s">
        <v>207</v>
      </c>
      <c r="C16" s="81" t="s">
        <v>208</v>
      </c>
      <c r="D16" s="52"/>
      <c r="E16" s="53"/>
      <c r="F16" s="54"/>
      <c r="G16" s="43">
        <v>1</v>
      </c>
      <c r="H16" s="73"/>
      <c r="I16" s="45" t="s">
        <v>101</v>
      </c>
      <c r="J16" s="46" t="s">
        <v>210</v>
      </c>
      <c r="K16" s="64" t="s">
        <v>105</v>
      </c>
      <c r="L16" s="67" t="s">
        <v>106</v>
      </c>
      <c r="M16" s="49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ht="12.75" customHeight="1">
      <c r="A17" s="2"/>
      <c r="B17" s="551"/>
      <c r="C17" s="87" t="s">
        <v>212</v>
      </c>
      <c r="D17" s="52"/>
      <c r="E17" s="53"/>
      <c r="F17" s="54"/>
      <c r="G17" s="56">
        <v>1</v>
      </c>
      <c r="H17" s="49"/>
      <c r="I17" s="60"/>
      <c r="J17" s="63" t="s">
        <v>103</v>
      </c>
      <c r="K17" s="64" t="s">
        <v>105</v>
      </c>
      <c r="L17" s="67" t="s">
        <v>216</v>
      </c>
      <c r="M17" s="49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ht="12.75" customHeight="1">
      <c r="A18" s="2"/>
      <c r="B18" s="551"/>
      <c r="C18" s="87" t="s">
        <v>218</v>
      </c>
      <c r="D18" s="52"/>
      <c r="E18" s="53"/>
      <c r="F18" s="54"/>
      <c r="G18" s="56">
        <v>1</v>
      </c>
      <c r="H18" s="49"/>
      <c r="I18" s="60"/>
      <c r="J18" s="63" t="s">
        <v>103</v>
      </c>
      <c r="K18" s="64" t="s">
        <v>105</v>
      </c>
      <c r="L18" s="67" t="s">
        <v>216</v>
      </c>
      <c r="M18" s="49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2.75" customHeight="1">
      <c r="A19" s="2"/>
      <c r="B19" s="551"/>
      <c r="C19" s="87" t="s">
        <v>220</v>
      </c>
      <c r="D19" s="52"/>
      <c r="E19" s="53"/>
      <c r="F19" s="54"/>
      <c r="G19" s="56">
        <v>1</v>
      </c>
      <c r="H19" s="49"/>
      <c r="I19" s="60"/>
      <c r="J19" s="63" t="s">
        <v>103</v>
      </c>
      <c r="K19" s="64" t="s">
        <v>105</v>
      </c>
      <c r="L19" s="67" t="s">
        <v>216</v>
      </c>
      <c r="M19" s="49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2.75" customHeight="1">
      <c r="A20" s="2"/>
      <c r="B20" s="551"/>
      <c r="C20" s="87" t="s">
        <v>222</v>
      </c>
      <c r="D20" s="52"/>
      <c r="E20" s="53"/>
      <c r="F20" s="54"/>
      <c r="G20" s="56">
        <v>1</v>
      </c>
      <c r="H20" s="49"/>
      <c r="I20" s="60"/>
      <c r="J20" s="63" t="s">
        <v>103</v>
      </c>
      <c r="K20" s="64" t="s">
        <v>105</v>
      </c>
      <c r="L20" s="67" t="s">
        <v>216</v>
      </c>
      <c r="M20" s="49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ht="12.75" customHeight="1">
      <c r="A21" s="2"/>
      <c r="B21" s="552"/>
      <c r="C21" s="87" t="s">
        <v>226</v>
      </c>
      <c r="D21" s="52"/>
      <c r="E21" s="53"/>
      <c r="F21" s="54"/>
      <c r="G21" s="94">
        <v>1</v>
      </c>
      <c r="H21" s="95"/>
      <c r="I21" s="96"/>
      <c r="J21" s="63" t="s">
        <v>103</v>
      </c>
      <c r="K21" s="64" t="s">
        <v>105</v>
      </c>
      <c r="L21" s="67" t="s">
        <v>216</v>
      </c>
      <c r="M21" s="49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</row>
    <row r="22" spans="1:41" ht="14.25" customHeight="1">
      <c r="A22" s="2"/>
      <c r="B22" s="37" t="s">
        <v>229</v>
      </c>
      <c r="C22" s="97" t="s">
        <v>231</v>
      </c>
      <c r="D22" s="52"/>
      <c r="E22" s="53"/>
      <c r="F22" s="98"/>
      <c r="G22" s="43">
        <v>1</v>
      </c>
      <c r="H22" s="73"/>
      <c r="I22" s="45" t="s">
        <v>101</v>
      </c>
      <c r="J22" s="99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7" t="s">
        <v>105</v>
      </c>
      <c r="L22" s="45" t="s">
        <v>216</v>
      </c>
      <c r="M22" s="49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 ht="15" customHeight="1">
      <c r="A23" s="2"/>
      <c r="B23" s="50"/>
      <c r="C23" s="100" t="s">
        <v>241</v>
      </c>
      <c r="D23" s="52"/>
      <c r="E23" s="53"/>
      <c r="F23" s="98"/>
      <c r="G23" s="56">
        <v>1</v>
      </c>
      <c r="H23" s="49"/>
      <c r="I23" s="60" t="s">
        <v>101</v>
      </c>
      <c r="J23" s="101" t="str">
        <f t="shared" si="1"/>
        <v>Libres</v>
      </c>
      <c r="K23" s="64" t="s">
        <v>105</v>
      </c>
      <c r="L23" s="60" t="s">
        <v>216</v>
      </c>
      <c r="M23" s="49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</row>
    <row r="24" spans="1:41" ht="15.75" customHeight="1">
      <c r="A24" s="2"/>
      <c r="B24" s="37"/>
      <c r="C24" s="100" t="s">
        <v>247</v>
      </c>
      <c r="D24" s="52"/>
      <c r="E24" s="53"/>
      <c r="F24" s="98"/>
      <c r="G24" s="56">
        <v>1</v>
      </c>
      <c r="H24" s="49"/>
      <c r="I24" s="60" t="s">
        <v>101</v>
      </c>
      <c r="J24" s="101" t="s">
        <v>210</v>
      </c>
      <c r="K24" s="64" t="s">
        <v>105</v>
      </c>
      <c r="L24" s="60" t="s">
        <v>216</v>
      </c>
      <c r="M24" s="49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</row>
    <row r="25" spans="1:41" ht="12.75" customHeight="1">
      <c r="A25" s="2"/>
      <c r="B25" s="50" t="s">
        <v>249</v>
      </c>
      <c r="C25" s="100" t="s">
        <v>251</v>
      </c>
      <c r="D25" s="52"/>
      <c r="E25" s="53"/>
      <c r="F25" s="98"/>
      <c r="G25" s="56">
        <v>1</v>
      </c>
      <c r="H25" s="49"/>
      <c r="I25" s="60" t="s">
        <v>101</v>
      </c>
      <c r="J25" s="63" t="s">
        <v>210</v>
      </c>
      <c r="K25" s="64" t="s">
        <v>105</v>
      </c>
      <c r="L25" s="102" t="s">
        <v>216</v>
      </c>
      <c r="M25" s="49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ht="12.75" customHeight="1">
      <c r="A26" s="2"/>
      <c r="B26" s="37"/>
      <c r="C26" s="100" t="s">
        <v>254</v>
      </c>
      <c r="D26" s="52"/>
      <c r="E26" s="53"/>
      <c r="F26" s="98"/>
      <c r="G26" s="94">
        <v>1</v>
      </c>
      <c r="H26" s="95"/>
      <c r="I26" s="96" t="s">
        <v>101</v>
      </c>
      <c r="J26" s="101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4" t="s">
        <v>105</v>
      </c>
      <c r="L26" s="60" t="s">
        <v>216</v>
      </c>
      <c r="M26" s="49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ht="12.75" customHeight="1">
      <c r="A27" s="2"/>
      <c r="B27" s="103" t="s">
        <v>259</v>
      </c>
      <c r="C27" s="104" t="s">
        <v>262</v>
      </c>
      <c r="D27" s="105"/>
      <c r="E27" s="106"/>
      <c r="F27" s="107"/>
      <c r="G27" s="94">
        <v>1</v>
      </c>
      <c r="H27" s="95"/>
      <c r="I27" s="96" t="s">
        <v>101</v>
      </c>
      <c r="J27" s="108" t="str">
        <f t="shared" si="2"/>
        <v>Libres</v>
      </c>
      <c r="K27" s="109" t="s">
        <v>105</v>
      </c>
      <c r="L27" s="109" t="s">
        <v>106</v>
      </c>
      <c r="M27" s="49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ht="12.75" customHeight="1">
      <c r="A28" s="2"/>
      <c r="B28" s="2"/>
      <c r="C28" s="2"/>
      <c r="D28" s="2"/>
      <c r="E28" s="2"/>
      <c r="F28" s="110"/>
      <c r="G28" s="110"/>
      <c r="H28" s="110"/>
      <c r="I28" s="110"/>
      <c r="J28" s="110"/>
      <c r="K28" s="110"/>
      <c r="L28" s="110"/>
      <c r="M28" s="110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ht="12.75" customHeight="1">
      <c r="A29" s="2"/>
      <c r="B29" s="2"/>
      <c r="C29" s="2"/>
      <c r="D29" s="2"/>
      <c r="E29" s="2"/>
      <c r="F29" s="110"/>
      <c r="G29" s="110"/>
      <c r="H29" s="110"/>
      <c r="I29" s="110"/>
      <c r="J29" s="110"/>
      <c r="K29" s="110"/>
      <c r="L29" s="110"/>
      <c r="M29" s="110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ht="12.75" customHeight="1">
      <c r="A30" s="2"/>
      <c r="B30" s="2"/>
      <c r="C30" s="111" t="s">
        <v>274</v>
      </c>
      <c r="D30" s="111" t="s">
        <v>276</v>
      </c>
      <c r="E30" s="111" t="s">
        <v>277</v>
      </c>
      <c r="F30" s="111" t="s">
        <v>278</v>
      </c>
      <c r="G30" s="110"/>
      <c r="H30" s="110"/>
      <c r="I30" s="110"/>
      <c r="J30" s="110"/>
      <c r="K30" s="110"/>
      <c r="L30" s="110"/>
      <c r="M30" s="11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ht="12.75" customHeight="1">
      <c r="A31" s="2"/>
      <c r="B31" s="553" t="s">
        <v>282</v>
      </c>
      <c r="C31" s="112" t="s">
        <v>283</v>
      </c>
      <c r="D31" s="113">
        <f t="shared" ref="D31:F31" si="3">COUNTA(D8:D9)</f>
        <v>0</v>
      </c>
      <c r="E31" s="113">
        <f t="shared" si="3"/>
        <v>0</v>
      </c>
      <c r="F31" s="113">
        <f t="shared" si="3"/>
        <v>0</v>
      </c>
      <c r="G31" s="113">
        <f t="shared" ref="G31:G41" si="4">SUM(D31:F31)</f>
        <v>0</v>
      </c>
      <c r="H31" s="110"/>
      <c r="I31" s="110"/>
      <c r="J31" s="110"/>
      <c r="K31" s="110"/>
      <c r="L31" s="110"/>
      <c r="M31" s="110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ht="12.75" customHeight="1">
      <c r="A32" s="2"/>
      <c r="B32" s="551"/>
      <c r="C32" s="114" t="s">
        <v>293</v>
      </c>
      <c r="D32" s="115">
        <f t="shared" ref="D32:F32" si="5">COUNTA(D10:D11)</f>
        <v>0</v>
      </c>
      <c r="E32" s="115">
        <f t="shared" si="5"/>
        <v>0</v>
      </c>
      <c r="F32" s="115">
        <f t="shared" si="5"/>
        <v>0</v>
      </c>
      <c r="G32" s="115">
        <f t="shared" si="4"/>
        <v>0</v>
      </c>
      <c r="H32" s="110"/>
      <c r="I32" s="110"/>
      <c r="J32" s="110"/>
      <c r="K32" s="110"/>
      <c r="L32" s="110"/>
      <c r="M32" s="11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ht="12.75" customHeight="1">
      <c r="A33" s="2"/>
      <c r="B33" s="551"/>
      <c r="C33" s="116" t="s">
        <v>299</v>
      </c>
      <c r="D33" s="117">
        <f t="shared" ref="D33:F33" si="6">COUNTA(D12)</f>
        <v>0</v>
      </c>
      <c r="E33" s="117">
        <f t="shared" si="6"/>
        <v>0</v>
      </c>
      <c r="F33" s="117">
        <f t="shared" si="6"/>
        <v>0</v>
      </c>
      <c r="G33" s="117">
        <f t="shared" si="4"/>
        <v>0</v>
      </c>
      <c r="H33" s="110"/>
      <c r="I33" s="110"/>
      <c r="J33" s="110"/>
      <c r="K33" s="110"/>
      <c r="L33" s="110"/>
      <c r="M33" s="11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ht="12.75" customHeight="1">
      <c r="A34" s="2"/>
      <c r="B34" s="551"/>
      <c r="C34" s="114" t="s">
        <v>305</v>
      </c>
      <c r="D34" s="115">
        <f t="shared" ref="D34:F34" si="7">COUNTA(D13)</f>
        <v>0</v>
      </c>
      <c r="E34" s="115">
        <f t="shared" si="7"/>
        <v>0</v>
      </c>
      <c r="F34" s="115">
        <f t="shared" si="7"/>
        <v>0</v>
      </c>
      <c r="G34" s="115">
        <f t="shared" si="4"/>
        <v>0</v>
      </c>
      <c r="H34" s="110"/>
      <c r="I34" s="110"/>
      <c r="J34" s="110"/>
      <c r="K34" s="110"/>
      <c r="L34" s="110"/>
      <c r="M34" s="11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ht="12.75" customHeight="1">
      <c r="A35" s="2"/>
      <c r="B35" s="551"/>
      <c r="C35" s="114" t="s">
        <v>312</v>
      </c>
      <c r="D35" s="115">
        <f t="shared" ref="D35:F35" si="8">COUNTA(D14)</f>
        <v>0</v>
      </c>
      <c r="E35" s="115">
        <f t="shared" si="8"/>
        <v>0</v>
      </c>
      <c r="F35" s="115">
        <f t="shared" si="8"/>
        <v>0</v>
      </c>
      <c r="G35" s="115">
        <f t="shared" si="4"/>
        <v>0</v>
      </c>
      <c r="H35" s="110"/>
      <c r="I35" s="110"/>
      <c r="J35" s="110"/>
      <c r="K35" s="110"/>
      <c r="L35" s="110"/>
      <c r="M35" s="11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ht="12.75" customHeight="1">
      <c r="A36" s="2"/>
      <c r="B36" s="551"/>
      <c r="C36" s="116" t="s">
        <v>198</v>
      </c>
      <c r="D36" s="117">
        <f t="shared" ref="D36:F36" si="9">COUNTA(D15)</f>
        <v>0</v>
      </c>
      <c r="E36" s="117">
        <f t="shared" si="9"/>
        <v>0</v>
      </c>
      <c r="F36" s="117">
        <f t="shared" si="9"/>
        <v>0</v>
      </c>
      <c r="G36" s="117">
        <f t="shared" si="4"/>
        <v>0</v>
      </c>
      <c r="H36" s="110"/>
      <c r="I36" s="110"/>
      <c r="J36" s="110"/>
      <c r="K36" s="110"/>
      <c r="L36" s="110"/>
      <c r="M36" s="11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ht="12.75" customHeight="1">
      <c r="A37" s="2"/>
      <c r="B37" s="551"/>
      <c r="C37" s="114" t="s">
        <v>207</v>
      </c>
      <c r="D37" s="115">
        <f t="shared" ref="D37:F37" si="10">COUNTA(D16:D21)</f>
        <v>0</v>
      </c>
      <c r="E37" s="115">
        <f t="shared" si="10"/>
        <v>0</v>
      </c>
      <c r="F37" s="115">
        <f t="shared" si="10"/>
        <v>0</v>
      </c>
      <c r="G37" s="115">
        <f t="shared" si="4"/>
        <v>0</v>
      </c>
      <c r="H37" s="110"/>
      <c r="I37" s="110"/>
      <c r="J37" s="110"/>
      <c r="K37" s="110"/>
      <c r="L37" s="110"/>
      <c r="M37" s="110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ht="12.75" customHeight="1">
      <c r="A38" s="2"/>
      <c r="B38" s="551"/>
      <c r="C38" s="116" t="s">
        <v>326</v>
      </c>
      <c r="D38" s="117">
        <f t="shared" ref="D38:F38" si="11">COUNTA(D22:D24)</f>
        <v>0</v>
      </c>
      <c r="E38" s="117">
        <f t="shared" si="11"/>
        <v>0</v>
      </c>
      <c r="F38" s="117">
        <f t="shared" si="11"/>
        <v>0</v>
      </c>
      <c r="G38" s="117">
        <f t="shared" si="4"/>
        <v>0</v>
      </c>
      <c r="H38" s="110"/>
      <c r="I38" s="110"/>
      <c r="J38" s="110"/>
      <c r="K38" s="110"/>
      <c r="L38" s="110"/>
      <c r="M38" s="110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ht="12.75" customHeight="1">
      <c r="A39" s="2"/>
      <c r="B39" s="551"/>
      <c r="C39" s="114" t="s">
        <v>329</v>
      </c>
      <c r="D39" s="115">
        <f t="shared" ref="D39:F39" si="12">COUNTA(D25)</f>
        <v>0</v>
      </c>
      <c r="E39" s="115">
        <f t="shared" si="12"/>
        <v>0</v>
      </c>
      <c r="F39" s="115">
        <f t="shared" si="12"/>
        <v>0</v>
      </c>
      <c r="G39" s="115">
        <f t="shared" si="4"/>
        <v>0</v>
      </c>
      <c r="H39" s="110"/>
      <c r="I39" s="110"/>
      <c r="J39" s="110"/>
      <c r="K39" s="110"/>
      <c r="L39" s="110"/>
      <c r="M39" s="110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ht="15" customHeight="1">
      <c r="A40" s="2"/>
      <c r="B40" s="551"/>
      <c r="C40" s="116" t="s">
        <v>332</v>
      </c>
      <c r="D40" s="117">
        <f t="shared" ref="D40:F40" si="13">COUNTA(D26)</f>
        <v>0</v>
      </c>
      <c r="E40" s="117">
        <f t="shared" si="13"/>
        <v>0</v>
      </c>
      <c r="F40" s="117">
        <f t="shared" si="13"/>
        <v>0</v>
      </c>
      <c r="G40" s="117">
        <f t="shared" si="4"/>
        <v>0</v>
      </c>
      <c r="H40" s="118"/>
      <c r="I40" s="119"/>
      <c r="J40" s="119"/>
      <c r="K40" s="120"/>
      <c r="L40" s="32"/>
      <c r="M40" s="3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2"/>
    </row>
    <row r="41" spans="1:41" ht="15" customHeight="1">
      <c r="A41" s="2"/>
      <c r="B41" s="551"/>
      <c r="C41" s="114" t="s">
        <v>259</v>
      </c>
      <c r="D41" s="115">
        <f t="shared" ref="D41:F41" si="14">COUNTA(D27)</f>
        <v>0</v>
      </c>
      <c r="E41" s="115">
        <f t="shared" si="14"/>
        <v>0</v>
      </c>
      <c r="F41" s="115">
        <f t="shared" si="14"/>
        <v>0</v>
      </c>
      <c r="G41" s="115">
        <f t="shared" si="4"/>
        <v>0</v>
      </c>
      <c r="H41" s="118"/>
      <c r="I41" s="119"/>
      <c r="J41" s="119"/>
      <c r="K41" s="120"/>
      <c r="L41" s="32"/>
      <c r="M41" s="3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2"/>
    </row>
    <row r="42" spans="1:41" ht="21" customHeight="1">
      <c r="A42" s="2"/>
      <c r="B42" s="121"/>
      <c r="C42" s="122" t="s">
        <v>348</v>
      </c>
      <c r="D42" s="123">
        <f t="shared" ref="D42:F42" si="15">COUNTA(D8:D27)</f>
        <v>0</v>
      </c>
      <c r="E42" s="123">
        <f t="shared" si="15"/>
        <v>0</v>
      </c>
      <c r="F42" s="123">
        <f t="shared" si="15"/>
        <v>0</v>
      </c>
      <c r="G42" s="124">
        <f t="shared" ref="G42:I42" si="16">SUM(G8:G27)</f>
        <v>19</v>
      </c>
      <c r="H42" s="123">
        <f t="shared" si="16"/>
        <v>0</v>
      </c>
      <c r="I42" s="125">
        <f t="shared" si="16"/>
        <v>0</v>
      </c>
      <c r="J42" s="126"/>
      <c r="K42" s="126"/>
      <c r="L42" s="2"/>
      <c r="M42" s="2"/>
      <c r="N42" s="32"/>
      <c r="O42" s="3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27"/>
      <c r="C43" s="128"/>
      <c r="D43" s="30"/>
      <c r="E43" s="30"/>
      <c r="F43" s="30"/>
      <c r="G43" s="30"/>
      <c r="H43" s="128"/>
      <c r="I43" s="128"/>
      <c r="J43" s="127"/>
      <c r="K43" s="127"/>
      <c r="L43" s="2"/>
      <c r="M43" s="2"/>
      <c r="N43" s="32"/>
      <c r="O43" s="3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27"/>
      <c r="C44" s="554" t="s">
        <v>361</v>
      </c>
      <c r="D44" s="129" t="s">
        <v>364</v>
      </c>
      <c r="E44" s="129">
        <f>+SUMIF($L$8:$L$27,"em",G8:G27)</f>
        <v>9</v>
      </c>
      <c r="F44" s="32"/>
      <c r="G44" s="32"/>
      <c r="H44" s="2"/>
      <c r="I44" s="32"/>
      <c r="J44" s="127"/>
      <c r="K44" s="127"/>
      <c r="L44" s="2"/>
      <c r="M44" s="2"/>
      <c r="N44" s="32"/>
      <c r="O44" s="3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27"/>
      <c r="C45" s="555"/>
      <c r="D45" s="129" t="s">
        <v>367</v>
      </c>
      <c r="E45" s="129">
        <f>+SUMIF($L$8:$L$27,"OB",G8:G27)</f>
        <v>10</v>
      </c>
      <c r="F45" s="1"/>
      <c r="G45" s="126"/>
      <c r="H45" s="127"/>
      <c r="I45" s="127"/>
      <c r="J45" s="127"/>
      <c r="K45" s="127"/>
      <c r="L45" s="2"/>
      <c r="M45" s="2"/>
      <c r="N45" s="32"/>
      <c r="O45" s="3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27"/>
      <c r="C46" s="556"/>
      <c r="D46" s="131" t="s">
        <v>339</v>
      </c>
      <c r="E46" s="131">
        <f>SUM(E44:E45)</f>
        <v>19</v>
      </c>
      <c r="F46" s="32"/>
      <c r="G46" s="119"/>
      <c r="H46" s="127"/>
      <c r="I46" s="127"/>
      <c r="J46" s="127"/>
      <c r="K46" s="127"/>
      <c r="L46" s="2"/>
      <c r="M46" s="2"/>
      <c r="N46" s="32"/>
      <c r="O46" s="32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32"/>
      <c r="C47" s="2"/>
      <c r="D47" s="2"/>
      <c r="E47" s="2"/>
      <c r="F47" s="2"/>
      <c r="G47" s="2"/>
      <c r="H47" s="127"/>
      <c r="I47" s="127"/>
      <c r="J47" s="127"/>
      <c r="K47" s="2"/>
      <c r="L47" s="2"/>
      <c r="M47" s="2"/>
      <c r="N47" s="32"/>
      <c r="O47" s="3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32"/>
      <c r="C48" s="2"/>
      <c r="D48" s="2"/>
      <c r="E48" s="2"/>
      <c r="F48" s="2"/>
      <c r="G48" s="2"/>
      <c r="H48" s="127"/>
      <c r="I48" s="127"/>
      <c r="J48" s="127"/>
      <c r="K48" s="2"/>
      <c r="L48" s="2"/>
      <c r="M48" s="2"/>
      <c r="N48" s="32"/>
      <c r="O48" s="3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32"/>
      <c r="C49" s="2"/>
      <c r="D49" s="2"/>
      <c r="E49" s="537" t="s">
        <v>103</v>
      </c>
      <c r="F49" s="538"/>
      <c r="G49" s="538"/>
      <c r="H49" s="539"/>
      <c r="I49" s="133">
        <f>COUNTIF(J8:J27,E49)</f>
        <v>17</v>
      </c>
      <c r="J49" s="126"/>
      <c r="K49" s="2"/>
      <c r="L49" s="2"/>
      <c r="M49" s="2"/>
      <c r="N49" s="32"/>
      <c r="O49" s="3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32"/>
      <c r="C50" s="2"/>
      <c r="D50" s="2"/>
      <c r="E50" s="537" t="s">
        <v>210</v>
      </c>
      <c r="F50" s="538"/>
      <c r="G50" s="538"/>
      <c r="H50" s="539"/>
      <c r="I50" s="133">
        <f>COUNTIF(J8:J27,E50)</f>
        <v>3</v>
      </c>
      <c r="J50" s="126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32"/>
      <c r="C51" s="2"/>
      <c r="D51" s="2"/>
      <c r="E51" s="537" t="s">
        <v>117</v>
      </c>
      <c r="F51" s="538"/>
      <c r="G51" s="538"/>
      <c r="H51" s="539"/>
      <c r="I51" s="133">
        <f>COUNTIF(J8:J27,E51)</f>
        <v>0</v>
      </c>
      <c r="J51" s="12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32"/>
      <c r="C52" s="2"/>
      <c r="D52" s="2"/>
      <c r="E52" s="537" t="s">
        <v>166</v>
      </c>
      <c r="F52" s="538"/>
      <c r="G52" s="538"/>
      <c r="H52" s="539"/>
      <c r="I52" s="133">
        <f>COUNTIF(J9:J27,E52)</f>
        <v>0</v>
      </c>
      <c r="J52" s="12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32"/>
      <c r="C53" s="2"/>
      <c r="D53" s="2"/>
      <c r="E53" s="537" t="s">
        <v>409</v>
      </c>
      <c r="F53" s="538"/>
      <c r="G53" s="538"/>
      <c r="H53" s="539"/>
      <c r="I53" s="133">
        <f>COUNTIF(J10:J27,E53)</f>
        <v>0</v>
      </c>
      <c r="J53" s="12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32"/>
      <c r="C54" s="2"/>
      <c r="D54" s="2"/>
      <c r="E54" s="119"/>
      <c r="F54" s="119"/>
      <c r="G54" s="126"/>
      <c r="H54" s="126"/>
      <c r="I54" s="134">
        <f>SUM(I49:I53)</f>
        <v>20</v>
      </c>
      <c r="J54" s="12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32"/>
      <c r="C55" s="2"/>
      <c r="D55" s="2"/>
      <c r="E55" s="119"/>
      <c r="F55" s="119"/>
      <c r="G55" s="126"/>
      <c r="H55" s="126"/>
      <c r="I55" s="126"/>
      <c r="J55" s="12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32"/>
      <c r="C56" s="2"/>
      <c r="D56" s="2"/>
      <c r="E56" s="135" t="s">
        <v>421</v>
      </c>
      <c r="F56" s="135"/>
      <c r="G56" s="133"/>
      <c r="H56" s="133"/>
      <c r="I56" s="133">
        <f>COUNTIF(K8:K27,J56)</f>
        <v>20</v>
      </c>
      <c r="J56" s="4" t="s">
        <v>105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32"/>
      <c r="C57" s="2"/>
      <c r="D57" s="2"/>
      <c r="E57" s="135" t="s">
        <v>426</v>
      </c>
      <c r="F57" s="135"/>
      <c r="G57" s="133"/>
      <c r="H57" s="133"/>
      <c r="I57" s="133">
        <f>COUNTIF(K8:K27,J57)+COUNTIF(K8:K27,K57)</f>
        <v>0</v>
      </c>
      <c r="J57" s="4" t="s">
        <v>430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32"/>
      <c r="C58" s="2"/>
      <c r="D58" s="2"/>
      <c r="E58" s="135" t="s">
        <v>434</v>
      </c>
      <c r="F58" s="135"/>
      <c r="G58" s="133"/>
      <c r="H58" s="133"/>
      <c r="I58" s="133">
        <f>COUNTIF(K8:K27,J58)</f>
        <v>0</v>
      </c>
      <c r="J58" s="133" t="s">
        <v>434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32"/>
      <c r="C59" s="2"/>
      <c r="D59" s="2"/>
      <c r="E59" s="119"/>
      <c r="F59" s="119"/>
      <c r="G59" s="126"/>
      <c r="H59" s="126"/>
      <c r="I59" s="136">
        <f>SUM(I56:I58)</f>
        <v>20</v>
      </c>
      <c r="J59" s="12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3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3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3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3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3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3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3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3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3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3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3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3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3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3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3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3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3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3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3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3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3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3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3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3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3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3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3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3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3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3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3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3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3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3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3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3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3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3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3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3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3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3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3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3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3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3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3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3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3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3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3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3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3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3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3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3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3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3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3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3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3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3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3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3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3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3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3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3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3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3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3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3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3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3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3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3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3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3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3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3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3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3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3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3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3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3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3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3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3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3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3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3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3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3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3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3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3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3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3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3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3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3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3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3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3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3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3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3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3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3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3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3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3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3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3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3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3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3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3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3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3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3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3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3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3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3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3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3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3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3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3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3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3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3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3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3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3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3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3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3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3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3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3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3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3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3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3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3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3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3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3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3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3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3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3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3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3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3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3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3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3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3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3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3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3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3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3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3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3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3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3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3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3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3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3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3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3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3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3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3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3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3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3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3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3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3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3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3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3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3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3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3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3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3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3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3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3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3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3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3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3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3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3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3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3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3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3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3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3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3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3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3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3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3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3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3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3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3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3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3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3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3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3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3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3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3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3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3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3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3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3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3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3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3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3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3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3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3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3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3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3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3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3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3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3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3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3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3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3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3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3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3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3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3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3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3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3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3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3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3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3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3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3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3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3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3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3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3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3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3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3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3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3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3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3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3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3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3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3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3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3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3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3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3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3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3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3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3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3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3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3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3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3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3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3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3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3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3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3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3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3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3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3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3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3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3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3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3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3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3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3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3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3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3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3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3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3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3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3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3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3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3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3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3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3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3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3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3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3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3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3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3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3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3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3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3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3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3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3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3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3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3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3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3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3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3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3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3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3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3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3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3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3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3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3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3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3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3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3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3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3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3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3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3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3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3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3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3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3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3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3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3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3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3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3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3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3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3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3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3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3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3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3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3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3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3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3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3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3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3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3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3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3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3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3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3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3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3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3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3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3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3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3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3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3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3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3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3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3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3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3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3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3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3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3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3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3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3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3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3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3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3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3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3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3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3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3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3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3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3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3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3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3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3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3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3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3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3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3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3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3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3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3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3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3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3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3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3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3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3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3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3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3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3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3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3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3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3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3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3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3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3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3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3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3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3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3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3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3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3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3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3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3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3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3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3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3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3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3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3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3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3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3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3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3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3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3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3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3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3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3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3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3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3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3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3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3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3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3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3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3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3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3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3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3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3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3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3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3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3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3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3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3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3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3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3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3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3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3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3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3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3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3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3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3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3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3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3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3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3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3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3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3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3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3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3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3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3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3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3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3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3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3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3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3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3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3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3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3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3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3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3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3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3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3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3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3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3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3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3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3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3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3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3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3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3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3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3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3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3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3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3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3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3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3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3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3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3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3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3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3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3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3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3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3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3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3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3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3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3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3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3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3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3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3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3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3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3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3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3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3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3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3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3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3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3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3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3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3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3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3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3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3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3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3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3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3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3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3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3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3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3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3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3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3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3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3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3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3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3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3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3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3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3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3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3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3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3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3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3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3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3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3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3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3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3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3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3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3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3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3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3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3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3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3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3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3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3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3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3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3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3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3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3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3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3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3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3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3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3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3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3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3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3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3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3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3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3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3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3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3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3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3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3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3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3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3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3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3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3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3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3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3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3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3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3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3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3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3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3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3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3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3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3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3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3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3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3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3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3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3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3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3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3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3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3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3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3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3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3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3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3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3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3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3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3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3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3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3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3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3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3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3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3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3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3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3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3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3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3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3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3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3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3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3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3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3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3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3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3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3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3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3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3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3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3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3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3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3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3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3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3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3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3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3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3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3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3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3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3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3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3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3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3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3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3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3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3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3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3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3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3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3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3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3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3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3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3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3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3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3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3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3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3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3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3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3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3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3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3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3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3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3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3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3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3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3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3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3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3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3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3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3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3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3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3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3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3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3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3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3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3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3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3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3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3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3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3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3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3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3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3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3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3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3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3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3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3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3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3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3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3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3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3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3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3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3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3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3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3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3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3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3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3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3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3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3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3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3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3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3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3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3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3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3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3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3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3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3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3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3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3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3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3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3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3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3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3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3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3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3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3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3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3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3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3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3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3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3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3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3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3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3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3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3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3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3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3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3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3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3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3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3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3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3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3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3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3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3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3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3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3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3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3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3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3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3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3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3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3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3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3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3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3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3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3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3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3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3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3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3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3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3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3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3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3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3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3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3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3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3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1569" priority="1" operator="equal">
      <formula>"Shotcrete"</formula>
    </cfRule>
    <cfRule type="cellIs" dxfId="1568" priority="2" operator="equal">
      <formula>"Avances"</formula>
    </cfRule>
  </conditionalFormatting>
  <conditionalFormatting sqref="D9 D14:D26">
    <cfRule type="cellIs" dxfId="1567" priority="3" operator="notEqual">
      <formula>0</formula>
    </cfRule>
  </conditionalFormatting>
  <conditionalFormatting sqref="D11">
    <cfRule type="cellIs" dxfId="1566" priority="4" operator="notEqual">
      <formula>0</formula>
    </cfRule>
  </conditionalFormatting>
  <conditionalFormatting sqref="E8:E15 E17:E27">
    <cfRule type="cellIs" dxfId="1565" priority="5" operator="notEqual">
      <formula>0</formula>
    </cfRule>
  </conditionalFormatting>
  <conditionalFormatting sqref="F8:F27 D10">
    <cfRule type="cellIs" dxfId="1564" priority="6" operator="notEqual">
      <formula>0</formula>
    </cfRule>
  </conditionalFormatting>
  <conditionalFormatting sqref="I8:I27">
    <cfRule type="containsText" dxfId="1563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E1" zoomScale="42" zoomScaleNormal="42" workbookViewId="0">
      <selection activeCell="BW6" activeCellId="1" sqref="BW6:BW19 BW6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1" width="9" customWidth="1"/>
    <col min="12" max="13" width="9" hidden="1" customWidth="1"/>
    <col min="14" max="22" width="5.85546875" hidden="1" customWidth="1"/>
    <col min="23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8.75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557" t="s">
        <v>23</v>
      </c>
      <c r="O3" s="558"/>
      <c r="P3" s="558"/>
      <c r="Q3" s="558"/>
      <c r="R3" s="558"/>
      <c r="S3" s="558"/>
      <c r="T3" s="558"/>
      <c r="U3" s="558"/>
      <c r="V3" s="558"/>
      <c r="W3" s="558"/>
      <c r="X3" s="558"/>
      <c r="Y3" s="558"/>
      <c r="Z3" s="558"/>
      <c r="AA3" s="558"/>
      <c r="AB3" s="558"/>
      <c r="AC3" s="558"/>
      <c r="AD3" s="558"/>
      <c r="AE3" s="558"/>
      <c r="AF3" s="558"/>
      <c r="AG3" s="558"/>
      <c r="AH3" s="558"/>
      <c r="AI3" s="558"/>
      <c r="AJ3" s="558"/>
      <c r="AK3" s="558"/>
      <c r="AL3" s="558"/>
      <c r="AM3" s="558"/>
      <c r="AN3" s="558"/>
      <c r="AO3" s="558"/>
      <c r="AP3" s="558"/>
      <c r="AQ3" s="558"/>
      <c r="AR3" s="21"/>
      <c r="AS3" s="557" t="s">
        <v>25</v>
      </c>
      <c r="AT3" s="558"/>
      <c r="AU3" s="558"/>
      <c r="AV3" s="558"/>
      <c r="AW3" s="558"/>
      <c r="AX3" s="558"/>
      <c r="AY3" s="558"/>
      <c r="AZ3" s="558"/>
      <c r="BA3" s="558"/>
      <c r="BB3" s="558"/>
      <c r="BC3" s="558"/>
      <c r="BD3" s="558"/>
      <c r="BE3" s="558"/>
      <c r="BF3" s="558"/>
      <c r="BG3" s="558"/>
      <c r="BH3" s="558"/>
      <c r="BI3" s="558"/>
      <c r="BJ3" s="558"/>
      <c r="BK3" s="558"/>
      <c r="BL3" s="558"/>
      <c r="BM3" s="558"/>
      <c r="BN3" s="558"/>
      <c r="BO3" s="558"/>
      <c r="BP3" s="558"/>
      <c r="BQ3" s="558"/>
      <c r="BR3" s="558"/>
      <c r="BS3" s="558"/>
      <c r="BT3" s="558"/>
      <c r="BU3" s="558"/>
      <c r="BV3" s="558"/>
      <c r="BW3" s="558"/>
      <c r="BX3" s="557" t="s">
        <v>26</v>
      </c>
      <c r="BY3" s="558"/>
      <c r="BZ3" s="558"/>
      <c r="CA3" s="558"/>
      <c r="CB3" s="558"/>
      <c r="CC3" s="558"/>
      <c r="CD3" s="558"/>
      <c r="CE3" s="558"/>
      <c r="CF3" s="558"/>
      <c r="CG3" s="558"/>
      <c r="CH3" s="558"/>
      <c r="CI3" s="558"/>
      <c r="CJ3" s="558"/>
      <c r="CK3" s="558"/>
      <c r="CL3" s="558"/>
      <c r="CM3" s="558"/>
      <c r="CN3" s="558"/>
      <c r="CO3" s="558"/>
      <c r="CP3" s="558"/>
      <c r="CQ3" s="558"/>
      <c r="CR3" s="558"/>
      <c r="CS3" s="558"/>
      <c r="CT3" s="558"/>
      <c r="CU3" s="558"/>
      <c r="CV3" s="558"/>
      <c r="CW3" s="558"/>
      <c r="CX3" s="558"/>
      <c r="CY3" s="558"/>
      <c r="CZ3" s="558"/>
      <c r="DA3" s="558"/>
    </row>
    <row r="4" spans="1:106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36</v>
      </c>
      <c r="BJ4" s="23" t="s">
        <v>37</v>
      </c>
      <c r="BK4" s="23" t="s">
        <v>27</v>
      </c>
      <c r="BL4" s="23" t="s">
        <v>30</v>
      </c>
      <c r="BM4" s="23" t="s">
        <v>32</v>
      </c>
      <c r="BN4" s="23" t="s">
        <v>34</v>
      </c>
      <c r="BO4" s="23" t="s">
        <v>35</v>
      </c>
      <c r="BP4" s="23" t="s">
        <v>36</v>
      </c>
      <c r="BQ4" s="23" t="s">
        <v>37</v>
      </c>
      <c r="BR4" s="23" t="s">
        <v>27</v>
      </c>
      <c r="BS4" s="23" t="s">
        <v>30</v>
      </c>
      <c r="BT4" s="23" t="s">
        <v>32</v>
      </c>
      <c r="BU4" s="23" t="s">
        <v>34</v>
      </c>
      <c r="BV4" s="23" t="s">
        <v>35</v>
      </c>
      <c r="BW4" s="23" t="s">
        <v>35</v>
      </c>
      <c r="BX4" s="23" t="s">
        <v>36</v>
      </c>
      <c r="BY4" s="23" t="s">
        <v>37</v>
      </c>
      <c r="BZ4" s="23" t="s">
        <v>27</v>
      </c>
      <c r="CA4" s="23" t="s">
        <v>30</v>
      </c>
      <c r="CB4" s="23" t="s">
        <v>32</v>
      </c>
      <c r="CC4" s="23" t="s">
        <v>34</v>
      </c>
      <c r="CD4" s="23" t="s">
        <v>35</v>
      </c>
      <c r="CE4" s="23" t="s">
        <v>36</v>
      </c>
      <c r="CF4" s="23" t="s">
        <v>37</v>
      </c>
      <c r="CG4" s="23" t="s">
        <v>27</v>
      </c>
      <c r="CH4" s="23" t="s">
        <v>30</v>
      </c>
      <c r="CI4" s="23" t="s">
        <v>32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1" t="s">
        <v>60</v>
      </c>
      <c r="B5" s="33" t="s">
        <v>64</v>
      </c>
      <c r="C5" s="31" t="s">
        <v>73</v>
      </c>
      <c r="D5" s="33" t="s">
        <v>74</v>
      </c>
      <c r="E5" s="33" t="s">
        <v>75</v>
      </c>
      <c r="F5" s="35" t="s">
        <v>76</v>
      </c>
      <c r="G5" s="31" t="s">
        <v>80</v>
      </c>
      <c r="H5" s="31" t="s">
        <v>81</v>
      </c>
      <c r="I5" s="31" t="s">
        <v>82</v>
      </c>
      <c r="J5" s="36" t="s">
        <v>83</v>
      </c>
      <c r="K5" s="39" t="s">
        <v>86</v>
      </c>
      <c r="L5" s="36" t="s">
        <v>76</v>
      </c>
      <c r="M5" s="36" t="s">
        <v>93</v>
      </c>
      <c r="N5" s="31">
        <v>1</v>
      </c>
      <c r="O5" s="31">
        <v>2</v>
      </c>
      <c r="P5" s="31">
        <v>3</v>
      </c>
      <c r="Q5" s="31">
        <v>4</v>
      </c>
      <c r="R5" s="31">
        <v>5</v>
      </c>
      <c r="S5" s="31">
        <v>6</v>
      </c>
      <c r="T5" s="31">
        <v>7</v>
      </c>
      <c r="U5" s="31">
        <v>8</v>
      </c>
      <c r="V5" s="31">
        <v>9</v>
      </c>
      <c r="W5" s="31">
        <v>10</v>
      </c>
      <c r="X5" s="31">
        <v>11</v>
      </c>
      <c r="Y5" s="31">
        <v>12</v>
      </c>
      <c r="Z5" s="31">
        <v>13</v>
      </c>
      <c r="AA5" s="31">
        <v>14</v>
      </c>
      <c r="AB5" s="31">
        <v>15</v>
      </c>
      <c r="AC5" s="31">
        <v>16</v>
      </c>
      <c r="AD5" s="31">
        <v>17</v>
      </c>
      <c r="AE5" s="31">
        <v>18</v>
      </c>
      <c r="AF5" s="31">
        <v>19</v>
      </c>
      <c r="AG5" s="31">
        <v>20</v>
      </c>
      <c r="AH5" s="31">
        <v>21</v>
      </c>
      <c r="AI5" s="31">
        <v>22</v>
      </c>
      <c r="AJ5" s="31">
        <v>23</v>
      </c>
      <c r="AK5" s="31">
        <v>24</v>
      </c>
      <c r="AL5" s="31">
        <v>25</v>
      </c>
      <c r="AM5" s="31">
        <v>26</v>
      </c>
      <c r="AN5" s="31">
        <v>27</v>
      </c>
      <c r="AO5" s="31">
        <v>28</v>
      </c>
      <c r="AP5" s="31">
        <v>29</v>
      </c>
      <c r="AQ5" s="31">
        <v>30</v>
      </c>
      <c r="AR5" s="31">
        <v>31</v>
      </c>
      <c r="AS5" s="31">
        <v>1</v>
      </c>
      <c r="AT5" s="31">
        <v>2</v>
      </c>
      <c r="AU5" s="31">
        <v>3</v>
      </c>
      <c r="AV5" s="31">
        <v>4</v>
      </c>
      <c r="AW5" s="31">
        <v>5</v>
      </c>
      <c r="AX5" s="31">
        <v>6</v>
      </c>
      <c r="AY5" s="31">
        <v>7</v>
      </c>
      <c r="AZ5" s="31">
        <v>8</v>
      </c>
      <c r="BA5" s="31">
        <v>9</v>
      </c>
      <c r="BB5" s="31">
        <v>10</v>
      </c>
      <c r="BC5" s="31">
        <v>11</v>
      </c>
      <c r="BD5" s="31">
        <v>12</v>
      </c>
      <c r="BE5" s="31">
        <v>13</v>
      </c>
      <c r="BF5" s="31">
        <v>14</v>
      </c>
      <c r="BG5" s="31">
        <v>15</v>
      </c>
      <c r="BH5" s="31">
        <v>16</v>
      </c>
      <c r="BI5" s="31">
        <v>17</v>
      </c>
      <c r="BJ5" s="31">
        <v>18</v>
      </c>
      <c r="BK5" s="31">
        <v>19</v>
      </c>
      <c r="BL5" s="31">
        <v>20</v>
      </c>
      <c r="BM5" s="31">
        <v>21</v>
      </c>
      <c r="BN5" s="31">
        <v>22</v>
      </c>
      <c r="BO5" s="31">
        <v>23</v>
      </c>
      <c r="BP5" s="31">
        <v>24</v>
      </c>
      <c r="BQ5" s="31">
        <v>25</v>
      </c>
      <c r="BR5" s="31">
        <v>26</v>
      </c>
      <c r="BS5" s="31">
        <v>27</v>
      </c>
      <c r="BT5" s="31">
        <v>28</v>
      </c>
      <c r="BU5" s="31">
        <v>29</v>
      </c>
      <c r="BV5" s="31">
        <v>30</v>
      </c>
      <c r="BW5" s="31">
        <v>31</v>
      </c>
      <c r="BX5" s="31">
        <v>1</v>
      </c>
      <c r="BY5" s="31">
        <v>2</v>
      </c>
      <c r="BZ5" s="31">
        <v>3</v>
      </c>
      <c r="CA5" s="31">
        <v>4</v>
      </c>
      <c r="CB5" s="31">
        <v>5</v>
      </c>
      <c r="CC5" s="31">
        <v>6</v>
      </c>
      <c r="CD5" s="31">
        <v>7</v>
      </c>
      <c r="CE5" s="31">
        <v>8</v>
      </c>
      <c r="CF5" s="31">
        <v>9</v>
      </c>
      <c r="CG5" s="31">
        <v>10</v>
      </c>
      <c r="CH5" s="31">
        <v>11</v>
      </c>
      <c r="CI5" s="31">
        <v>12</v>
      </c>
      <c r="CJ5" s="31">
        <v>13</v>
      </c>
      <c r="CK5" s="31">
        <v>14</v>
      </c>
      <c r="CL5" s="31">
        <v>15</v>
      </c>
      <c r="CM5" s="31">
        <v>16</v>
      </c>
      <c r="CN5" s="31">
        <v>17</v>
      </c>
      <c r="CO5" s="31">
        <v>18</v>
      </c>
      <c r="CP5" s="31">
        <v>19</v>
      </c>
      <c r="CQ5" s="31">
        <v>20</v>
      </c>
      <c r="CR5" s="31">
        <v>21</v>
      </c>
      <c r="CS5" s="31">
        <v>22</v>
      </c>
      <c r="CT5" s="31">
        <v>23</v>
      </c>
      <c r="CU5" s="31">
        <v>24</v>
      </c>
      <c r="CV5" s="31">
        <v>25</v>
      </c>
      <c r="CW5" s="31">
        <v>26</v>
      </c>
      <c r="CX5" s="31">
        <v>27</v>
      </c>
      <c r="CY5" s="31">
        <v>28</v>
      </c>
      <c r="CZ5" s="31">
        <v>29</v>
      </c>
      <c r="DA5" s="31">
        <v>30</v>
      </c>
      <c r="DB5" s="55"/>
    </row>
    <row r="6" spans="1:106">
      <c r="A6" s="57"/>
      <c r="B6" s="59" t="s">
        <v>99</v>
      </c>
      <c r="C6" s="62">
        <v>73261821</v>
      </c>
      <c r="D6" s="66" t="s">
        <v>134</v>
      </c>
      <c r="E6" s="62" t="s">
        <v>137</v>
      </c>
      <c r="F6" s="68" t="s">
        <v>138</v>
      </c>
      <c r="G6" s="69" t="s">
        <v>141</v>
      </c>
      <c r="H6" s="69" t="s">
        <v>146</v>
      </c>
      <c r="I6" s="71"/>
      <c r="J6" s="72" t="s">
        <v>132</v>
      </c>
      <c r="K6" s="71" t="s">
        <v>151</v>
      </c>
      <c r="L6" s="17"/>
      <c r="M6" s="17"/>
      <c r="N6" s="74"/>
      <c r="O6" s="74"/>
      <c r="P6" s="74"/>
      <c r="Q6" s="74"/>
      <c r="R6" s="74"/>
      <c r="S6" s="74"/>
      <c r="T6" s="75"/>
      <c r="U6" s="75"/>
      <c r="V6" s="74"/>
      <c r="W6" s="75" t="s">
        <v>157</v>
      </c>
      <c r="X6" s="75" t="s">
        <v>157</v>
      </c>
      <c r="Y6" s="76" t="s">
        <v>35</v>
      </c>
      <c r="Z6" s="75" t="s">
        <v>157</v>
      </c>
      <c r="AA6" s="75" t="s">
        <v>157</v>
      </c>
      <c r="AB6" s="75" t="s">
        <v>157</v>
      </c>
      <c r="AC6" s="75" t="s">
        <v>157</v>
      </c>
      <c r="AD6" s="75" t="s">
        <v>157</v>
      </c>
      <c r="AE6" s="75" t="s">
        <v>157</v>
      </c>
      <c r="AF6" s="76" t="s">
        <v>35</v>
      </c>
      <c r="AG6" s="75" t="s">
        <v>157</v>
      </c>
      <c r="AH6" s="75" t="s">
        <v>157</v>
      </c>
      <c r="AI6" s="75" t="s">
        <v>157</v>
      </c>
      <c r="AJ6" s="75" t="s">
        <v>157</v>
      </c>
      <c r="AK6" s="75" t="s">
        <v>157</v>
      </c>
      <c r="AL6" s="75" t="s">
        <v>157</v>
      </c>
      <c r="AM6" s="76" t="s">
        <v>35</v>
      </c>
      <c r="AN6" s="75" t="s">
        <v>157</v>
      </c>
      <c r="AO6" s="75" t="s">
        <v>157</v>
      </c>
      <c r="AP6" s="75" t="s">
        <v>157</v>
      </c>
      <c r="AQ6" s="75" t="s">
        <v>157</v>
      </c>
      <c r="AR6" s="75" t="s">
        <v>157</v>
      </c>
      <c r="AS6" s="75" t="s">
        <v>157</v>
      </c>
      <c r="AT6" s="76" t="s">
        <v>35</v>
      </c>
      <c r="AU6" s="75" t="s">
        <v>157</v>
      </c>
      <c r="AV6" s="75" t="s">
        <v>157</v>
      </c>
      <c r="AW6" s="75" t="s">
        <v>157</v>
      </c>
      <c r="AX6" s="75" t="s">
        <v>157</v>
      </c>
      <c r="AY6" s="75" t="s">
        <v>157</v>
      </c>
      <c r="AZ6" s="75" t="s">
        <v>157</v>
      </c>
      <c r="BA6" s="76" t="s">
        <v>35</v>
      </c>
      <c r="BB6" s="75" t="s">
        <v>157</v>
      </c>
      <c r="BC6" s="79" t="s">
        <v>166</v>
      </c>
      <c r="BD6" s="79" t="s">
        <v>166</v>
      </c>
      <c r="BE6" s="79" t="s">
        <v>166</v>
      </c>
      <c r="BF6" s="79" t="s">
        <v>166</v>
      </c>
      <c r="BG6" s="75" t="s">
        <v>157</v>
      </c>
      <c r="BH6" s="76" t="s">
        <v>35</v>
      </c>
      <c r="BI6" s="75" t="s">
        <v>157</v>
      </c>
      <c r="BJ6" s="75" t="s">
        <v>157</v>
      </c>
      <c r="BK6" s="75" t="s">
        <v>157</v>
      </c>
      <c r="BL6" s="75" t="s">
        <v>157</v>
      </c>
      <c r="BM6" s="75" t="s">
        <v>157</v>
      </c>
      <c r="BN6" s="75" t="s">
        <v>157</v>
      </c>
      <c r="BO6" s="76" t="s">
        <v>35</v>
      </c>
      <c r="BP6" s="75" t="s">
        <v>157</v>
      </c>
      <c r="BQ6" s="75" t="s">
        <v>157</v>
      </c>
      <c r="BR6" s="75" t="s">
        <v>157</v>
      </c>
      <c r="BS6" s="75" t="s">
        <v>157</v>
      </c>
      <c r="BT6" s="75" t="s">
        <v>157</v>
      </c>
      <c r="BU6" s="75" t="s">
        <v>157</v>
      </c>
      <c r="BV6" s="76" t="s">
        <v>35</v>
      </c>
      <c r="BW6" s="75" t="s">
        <v>157</v>
      </c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</row>
    <row r="7" spans="1:106" ht="15" customHeight="1">
      <c r="B7" s="59" t="s">
        <v>99</v>
      </c>
      <c r="C7" s="82" t="s">
        <v>186</v>
      </c>
      <c r="D7" s="66" t="s">
        <v>190</v>
      </c>
      <c r="E7" s="62" t="s">
        <v>191</v>
      </c>
      <c r="F7" s="68"/>
      <c r="G7" s="69"/>
      <c r="H7" s="69" t="s">
        <v>146</v>
      </c>
      <c r="I7" s="84"/>
      <c r="J7" s="72" t="s">
        <v>132</v>
      </c>
      <c r="K7" s="71" t="s">
        <v>151</v>
      </c>
      <c r="L7" s="17"/>
      <c r="M7" s="3"/>
      <c r="N7" s="86"/>
      <c r="O7" s="86"/>
      <c r="P7" s="86"/>
      <c r="Q7" s="86"/>
      <c r="R7" s="86"/>
      <c r="S7" s="86"/>
      <c r="T7" s="75"/>
      <c r="U7" s="75"/>
      <c r="V7" s="86"/>
      <c r="W7" s="75" t="s">
        <v>157</v>
      </c>
      <c r="X7" s="75" t="s">
        <v>157</v>
      </c>
      <c r="Y7" s="76" t="s">
        <v>35</v>
      </c>
      <c r="Z7" s="75" t="s">
        <v>157</v>
      </c>
      <c r="AA7" s="75" t="s">
        <v>157</v>
      </c>
      <c r="AB7" s="75" t="s">
        <v>157</v>
      </c>
      <c r="AC7" s="75" t="s">
        <v>157</v>
      </c>
      <c r="AD7" s="75" t="s">
        <v>157</v>
      </c>
      <c r="AE7" s="75" t="s">
        <v>157</v>
      </c>
      <c r="AF7" s="76" t="s">
        <v>35</v>
      </c>
      <c r="AG7" s="75" t="s">
        <v>157</v>
      </c>
      <c r="AH7" s="75" t="s">
        <v>157</v>
      </c>
      <c r="AI7" s="75" t="s">
        <v>157</v>
      </c>
      <c r="AJ7" s="75" t="s">
        <v>157</v>
      </c>
      <c r="AK7" s="75" t="s">
        <v>157</v>
      </c>
      <c r="AL7" s="75" t="s">
        <v>157</v>
      </c>
      <c r="AM7" s="76" t="s">
        <v>35</v>
      </c>
      <c r="AN7" s="75" t="s">
        <v>157</v>
      </c>
      <c r="AO7" s="75" t="s">
        <v>157</v>
      </c>
      <c r="AP7" s="75" t="s">
        <v>157</v>
      </c>
      <c r="AQ7" s="75" t="s">
        <v>157</v>
      </c>
      <c r="AR7" s="75" t="s">
        <v>157</v>
      </c>
      <c r="AS7" s="75" t="s">
        <v>157</v>
      </c>
      <c r="AT7" s="76" t="s">
        <v>35</v>
      </c>
      <c r="AU7" s="75" t="s">
        <v>157</v>
      </c>
      <c r="AV7" s="75" t="s">
        <v>157</v>
      </c>
      <c r="AW7" s="75" t="s">
        <v>157</v>
      </c>
      <c r="AX7" s="75" t="s">
        <v>157</v>
      </c>
      <c r="AY7" s="75" t="s">
        <v>157</v>
      </c>
      <c r="AZ7" s="75" t="s">
        <v>157</v>
      </c>
      <c r="BA7" s="76" t="s">
        <v>35</v>
      </c>
      <c r="BB7" s="75" t="s">
        <v>157</v>
      </c>
      <c r="BC7" s="79" t="s">
        <v>166</v>
      </c>
      <c r="BD7" s="79" t="s">
        <v>166</v>
      </c>
      <c r="BE7" s="79" t="s">
        <v>166</v>
      </c>
      <c r="BF7" s="79" t="s">
        <v>166</v>
      </c>
      <c r="BG7" s="75" t="s">
        <v>157</v>
      </c>
      <c r="BH7" s="76" t="s">
        <v>35</v>
      </c>
      <c r="BI7" s="75" t="s">
        <v>157</v>
      </c>
      <c r="BJ7" s="75" t="s">
        <v>157</v>
      </c>
      <c r="BK7" s="75" t="s">
        <v>157</v>
      </c>
      <c r="BL7" s="75" t="s">
        <v>157</v>
      </c>
      <c r="BM7" s="75" t="s">
        <v>157</v>
      </c>
      <c r="BN7" s="75" t="s">
        <v>157</v>
      </c>
      <c r="BO7" s="76" t="s">
        <v>35</v>
      </c>
      <c r="BP7" s="75" t="s">
        <v>157</v>
      </c>
      <c r="BQ7" s="75" t="s">
        <v>157</v>
      </c>
      <c r="BR7" s="75" t="s">
        <v>157</v>
      </c>
      <c r="BS7" s="75" t="s">
        <v>157</v>
      </c>
      <c r="BT7" s="75" t="s">
        <v>157</v>
      </c>
      <c r="BU7" s="75" t="s">
        <v>157</v>
      </c>
      <c r="BV7" s="76" t="s">
        <v>35</v>
      </c>
      <c r="BW7" s="75" t="s">
        <v>157</v>
      </c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</row>
    <row r="8" spans="1:106" ht="15" customHeight="1">
      <c r="B8" s="59" t="s">
        <v>99</v>
      </c>
      <c r="C8" s="62">
        <v>75715613</v>
      </c>
      <c r="D8" s="66" t="s">
        <v>213</v>
      </c>
      <c r="E8" s="62" t="s">
        <v>137</v>
      </c>
      <c r="F8" s="62"/>
      <c r="G8" s="93"/>
      <c r="H8" s="69" t="s">
        <v>146</v>
      </c>
      <c r="I8" s="93"/>
      <c r="J8" s="72" t="s">
        <v>132</v>
      </c>
      <c r="K8" s="71" t="s">
        <v>217</v>
      </c>
      <c r="L8" s="3"/>
      <c r="M8" s="3"/>
      <c r="N8" s="3"/>
      <c r="O8" s="3"/>
      <c r="P8" s="3"/>
      <c r="Q8" s="3"/>
      <c r="R8" s="3"/>
      <c r="S8" s="3"/>
      <c r="T8" s="75"/>
      <c r="U8" s="75"/>
      <c r="V8" s="3"/>
      <c r="W8" s="75" t="s">
        <v>157</v>
      </c>
      <c r="X8" s="75" t="s">
        <v>157</v>
      </c>
      <c r="Y8" s="76" t="s">
        <v>35</v>
      </c>
      <c r="Z8" s="75" t="s">
        <v>157</v>
      </c>
      <c r="AA8" s="75" t="s">
        <v>157</v>
      </c>
      <c r="AB8" s="75" t="s">
        <v>157</v>
      </c>
      <c r="AC8" s="75" t="s">
        <v>157</v>
      </c>
      <c r="AD8" s="75" t="s">
        <v>157</v>
      </c>
      <c r="AE8" s="75" t="s">
        <v>157</v>
      </c>
      <c r="AF8" s="76" t="s">
        <v>35</v>
      </c>
      <c r="AG8" s="75" t="s">
        <v>157</v>
      </c>
      <c r="AH8" s="75" t="s">
        <v>157</v>
      </c>
      <c r="AI8" s="75" t="s">
        <v>157</v>
      </c>
      <c r="AJ8" s="75" t="s">
        <v>157</v>
      </c>
      <c r="AK8" s="75" t="s">
        <v>157</v>
      </c>
      <c r="AL8" s="75" t="s">
        <v>157</v>
      </c>
      <c r="AM8" s="76" t="s">
        <v>35</v>
      </c>
      <c r="AN8" s="75" t="s">
        <v>157</v>
      </c>
      <c r="AO8" s="75" t="s">
        <v>157</v>
      </c>
      <c r="AP8" s="75" t="s">
        <v>157</v>
      </c>
      <c r="AQ8" s="75" t="s">
        <v>157</v>
      </c>
      <c r="AR8" s="75" t="s">
        <v>157</v>
      </c>
      <c r="AS8" s="75" t="s">
        <v>157</v>
      </c>
      <c r="AT8" s="76" t="s">
        <v>35</v>
      </c>
      <c r="AU8" s="75" t="s">
        <v>157</v>
      </c>
      <c r="AV8" s="75" t="s">
        <v>157</v>
      </c>
      <c r="AW8" s="75" t="s">
        <v>157</v>
      </c>
      <c r="AX8" s="75" t="s">
        <v>157</v>
      </c>
      <c r="AY8" s="75" t="s">
        <v>157</v>
      </c>
      <c r="AZ8" s="75" t="s">
        <v>157</v>
      </c>
      <c r="BA8" s="76" t="s">
        <v>35</v>
      </c>
      <c r="BB8" s="75" t="s">
        <v>157</v>
      </c>
      <c r="BC8" s="79" t="s">
        <v>166</v>
      </c>
      <c r="BD8" s="79" t="s">
        <v>166</v>
      </c>
      <c r="BE8" s="79" t="s">
        <v>166</v>
      </c>
      <c r="BF8" s="79" t="s">
        <v>166</v>
      </c>
      <c r="BG8" s="75" t="s">
        <v>157</v>
      </c>
      <c r="BH8" s="76" t="s">
        <v>35</v>
      </c>
      <c r="BI8" s="75" t="s">
        <v>157</v>
      </c>
      <c r="BJ8" s="75" t="s">
        <v>157</v>
      </c>
      <c r="BK8" s="75" t="s">
        <v>157</v>
      </c>
      <c r="BL8" s="75" t="s">
        <v>157</v>
      </c>
      <c r="BM8" s="75" t="s">
        <v>157</v>
      </c>
      <c r="BN8" s="75" t="s">
        <v>157</v>
      </c>
      <c r="BO8" s="76" t="s">
        <v>35</v>
      </c>
      <c r="BP8" s="75" t="s">
        <v>157</v>
      </c>
      <c r="BQ8" s="75" t="s">
        <v>157</v>
      </c>
      <c r="BR8" s="75" t="s">
        <v>157</v>
      </c>
      <c r="BS8" s="75" t="s">
        <v>157</v>
      </c>
      <c r="BT8" s="75" t="s">
        <v>157</v>
      </c>
      <c r="BU8" s="75" t="s">
        <v>157</v>
      </c>
      <c r="BV8" s="76" t="s">
        <v>35</v>
      </c>
      <c r="BW8" s="75" t="s">
        <v>157</v>
      </c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59" t="s">
        <v>99</v>
      </c>
      <c r="C9" s="62">
        <v>73095782</v>
      </c>
      <c r="D9" s="66" t="s">
        <v>232</v>
      </c>
      <c r="E9" s="62" t="s">
        <v>233</v>
      </c>
      <c r="F9" s="62"/>
      <c r="G9" s="93"/>
      <c r="H9" s="69" t="s">
        <v>146</v>
      </c>
      <c r="I9" s="93"/>
      <c r="J9" s="72" t="s">
        <v>132</v>
      </c>
      <c r="K9" s="71" t="s">
        <v>151</v>
      </c>
      <c r="L9" s="3"/>
      <c r="M9" s="3"/>
      <c r="N9" s="3"/>
      <c r="O9" s="3"/>
      <c r="P9" s="3"/>
      <c r="Q9" s="3"/>
      <c r="R9" s="3"/>
      <c r="S9" s="3"/>
      <c r="T9" s="75"/>
      <c r="U9" s="75"/>
      <c r="V9" s="3"/>
      <c r="W9" s="75" t="s">
        <v>157</v>
      </c>
      <c r="X9" s="75" t="s">
        <v>157</v>
      </c>
      <c r="Y9" s="76" t="s">
        <v>35</v>
      </c>
      <c r="Z9" s="75" t="s">
        <v>157</v>
      </c>
      <c r="AA9" s="75" t="s">
        <v>157</v>
      </c>
      <c r="AB9" s="75" t="s">
        <v>157</v>
      </c>
      <c r="AC9" s="75" t="s">
        <v>157</v>
      </c>
      <c r="AD9" s="75" t="s">
        <v>157</v>
      </c>
      <c r="AE9" s="75" t="s">
        <v>157</v>
      </c>
      <c r="AF9" s="76" t="s">
        <v>35</v>
      </c>
      <c r="AG9" s="75" t="s">
        <v>157</v>
      </c>
      <c r="AH9" s="75" t="s">
        <v>157</v>
      </c>
      <c r="AI9" s="75" t="s">
        <v>157</v>
      </c>
      <c r="AJ9" s="75" t="s">
        <v>157</v>
      </c>
      <c r="AK9" s="75" t="s">
        <v>157</v>
      </c>
      <c r="AL9" s="75" t="s">
        <v>157</v>
      </c>
      <c r="AM9" s="76" t="s">
        <v>35</v>
      </c>
      <c r="AN9" s="75" t="s">
        <v>157</v>
      </c>
      <c r="AO9" s="75" t="s">
        <v>157</v>
      </c>
      <c r="AP9" s="75" t="s">
        <v>157</v>
      </c>
      <c r="AQ9" s="75" t="s">
        <v>157</v>
      </c>
      <c r="AR9" s="75" t="s">
        <v>157</v>
      </c>
      <c r="AS9" s="75" t="s">
        <v>157</v>
      </c>
      <c r="AT9" s="76" t="s">
        <v>35</v>
      </c>
      <c r="AU9" s="75" t="s">
        <v>157</v>
      </c>
      <c r="AV9" s="75" t="s">
        <v>157</v>
      </c>
      <c r="AW9" s="75" t="s">
        <v>157</v>
      </c>
      <c r="AX9" s="75" t="s">
        <v>157</v>
      </c>
      <c r="AY9" s="75" t="s">
        <v>157</v>
      </c>
      <c r="AZ9" s="75" t="s">
        <v>157</v>
      </c>
      <c r="BA9" s="76" t="s">
        <v>35</v>
      </c>
      <c r="BB9" s="75" t="s">
        <v>157</v>
      </c>
      <c r="BC9" s="79" t="s">
        <v>166</v>
      </c>
      <c r="BD9" s="79" t="s">
        <v>166</v>
      </c>
      <c r="BE9" s="79" t="s">
        <v>166</v>
      </c>
      <c r="BF9" s="79" t="s">
        <v>166</v>
      </c>
      <c r="BG9" s="75" t="s">
        <v>157</v>
      </c>
      <c r="BH9" s="76" t="s">
        <v>35</v>
      </c>
      <c r="BI9" s="75" t="s">
        <v>157</v>
      </c>
      <c r="BJ9" s="75" t="s">
        <v>157</v>
      </c>
      <c r="BK9" s="75" t="s">
        <v>157</v>
      </c>
      <c r="BL9" s="75" t="s">
        <v>157</v>
      </c>
      <c r="BM9" s="75" t="s">
        <v>157</v>
      </c>
      <c r="BN9" s="75" t="s">
        <v>157</v>
      </c>
      <c r="BO9" s="76" t="s">
        <v>35</v>
      </c>
      <c r="BP9" s="75" t="s">
        <v>157</v>
      </c>
      <c r="BQ9" s="75" t="s">
        <v>157</v>
      </c>
      <c r="BR9" s="75" t="s">
        <v>157</v>
      </c>
      <c r="BS9" s="75" t="s">
        <v>157</v>
      </c>
      <c r="BT9" s="75" t="s">
        <v>157</v>
      </c>
      <c r="BU9" s="75" t="s">
        <v>157</v>
      </c>
      <c r="BV9" s="76" t="s">
        <v>35</v>
      </c>
      <c r="BW9" s="75" t="s">
        <v>157</v>
      </c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59" t="s">
        <v>99</v>
      </c>
      <c r="C10" s="62">
        <v>76891111</v>
      </c>
      <c r="D10" s="66" t="s">
        <v>248</v>
      </c>
      <c r="E10" s="62" t="s">
        <v>137</v>
      </c>
      <c r="F10" s="62"/>
      <c r="G10" s="93"/>
      <c r="H10" s="69" t="s">
        <v>146</v>
      </c>
      <c r="I10" s="93"/>
      <c r="J10" s="72" t="s">
        <v>132</v>
      </c>
      <c r="K10" s="71" t="s">
        <v>151</v>
      </c>
      <c r="L10" s="3"/>
      <c r="M10" s="3"/>
      <c r="N10" s="3"/>
      <c r="O10" s="3"/>
      <c r="P10" s="3"/>
      <c r="Q10" s="3"/>
      <c r="R10" s="3"/>
      <c r="S10" s="3"/>
      <c r="T10" s="75"/>
      <c r="U10" s="75"/>
      <c r="V10" s="3"/>
      <c r="W10" s="75" t="s">
        <v>157</v>
      </c>
      <c r="X10" s="75" t="s">
        <v>157</v>
      </c>
      <c r="Y10" s="76" t="s">
        <v>35</v>
      </c>
      <c r="Z10" s="75" t="s">
        <v>157</v>
      </c>
      <c r="AA10" s="75" t="s">
        <v>157</v>
      </c>
      <c r="AB10" s="75" t="s">
        <v>157</v>
      </c>
      <c r="AC10" s="75" t="s">
        <v>157</v>
      </c>
      <c r="AD10" s="75" t="s">
        <v>157</v>
      </c>
      <c r="AE10" s="75" t="s">
        <v>157</v>
      </c>
      <c r="AF10" s="76" t="s">
        <v>35</v>
      </c>
      <c r="AG10" s="75" t="s">
        <v>157</v>
      </c>
      <c r="AH10" s="75" t="s">
        <v>157</v>
      </c>
      <c r="AI10" s="75" t="s">
        <v>157</v>
      </c>
      <c r="AJ10" s="75" t="s">
        <v>157</v>
      </c>
      <c r="AK10" s="75" t="s">
        <v>157</v>
      </c>
      <c r="AL10" s="75" t="s">
        <v>157</v>
      </c>
      <c r="AM10" s="76" t="s">
        <v>35</v>
      </c>
      <c r="AN10" s="75" t="s">
        <v>157</v>
      </c>
      <c r="AO10" s="75" t="s">
        <v>157</v>
      </c>
      <c r="AP10" s="75" t="s">
        <v>157</v>
      </c>
      <c r="AQ10" s="75" t="s">
        <v>157</v>
      </c>
      <c r="AR10" s="75" t="s">
        <v>157</v>
      </c>
      <c r="AS10" s="75" t="s">
        <v>157</v>
      </c>
      <c r="AT10" s="76" t="s">
        <v>35</v>
      </c>
      <c r="AU10" s="75" t="s">
        <v>157</v>
      </c>
      <c r="AV10" s="75" t="s">
        <v>157</v>
      </c>
      <c r="AW10" s="75" t="s">
        <v>157</v>
      </c>
      <c r="AX10" s="75" t="s">
        <v>157</v>
      </c>
      <c r="AY10" s="75" t="s">
        <v>157</v>
      </c>
      <c r="AZ10" s="75" t="s">
        <v>157</v>
      </c>
      <c r="BA10" s="76" t="s">
        <v>35</v>
      </c>
      <c r="BB10" s="75" t="s">
        <v>157</v>
      </c>
      <c r="BC10" s="79" t="s">
        <v>166</v>
      </c>
      <c r="BD10" s="79" t="s">
        <v>166</v>
      </c>
      <c r="BE10" s="79" t="s">
        <v>166</v>
      </c>
      <c r="BF10" s="79" t="s">
        <v>166</v>
      </c>
      <c r="BG10" s="75" t="s">
        <v>157</v>
      </c>
      <c r="BH10" s="76" t="s">
        <v>35</v>
      </c>
      <c r="BI10" s="75" t="s">
        <v>157</v>
      </c>
      <c r="BJ10" s="75" t="s">
        <v>157</v>
      </c>
      <c r="BK10" s="75" t="s">
        <v>157</v>
      </c>
      <c r="BL10" s="75" t="s">
        <v>157</v>
      </c>
      <c r="BM10" s="75" t="s">
        <v>157</v>
      </c>
      <c r="BN10" s="75" t="s">
        <v>157</v>
      </c>
      <c r="BO10" s="76" t="s">
        <v>35</v>
      </c>
      <c r="BP10" s="75" t="s">
        <v>157</v>
      </c>
      <c r="BQ10" s="75" t="s">
        <v>157</v>
      </c>
      <c r="BR10" s="75" t="s">
        <v>157</v>
      </c>
      <c r="BS10" s="75" t="s">
        <v>157</v>
      </c>
      <c r="BT10" s="75" t="s">
        <v>157</v>
      </c>
      <c r="BU10" s="75" t="s">
        <v>157</v>
      </c>
      <c r="BV10" s="76" t="s">
        <v>35</v>
      </c>
      <c r="BW10" s="75" t="s">
        <v>157</v>
      </c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59" t="s">
        <v>99</v>
      </c>
      <c r="C11" s="62">
        <v>74562849</v>
      </c>
      <c r="D11" s="66" t="s">
        <v>265</v>
      </c>
      <c r="E11" s="62" t="s">
        <v>191</v>
      </c>
      <c r="F11" s="62"/>
      <c r="G11" s="93"/>
      <c r="H11" s="69" t="s">
        <v>146</v>
      </c>
      <c r="I11" s="93"/>
      <c r="J11" s="72" t="s">
        <v>132</v>
      </c>
      <c r="K11" s="71" t="s">
        <v>151</v>
      </c>
      <c r="L11" s="3"/>
      <c r="M11" s="3"/>
      <c r="N11" s="3"/>
      <c r="O11" s="3"/>
      <c r="P11" s="3"/>
      <c r="Q11" s="3"/>
      <c r="R11" s="3"/>
      <c r="S11" s="3"/>
      <c r="T11" s="75"/>
      <c r="U11" s="75"/>
      <c r="V11" s="3"/>
      <c r="W11" s="75" t="s">
        <v>157</v>
      </c>
      <c r="X11" s="75" t="s">
        <v>157</v>
      </c>
      <c r="Y11" s="76" t="s">
        <v>35</v>
      </c>
      <c r="Z11" s="75" t="s">
        <v>157</v>
      </c>
      <c r="AA11" s="75" t="s">
        <v>157</v>
      </c>
      <c r="AB11" s="75" t="s">
        <v>157</v>
      </c>
      <c r="AC11" s="75" t="s">
        <v>157</v>
      </c>
      <c r="AD11" s="75" t="s">
        <v>157</v>
      </c>
      <c r="AE11" s="75" t="s">
        <v>157</v>
      </c>
      <c r="AF11" s="76" t="s">
        <v>35</v>
      </c>
      <c r="AG11" s="75" t="s">
        <v>157</v>
      </c>
      <c r="AH11" s="75" t="s">
        <v>157</v>
      </c>
      <c r="AI11" s="75" t="s">
        <v>157</v>
      </c>
      <c r="AJ11" s="75" t="s">
        <v>157</v>
      </c>
      <c r="AK11" s="75" t="s">
        <v>157</v>
      </c>
      <c r="AL11" s="75" t="s">
        <v>157</v>
      </c>
      <c r="AM11" s="76" t="s">
        <v>35</v>
      </c>
      <c r="AN11" s="75" t="s">
        <v>157</v>
      </c>
      <c r="AO11" s="75" t="s">
        <v>157</v>
      </c>
      <c r="AP11" s="75" t="s">
        <v>157</v>
      </c>
      <c r="AQ11" s="75" t="s">
        <v>157</v>
      </c>
      <c r="AR11" s="75" t="s">
        <v>157</v>
      </c>
      <c r="AS11" s="75" t="s">
        <v>157</v>
      </c>
      <c r="AT11" s="76" t="s">
        <v>35</v>
      </c>
      <c r="AU11" s="75" t="s">
        <v>157</v>
      </c>
      <c r="AV11" s="75" t="s">
        <v>157</v>
      </c>
      <c r="AW11" s="75" t="s">
        <v>157</v>
      </c>
      <c r="AX11" s="75" t="s">
        <v>157</v>
      </c>
      <c r="AY11" s="75" t="s">
        <v>157</v>
      </c>
      <c r="AZ11" s="75" t="s">
        <v>157</v>
      </c>
      <c r="BA11" s="76" t="s">
        <v>35</v>
      </c>
      <c r="BB11" s="75" t="s">
        <v>157</v>
      </c>
      <c r="BC11" s="79" t="s">
        <v>166</v>
      </c>
      <c r="BD11" s="79" t="s">
        <v>166</v>
      </c>
      <c r="BE11" s="79" t="s">
        <v>166</v>
      </c>
      <c r="BF11" s="79" t="s">
        <v>166</v>
      </c>
      <c r="BG11" s="75" t="s">
        <v>157</v>
      </c>
      <c r="BH11" s="76" t="s">
        <v>35</v>
      </c>
      <c r="BI11" s="75" t="s">
        <v>157</v>
      </c>
      <c r="BJ11" s="75" t="s">
        <v>157</v>
      </c>
      <c r="BK11" s="75" t="s">
        <v>157</v>
      </c>
      <c r="BL11" s="75" t="s">
        <v>157</v>
      </c>
      <c r="BM11" s="75" t="s">
        <v>157</v>
      </c>
      <c r="BN11" s="75" t="s">
        <v>157</v>
      </c>
      <c r="BO11" s="76" t="s">
        <v>35</v>
      </c>
      <c r="BP11" s="75" t="s">
        <v>157</v>
      </c>
      <c r="BQ11" s="75" t="s">
        <v>157</v>
      </c>
      <c r="BR11" s="75" t="s">
        <v>157</v>
      </c>
      <c r="BS11" s="75" t="s">
        <v>157</v>
      </c>
      <c r="BT11" s="75" t="s">
        <v>157</v>
      </c>
      <c r="BU11" s="75" t="s">
        <v>157</v>
      </c>
      <c r="BV11" s="76" t="s">
        <v>35</v>
      </c>
      <c r="BW11" s="75" t="s">
        <v>157</v>
      </c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59" t="s">
        <v>99</v>
      </c>
      <c r="C12" s="62">
        <v>43141186</v>
      </c>
      <c r="D12" s="66" t="s">
        <v>287</v>
      </c>
      <c r="E12" s="62" t="s">
        <v>288</v>
      </c>
      <c r="F12" s="62"/>
      <c r="G12" s="93"/>
      <c r="H12" s="69" t="s">
        <v>146</v>
      </c>
      <c r="I12" s="93"/>
      <c r="J12" s="72" t="s">
        <v>132</v>
      </c>
      <c r="K12" s="71" t="s">
        <v>151</v>
      </c>
      <c r="L12" s="3"/>
      <c r="M12" s="3"/>
      <c r="N12" s="3"/>
      <c r="O12" s="3"/>
      <c r="P12" s="3"/>
      <c r="Q12" s="3"/>
      <c r="R12" s="3"/>
      <c r="S12" s="3"/>
      <c r="T12" s="75"/>
      <c r="U12" s="75"/>
      <c r="V12" s="3"/>
      <c r="W12" s="75" t="s">
        <v>157</v>
      </c>
      <c r="X12" s="75" t="s">
        <v>157</v>
      </c>
      <c r="Y12" s="76" t="s">
        <v>35</v>
      </c>
      <c r="Z12" s="75" t="s">
        <v>157</v>
      </c>
      <c r="AA12" s="75" t="s">
        <v>157</v>
      </c>
      <c r="AB12" s="75" t="s">
        <v>157</v>
      </c>
      <c r="AC12" s="75" t="s">
        <v>157</v>
      </c>
      <c r="AD12" s="75" t="s">
        <v>157</v>
      </c>
      <c r="AE12" s="75" t="s">
        <v>157</v>
      </c>
      <c r="AF12" s="76" t="s">
        <v>35</v>
      </c>
      <c r="AG12" s="75" t="s">
        <v>157</v>
      </c>
      <c r="AH12" s="75" t="s">
        <v>157</v>
      </c>
      <c r="AI12" s="75" t="s">
        <v>157</v>
      </c>
      <c r="AJ12" s="75" t="s">
        <v>157</v>
      </c>
      <c r="AK12" s="75" t="s">
        <v>157</v>
      </c>
      <c r="AL12" s="75" t="s">
        <v>157</v>
      </c>
      <c r="AM12" s="76" t="s">
        <v>35</v>
      </c>
      <c r="AN12" s="75" t="s">
        <v>157</v>
      </c>
      <c r="AO12" s="75" t="s">
        <v>157</v>
      </c>
      <c r="AP12" s="75" t="s">
        <v>157</v>
      </c>
      <c r="AQ12" s="75" t="s">
        <v>157</v>
      </c>
      <c r="AR12" s="75" t="s">
        <v>157</v>
      </c>
      <c r="AS12" s="75" t="s">
        <v>157</v>
      </c>
      <c r="AT12" s="76" t="s">
        <v>35</v>
      </c>
      <c r="AU12" s="75" t="s">
        <v>157</v>
      </c>
      <c r="AV12" s="75" t="s">
        <v>157</v>
      </c>
      <c r="AW12" s="75" t="s">
        <v>157</v>
      </c>
      <c r="AX12" s="75" t="s">
        <v>157</v>
      </c>
      <c r="AY12" s="75" t="s">
        <v>157</v>
      </c>
      <c r="AZ12" s="75" t="s">
        <v>157</v>
      </c>
      <c r="BA12" s="76" t="s">
        <v>35</v>
      </c>
      <c r="BB12" s="75" t="s">
        <v>157</v>
      </c>
      <c r="BC12" s="79" t="s">
        <v>166</v>
      </c>
      <c r="BD12" s="79" t="s">
        <v>166</v>
      </c>
      <c r="BE12" s="79" t="s">
        <v>166</v>
      </c>
      <c r="BF12" s="79" t="s">
        <v>166</v>
      </c>
      <c r="BG12" s="75" t="s">
        <v>157</v>
      </c>
      <c r="BH12" s="76" t="s">
        <v>35</v>
      </c>
      <c r="BI12" s="75" t="s">
        <v>157</v>
      </c>
      <c r="BJ12" s="75" t="s">
        <v>157</v>
      </c>
      <c r="BK12" s="75" t="s">
        <v>157</v>
      </c>
      <c r="BL12" s="75" t="s">
        <v>157</v>
      </c>
      <c r="BM12" s="75" t="s">
        <v>157</v>
      </c>
      <c r="BN12" s="75" t="s">
        <v>157</v>
      </c>
      <c r="BO12" s="76" t="s">
        <v>35</v>
      </c>
      <c r="BP12" s="75" t="s">
        <v>157</v>
      </c>
      <c r="BQ12" s="75" t="s">
        <v>157</v>
      </c>
      <c r="BR12" s="75" t="s">
        <v>157</v>
      </c>
      <c r="BS12" s="75" t="s">
        <v>157</v>
      </c>
      <c r="BT12" s="75" t="s">
        <v>157</v>
      </c>
      <c r="BU12" s="75" t="s">
        <v>157</v>
      </c>
      <c r="BV12" s="76" t="s">
        <v>35</v>
      </c>
      <c r="BW12" s="75" t="s">
        <v>157</v>
      </c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59" t="s">
        <v>99</v>
      </c>
      <c r="C13" s="62">
        <v>71831041</v>
      </c>
      <c r="D13" s="66" t="s">
        <v>306</v>
      </c>
      <c r="E13" s="62" t="s">
        <v>288</v>
      </c>
      <c r="F13" s="62"/>
      <c r="G13" s="93"/>
      <c r="H13" s="69" t="s">
        <v>146</v>
      </c>
      <c r="I13" s="93"/>
      <c r="J13" s="72" t="s">
        <v>132</v>
      </c>
      <c r="K13" s="71" t="s">
        <v>151</v>
      </c>
      <c r="L13" s="3"/>
      <c r="M13" s="3"/>
      <c r="N13" s="3"/>
      <c r="O13" s="3"/>
      <c r="P13" s="3"/>
      <c r="Q13" s="3"/>
      <c r="R13" s="3"/>
      <c r="S13" s="3"/>
      <c r="T13" s="75"/>
      <c r="U13" s="75"/>
      <c r="V13" s="3"/>
      <c r="W13" s="75" t="s">
        <v>157</v>
      </c>
      <c r="X13" s="75" t="s">
        <v>157</v>
      </c>
      <c r="Y13" s="76" t="s">
        <v>35</v>
      </c>
      <c r="Z13" s="75" t="s">
        <v>157</v>
      </c>
      <c r="AA13" s="75" t="s">
        <v>157</v>
      </c>
      <c r="AB13" s="75" t="s">
        <v>157</v>
      </c>
      <c r="AC13" s="75" t="s">
        <v>157</v>
      </c>
      <c r="AD13" s="75" t="s">
        <v>157</v>
      </c>
      <c r="AE13" s="75" t="s">
        <v>157</v>
      </c>
      <c r="AF13" s="76" t="s">
        <v>35</v>
      </c>
      <c r="AG13" s="75" t="s">
        <v>157</v>
      </c>
      <c r="AH13" s="75" t="s">
        <v>157</v>
      </c>
      <c r="AI13" s="75" t="s">
        <v>157</v>
      </c>
      <c r="AJ13" s="75" t="s">
        <v>157</v>
      </c>
      <c r="AK13" s="75" t="s">
        <v>157</v>
      </c>
      <c r="AL13" s="75" t="s">
        <v>157</v>
      </c>
      <c r="AM13" s="76" t="s">
        <v>35</v>
      </c>
      <c r="AN13" s="75" t="s">
        <v>157</v>
      </c>
      <c r="AO13" s="75" t="s">
        <v>157</v>
      </c>
      <c r="AP13" s="75" t="s">
        <v>157</v>
      </c>
      <c r="AQ13" s="75" t="s">
        <v>157</v>
      </c>
      <c r="AR13" s="75" t="s">
        <v>157</v>
      </c>
      <c r="AS13" s="75" t="s">
        <v>157</v>
      </c>
      <c r="AT13" s="76" t="s">
        <v>35</v>
      </c>
      <c r="AU13" s="75" t="s">
        <v>157</v>
      </c>
      <c r="AV13" s="75" t="s">
        <v>157</v>
      </c>
      <c r="AW13" s="75" t="s">
        <v>157</v>
      </c>
      <c r="AX13" s="75" t="s">
        <v>157</v>
      </c>
      <c r="AY13" s="75" t="s">
        <v>157</v>
      </c>
      <c r="AZ13" s="75" t="s">
        <v>157</v>
      </c>
      <c r="BA13" s="76" t="s">
        <v>35</v>
      </c>
      <c r="BB13" s="75" t="s">
        <v>157</v>
      </c>
      <c r="BC13" s="79" t="s">
        <v>166</v>
      </c>
      <c r="BD13" s="79" t="s">
        <v>166</v>
      </c>
      <c r="BE13" s="79" t="s">
        <v>166</v>
      </c>
      <c r="BF13" s="79" t="s">
        <v>166</v>
      </c>
      <c r="BG13" s="75" t="s">
        <v>157</v>
      </c>
      <c r="BH13" s="76" t="s">
        <v>35</v>
      </c>
      <c r="BI13" s="75" t="s">
        <v>157</v>
      </c>
      <c r="BJ13" s="75" t="s">
        <v>157</v>
      </c>
      <c r="BK13" s="75" t="s">
        <v>157</v>
      </c>
      <c r="BL13" s="75" t="s">
        <v>157</v>
      </c>
      <c r="BM13" s="75" t="s">
        <v>157</v>
      </c>
      <c r="BN13" s="75" t="s">
        <v>157</v>
      </c>
      <c r="BO13" s="76" t="s">
        <v>35</v>
      </c>
      <c r="BP13" s="75" t="s">
        <v>157</v>
      </c>
      <c r="BQ13" s="75" t="s">
        <v>157</v>
      </c>
      <c r="BR13" s="75" t="s">
        <v>157</v>
      </c>
      <c r="BS13" s="75" t="s">
        <v>157</v>
      </c>
      <c r="BT13" s="75" t="s">
        <v>157</v>
      </c>
      <c r="BU13" s="75" t="s">
        <v>157</v>
      </c>
      <c r="BV13" s="76" t="s">
        <v>35</v>
      </c>
      <c r="BW13" s="75" t="s">
        <v>157</v>
      </c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59" t="s">
        <v>99</v>
      </c>
      <c r="C14" s="62">
        <v>21520749</v>
      </c>
      <c r="D14" s="66" t="s">
        <v>322</v>
      </c>
      <c r="E14" s="62" t="s">
        <v>323</v>
      </c>
      <c r="F14" s="62"/>
      <c r="G14" s="93"/>
      <c r="H14" s="69" t="s">
        <v>146</v>
      </c>
      <c r="I14" s="93"/>
      <c r="J14" s="72" t="s">
        <v>132</v>
      </c>
      <c r="K14" s="71" t="s">
        <v>151</v>
      </c>
      <c r="L14" s="3"/>
      <c r="M14" s="3"/>
      <c r="N14" s="3"/>
      <c r="O14" s="3"/>
      <c r="P14" s="3"/>
      <c r="Q14" s="3"/>
      <c r="R14" s="3"/>
      <c r="S14" s="3"/>
      <c r="T14" s="75"/>
      <c r="U14" s="75"/>
      <c r="V14" s="3"/>
      <c r="W14" s="75" t="s">
        <v>157</v>
      </c>
      <c r="X14" s="75" t="s">
        <v>157</v>
      </c>
      <c r="Y14" s="76" t="s">
        <v>35</v>
      </c>
      <c r="Z14" s="75" t="s">
        <v>157</v>
      </c>
      <c r="AA14" s="75" t="s">
        <v>157</v>
      </c>
      <c r="AB14" s="75" t="s">
        <v>157</v>
      </c>
      <c r="AC14" s="75" t="s">
        <v>157</v>
      </c>
      <c r="AD14" s="75" t="s">
        <v>157</v>
      </c>
      <c r="AE14" s="75" t="s">
        <v>157</v>
      </c>
      <c r="AF14" s="76" t="s">
        <v>35</v>
      </c>
      <c r="AG14" s="75" t="s">
        <v>157</v>
      </c>
      <c r="AH14" s="75" t="s">
        <v>157</v>
      </c>
      <c r="AI14" s="75" t="s">
        <v>157</v>
      </c>
      <c r="AJ14" s="75" t="s">
        <v>157</v>
      </c>
      <c r="AK14" s="75" t="s">
        <v>157</v>
      </c>
      <c r="AL14" s="75" t="s">
        <v>157</v>
      </c>
      <c r="AM14" s="76" t="s">
        <v>35</v>
      </c>
      <c r="AN14" s="75" t="s">
        <v>157</v>
      </c>
      <c r="AO14" s="75" t="s">
        <v>157</v>
      </c>
      <c r="AP14" s="75" t="s">
        <v>157</v>
      </c>
      <c r="AQ14" s="75" t="s">
        <v>157</v>
      </c>
      <c r="AR14" s="75" t="s">
        <v>157</v>
      </c>
      <c r="AS14" s="75" t="s">
        <v>157</v>
      </c>
      <c r="AT14" s="76" t="s">
        <v>35</v>
      </c>
      <c r="AU14" s="75" t="s">
        <v>157</v>
      </c>
      <c r="AV14" s="75" t="s">
        <v>157</v>
      </c>
      <c r="AW14" s="75" t="s">
        <v>157</v>
      </c>
      <c r="AX14" s="75" t="s">
        <v>157</v>
      </c>
      <c r="AY14" s="75" t="s">
        <v>157</v>
      </c>
      <c r="AZ14" s="75" t="s">
        <v>157</v>
      </c>
      <c r="BA14" s="76" t="s">
        <v>35</v>
      </c>
      <c r="BB14" s="75" t="s">
        <v>157</v>
      </c>
      <c r="BC14" s="79" t="s">
        <v>166</v>
      </c>
      <c r="BD14" s="79" t="s">
        <v>166</v>
      </c>
      <c r="BE14" s="79" t="s">
        <v>166</v>
      </c>
      <c r="BF14" s="79" t="s">
        <v>166</v>
      </c>
      <c r="BG14" s="75" t="s">
        <v>157</v>
      </c>
      <c r="BH14" s="76" t="s">
        <v>35</v>
      </c>
      <c r="BI14" s="75" t="s">
        <v>157</v>
      </c>
      <c r="BJ14" s="75" t="s">
        <v>157</v>
      </c>
      <c r="BK14" s="75" t="s">
        <v>157</v>
      </c>
      <c r="BL14" s="75" t="s">
        <v>157</v>
      </c>
      <c r="BM14" s="75" t="s">
        <v>157</v>
      </c>
      <c r="BN14" s="75" t="s">
        <v>157</v>
      </c>
      <c r="BO14" s="76" t="s">
        <v>35</v>
      </c>
      <c r="BP14" s="75" t="s">
        <v>157</v>
      </c>
      <c r="BQ14" s="75" t="s">
        <v>157</v>
      </c>
      <c r="BR14" s="75" t="s">
        <v>157</v>
      </c>
      <c r="BS14" s="75" t="s">
        <v>157</v>
      </c>
      <c r="BT14" s="75" t="s">
        <v>157</v>
      </c>
      <c r="BU14" s="75" t="s">
        <v>157</v>
      </c>
      <c r="BV14" s="76" t="s">
        <v>35</v>
      </c>
      <c r="BW14" s="75" t="s">
        <v>157</v>
      </c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59" t="s">
        <v>99</v>
      </c>
      <c r="C15" s="62">
        <v>48380481</v>
      </c>
      <c r="D15" s="66" t="s">
        <v>340</v>
      </c>
      <c r="E15" s="62" t="s">
        <v>341</v>
      </c>
      <c r="F15" s="62"/>
      <c r="G15" s="93"/>
      <c r="H15" s="69" t="s">
        <v>146</v>
      </c>
      <c r="I15" s="93"/>
      <c r="J15" s="72" t="s">
        <v>132</v>
      </c>
      <c r="K15" s="71" t="s">
        <v>151</v>
      </c>
      <c r="L15" s="3"/>
      <c r="M15" s="3"/>
      <c r="N15" s="3"/>
      <c r="O15" s="3"/>
      <c r="P15" s="3"/>
      <c r="Q15" s="3"/>
      <c r="R15" s="3"/>
      <c r="S15" s="3"/>
      <c r="T15" s="75"/>
      <c r="U15" s="75"/>
      <c r="V15" s="3"/>
      <c r="W15" s="75" t="s">
        <v>157</v>
      </c>
      <c r="X15" s="75" t="s">
        <v>157</v>
      </c>
      <c r="Y15" s="76" t="s">
        <v>35</v>
      </c>
      <c r="Z15" s="75" t="s">
        <v>157</v>
      </c>
      <c r="AA15" s="75" t="s">
        <v>157</v>
      </c>
      <c r="AB15" s="75" t="s">
        <v>157</v>
      </c>
      <c r="AC15" s="75" t="s">
        <v>157</v>
      </c>
      <c r="AD15" s="75" t="s">
        <v>157</v>
      </c>
      <c r="AE15" s="75" t="s">
        <v>157</v>
      </c>
      <c r="AF15" s="76" t="s">
        <v>35</v>
      </c>
      <c r="AG15" s="75" t="s">
        <v>157</v>
      </c>
      <c r="AH15" s="75" t="s">
        <v>157</v>
      </c>
      <c r="AI15" s="75" t="s">
        <v>157</v>
      </c>
      <c r="AJ15" s="75" t="s">
        <v>157</v>
      </c>
      <c r="AK15" s="75" t="s">
        <v>157</v>
      </c>
      <c r="AL15" s="75" t="s">
        <v>157</v>
      </c>
      <c r="AM15" s="76" t="s">
        <v>35</v>
      </c>
      <c r="AN15" s="75" t="s">
        <v>157</v>
      </c>
      <c r="AO15" s="75" t="s">
        <v>157</v>
      </c>
      <c r="AP15" s="75" t="s">
        <v>157</v>
      </c>
      <c r="AQ15" s="75" t="s">
        <v>157</v>
      </c>
      <c r="AR15" s="75" t="s">
        <v>157</v>
      </c>
      <c r="AS15" s="75" t="s">
        <v>157</v>
      </c>
      <c r="AT15" s="76" t="s">
        <v>35</v>
      </c>
      <c r="AU15" s="75" t="s">
        <v>157</v>
      </c>
      <c r="AV15" s="75" t="s">
        <v>157</v>
      </c>
      <c r="AW15" s="75" t="s">
        <v>157</v>
      </c>
      <c r="AX15" s="75" t="s">
        <v>157</v>
      </c>
      <c r="AY15" s="75" t="s">
        <v>157</v>
      </c>
      <c r="AZ15" s="75" t="s">
        <v>157</v>
      </c>
      <c r="BA15" s="76" t="s">
        <v>35</v>
      </c>
      <c r="BB15" s="75" t="s">
        <v>157</v>
      </c>
      <c r="BC15" s="79" t="s">
        <v>166</v>
      </c>
      <c r="BD15" s="79" t="s">
        <v>166</v>
      </c>
      <c r="BE15" s="79" t="s">
        <v>166</v>
      </c>
      <c r="BF15" s="79" t="s">
        <v>166</v>
      </c>
      <c r="BG15" s="75" t="s">
        <v>157</v>
      </c>
      <c r="BH15" s="76" t="s">
        <v>35</v>
      </c>
      <c r="BI15" s="75" t="s">
        <v>157</v>
      </c>
      <c r="BJ15" s="75" t="s">
        <v>157</v>
      </c>
      <c r="BK15" s="75" t="s">
        <v>157</v>
      </c>
      <c r="BL15" s="75" t="s">
        <v>157</v>
      </c>
      <c r="BM15" s="75" t="s">
        <v>157</v>
      </c>
      <c r="BN15" s="75" t="s">
        <v>157</v>
      </c>
      <c r="BO15" s="76" t="s">
        <v>35</v>
      </c>
      <c r="BP15" s="75" t="s">
        <v>157</v>
      </c>
      <c r="BQ15" s="75" t="s">
        <v>157</v>
      </c>
      <c r="BR15" s="75" t="s">
        <v>157</v>
      </c>
      <c r="BS15" s="75" t="s">
        <v>157</v>
      </c>
      <c r="BT15" s="75" t="s">
        <v>157</v>
      </c>
      <c r="BU15" s="75" t="s">
        <v>157</v>
      </c>
      <c r="BV15" s="76" t="s">
        <v>35</v>
      </c>
      <c r="BW15" s="75" t="s">
        <v>157</v>
      </c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59" t="s">
        <v>99</v>
      </c>
      <c r="C16" s="62">
        <v>76068227</v>
      </c>
      <c r="D16" s="66" t="s">
        <v>356</v>
      </c>
      <c r="E16" s="62" t="s">
        <v>156</v>
      </c>
      <c r="F16" s="62"/>
      <c r="G16" s="93"/>
      <c r="H16" s="69" t="s">
        <v>146</v>
      </c>
      <c r="I16" s="93"/>
      <c r="J16" s="72" t="s">
        <v>132</v>
      </c>
      <c r="K16" s="71" t="s">
        <v>151</v>
      </c>
      <c r="L16" s="3"/>
      <c r="M16" s="3"/>
      <c r="N16" s="3"/>
      <c r="O16" s="3"/>
      <c r="P16" s="3"/>
      <c r="Q16" s="3"/>
      <c r="R16" s="3"/>
      <c r="S16" s="3"/>
      <c r="T16" s="75"/>
      <c r="U16" s="75"/>
      <c r="V16" s="3"/>
      <c r="W16" s="75" t="s">
        <v>157</v>
      </c>
      <c r="X16" s="75" t="s">
        <v>157</v>
      </c>
      <c r="Y16" s="76" t="s">
        <v>35</v>
      </c>
      <c r="Z16" s="75" t="s">
        <v>157</v>
      </c>
      <c r="AA16" s="75" t="s">
        <v>157</v>
      </c>
      <c r="AB16" s="75" t="s">
        <v>157</v>
      </c>
      <c r="AC16" s="75" t="s">
        <v>157</v>
      </c>
      <c r="AD16" s="75" t="s">
        <v>157</v>
      </c>
      <c r="AE16" s="75" t="s">
        <v>157</v>
      </c>
      <c r="AF16" s="76" t="s">
        <v>35</v>
      </c>
      <c r="AG16" s="75" t="s">
        <v>157</v>
      </c>
      <c r="AH16" s="75" t="s">
        <v>157</v>
      </c>
      <c r="AI16" s="75" t="s">
        <v>157</v>
      </c>
      <c r="AJ16" s="75" t="s">
        <v>157</v>
      </c>
      <c r="AK16" s="75" t="s">
        <v>157</v>
      </c>
      <c r="AL16" s="75" t="s">
        <v>157</v>
      </c>
      <c r="AM16" s="76" t="s">
        <v>35</v>
      </c>
      <c r="AN16" s="75" t="s">
        <v>157</v>
      </c>
      <c r="AO16" s="75" t="s">
        <v>157</v>
      </c>
      <c r="AP16" s="75" t="s">
        <v>157</v>
      </c>
      <c r="AQ16" s="75" t="s">
        <v>157</v>
      </c>
      <c r="AR16" s="75" t="s">
        <v>157</v>
      </c>
      <c r="AS16" s="75" t="s">
        <v>157</v>
      </c>
      <c r="AT16" s="76" t="s">
        <v>35</v>
      </c>
      <c r="AU16" s="75" t="s">
        <v>157</v>
      </c>
      <c r="AV16" s="75" t="s">
        <v>157</v>
      </c>
      <c r="AW16" s="75" t="s">
        <v>157</v>
      </c>
      <c r="AX16" s="75" t="s">
        <v>157</v>
      </c>
      <c r="AY16" s="75" t="s">
        <v>157</v>
      </c>
      <c r="AZ16" s="75" t="s">
        <v>157</v>
      </c>
      <c r="BA16" s="76" t="s">
        <v>35</v>
      </c>
      <c r="BB16" s="75" t="s">
        <v>157</v>
      </c>
      <c r="BC16" s="79" t="s">
        <v>166</v>
      </c>
      <c r="BD16" s="79" t="s">
        <v>166</v>
      </c>
      <c r="BE16" s="79" t="s">
        <v>166</v>
      </c>
      <c r="BF16" s="79" t="s">
        <v>166</v>
      </c>
      <c r="BG16" s="75" t="s">
        <v>157</v>
      </c>
      <c r="BH16" s="76" t="s">
        <v>35</v>
      </c>
      <c r="BI16" s="75" t="s">
        <v>157</v>
      </c>
      <c r="BJ16" s="75" t="s">
        <v>157</v>
      </c>
      <c r="BK16" s="75" t="s">
        <v>157</v>
      </c>
      <c r="BL16" s="75" t="s">
        <v>157</v>
      </c>
      <c r="BM16" s="75" t="s">
        <v>157</v>
      </c>
      <c r="BN16" s="75" t="s">
        <v>157</v>
      </c>
      <c r="BO16" s="76" t="s">
        <v>35</v>
      </c>
      <c r="BP16" s="75" t="s">
        <v>157</v>
      </c>
      <c r="BQ16" s="75" t="s">
        <v>157</v>
      </c>
      <c r="BR16" s="75" t="s">
        <v>157</v>
      </c>
      <c r="BS16" s="75" t="s">
        <v>157</v>
      </c>
      <c r="BT16" s="75" t="s">
        <v>157</v>
      </c>
      <c r="BU16" s="75" t="s">
        <v>157</v>
      </c>
      <c r="BV16" s="76" t="s">
        <v>35</v>
      </c>
      <c r="BW16" s="75" t="s">
        <v>157</v>
      </c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59" t="s">
        <v>99</v>
      </c>
      <c r="C17" s="62">
        <v>47665722</v>
      </c>
      <c r="D17" s="130" t="s">
        <v>369</v>
      </c>
      <c r="E17" s="62" t="s">
        <v>370</v>
      </c>
      <c r="F17" s="62"/>
      <c r="G17" s="93"/>
      <c r="H17" s="69" t="s">
        <v>146</v>
      </c>
      <c r="I17" s="93"/>
      <c r="J17" s="72" t="s">
        <v>132</v>
      </c>
      <c r="K17" s="72" t="s">
        <v>117</v>
      </c>
      <c r="L17" s="3"/>
      <c r="M17" s="3"/>
      <c r="N17" s="3"/>
      <c r="O17" s="3"/>
      <c r="P17" s="3"/>
      <c r="Q17" s="3"/>
      <c r="R17" s="3"/>
      <c r="S17" s="3"/>
      <c r="T17" s="75"/>
      <c r="U17" s="75"/>
      <c r="V17" s="3"/>
      <c r="W17" s="75" t="s">
        <v>157</v>
      </c>
      <c r="X17" s="75" t="s">
        <v>157</v>
      </c>
      <c r="Y17" s="76" t="s">
        <v>35</v>
      </c>
      <c r="Z17" s="75" t="s">
        <v>157</v>
      </c>
      <c r="AA17" s="75" t="s">
        <v>157</v>
      </c>
      <c r="AB17" s="75" t="s">
        <v>157</v>
      </c>
      <c r="AC17" s="75" t="s">
        <v>157</v>
      </c>
      <c r="AD17" s="75" t="s">
        <v>157</v>
      </c>
      <c r="AE17" s="75" t="s">
        <v>157</v>
      </c>
      <c r="AF17" s="76" t="s">
        <v>35</v>
      </c>
      <c r="AG17" s="75" t="s">
        <v>157</v>
      </c>
      <c r="AH17" s="75" t="s">
        <v>157</v>
      </c>
      <c r="AI17" s="75" t="s">
        <v>157</v>
      </c>
      <c r="AJ17" s="75" t="s">
        <v>157</v>
      </c>
      <c r="AK17" s="75" t="s">
        <v>157</v>
      </c>
      <c r="AL17" s="75" t="s">
        <v>157</v>
      </c>
      <c r="AM17" s="76" t="s">
        <v>35</v>
      </c>
      <c r="AN17" s="75" t="s">
        <v>157</v>
      </c>
      <c r="AO17" s="75" t="s">
        <v>157</v>
      </c>
      <c r="AP17" s="75" t="s">
        <v>157</v>
      </c>
      <c r="AQ17" s="75" t="s">
        <v>157</v>
      </c>
      <c r="AR17" s="75" t="s">
        <v>157</v>
      </c>
      <c r="AS17" s="75" t="s">
        <v>157</v>
      </c>
      <c r="AT17" s="76" t="s">
        <v>35</v>
      </c>
      <c r="AU17" s="75" t="s">
        <v>157</v>
      </c>
      <c r="AV17" s="75" t="s">
        <v>157</v>
      </c>
      <c r="AW17" s="75" t="s">
        <v>157</v>
      </c>
      <c r="AX17" s="75" t="s">
        <v>157</v>
      </c>
      <c r="AY17" s="75" t="s">
        <v>157</v>
      </c>
      <c r="AZ17" s="75" t="s">
        <v>157</v>
      </c>
      <c r="BA17" s="76" t="s">
        <v>35</v>
      </c>
      <c r="BB17" s="75" t="s">
        <v>157</v>
      </c>
      <c r="BC17" s="79" t="s">
        <v>166</v>
      </c>
      <c r="BD17" s="79" t="s">
        <v>166</v>
      </c>
      <c r="BE17" s="79" t="s">
        <v>166</v>
      </c>
      <c r="BF17" s="79" t="s">
        <v>166</v>
      </c>
      <c r="BG17" s="75" t="s">
        <v>157</v>
      </c>
      <c r="BH17" s="76" t="s">
        <v>35</v>
      </c>
      <c r="BI17" s="75" t="s">
        <v>157</v>
      </c>
      <c r="BJ17" s="75" t="s">
        <v>157</v>
      </c>
      <c r="BK17" s="75" t="s">
        <v>157</v>
      </c>
      <c r="BL17" s="75" t="s">
        <v>157</v>
      </c>
      <c r="BM17" s="75" t="s">
        <v>157</v>
      </c>
      <c r="BN17" s="75" t="s">
        <v>157</v>
      </c>
      <c r="BO17" s="76" t="s">
        <v>35</v>
      </c>
      <c r="BP17" s="75" t="s">
        <v>157</v>
      </c>
      <c r="BQ17" s="75" t="s">
        <v>157</v>
      </c>
      <c r="BR17" s="75" t="s">
        <v>157</v>
      </c>
      <c r="BS17" s="75" t="s">
        <v>157</v>
      </c>
      <c r="BT17" s="75" t="s">
        <v>157</v>
      </c>
      <c r="BU17" s="75" t="s">
        <v>157</v>
      </c>
      <c r="BV17" s="76" t="s">
        <v>35</v>
      </c>
      <c r="BW17" s="75" t="s">
        <v>157</v>
      </c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59" t="s">
        <v>99</v>
      </c>
      <c r="C18" s="62">
        <v>41531893</v>
      </c>
      <c r="D18" s="62" t="s">
        <v>381</v>
      </c>
      <c r="E18" s="62" t="s">
        <v>382</v>
      </c>
      <c r="F18" s="62"/>
      <c r="G18" s="93"/>
      <c r="H18" s="69" t="s">
        <v>146</v>
      </c>
      <c r="I18" s="93"/>
      <c r="J18" s="72" t="s">
        <v>132</v>
      </c>
      <c r="K18" s="72" t="s">
        <v>117</v>
      </c>
      <c r="L18" s="3"/>
      <c r="M18" s="3"/>
      <c r="N18" s="3"/>
      <c r="O18" s="3"/>
      <c r="P18" s="3"/>
      <c r="Q18" s="3"/>
      <c r="R18" s="3"/>
      <c r="S18" s="3"/>
      <c r="T18" s="75"/>
      <c r="U18" s="75"/>
      <c r="V18" s="3"/>
      <c r="W18" s="75" t="s">
        <v>157</v>
      </c>
      <c r="X18" s="75" t="s">
        <v>157</v>
      </c>
      <c r="Y18" s="76" t="s">
        <v>35</v>
      </c>
      <c r="Z18" s="75" t="s">
        <v>157</v>
      </c>
      <c r="AA18" s="75" t="s">
        <v>157</v>
      </c>
      <c r="AB18" s="75" t="s">
        <v>157</v>
      </c>
      <c r="AC18" s="75" t="s">
        <v>157</v>
      </c>
      <c r="AD18" s="75" t="s">
        <v>157</v>
      </c>
      <c r="AE18" s="75" t="s">
        <v>157</v>
      </c>
      <c r="AF18" s="76" t="s">
        <v>35</v>
      </c>
      <c r="AG18" s="75" t="s">
        <v>157</v>
      </c>
      <c r="AH18" s="75" t="s">
        <v>157</v>
      </c>
      <c r="AI18" s="75" t="s">
        <v>157</v>
      </c>
      <c r="AJ18" s="75" t="s">
        <v>157</v>
      </c>
      <c r="AK18" s="75" t="s">
        <v>157</v>
      </c>
      <c r="AL18" s="75" t="s">
        <v>157</v>
      </c>
      <c r="AM18" s="76" t="s">
        <v>35</v>
      </c>
      <c r="AN18" s="75" t="s">
        <v>157</v>
      </c>
      <c r="AO18" s="75" t="s">
        <v>157</v>
      </c>
      <c r="AP18" s="75" t="s">
        <v>157</v>
      </c>
      <c r="AQ18" s="75" t="s">
        <v>157</v>
      </c>
      <c r="AR18" s="75" t="s">
        <v>157</v>
      </c>
      <c r="AS18" s="75" t="s">
        <v>157</v>
      </c>
      <c r="AT18" s="76" t="s">
        <v>35</v>
      </c>
      <c r="AU18" s="75" t="s">
        <v>157</v>
      </c>
      <c r="AV18" s="75" t="s">
        <v>157</v>
      </c>
      <c r="AW18" s="75" t="s">
        <v>157</v>
      </c>
      <c r="AX18" s="75" t="s">
        <v>157</v>
      </c>
      <c r="AY18" s="75" t="s">
        <v>157</v>
      </c>
      <c r="AZ18" s="75" t="s">
        <v>157</v>
      </c>
      <c r="BA18" s="76" t="s">
        <v>35</v>
      </c>
      <c r="BB18" s="75" t="s">
        <v>157</v>
      </c>
      <c r="BC18" s="79" t="s">
        <v>166</v>
      </c>
      <c r="BD18" s="79" t="s">
        <v>166</v>
      </c>
      <c r="BE18" s="79" t="s">
        <v>166</v>
      </c>
      <c r="BF18" s="79" t="s">
        <v>166</v>
      </c>
      <c r="BG18" s="75" t="s">
        <v>157</v>
      </c>
      <c r="BH18" s="76" t="s">
        <v>35</v>
      </c>
      <c r="BI18" s="75" t="s">
        <v>157</v>
      </c>
      <c r="BJ18" s="75" t="s">
        <v>157</v>
      </c>
      <c r="BK18" s="75" t="s">
        <v>157</v>
      </c>
      <c r="BL18" s="75" t="s">
        <v>157</v>
      </c>
      <c r="BM18" s="75" t="s">
        <v>157</v>
      </c>
      <c r="BN18" s="75" t="s">
        <v>157</v>
      </c>
      <c r="BO18" s="76" t="s">
        <v>35</v>
      </c>
      <c r="BP18" s="75" t="s">
        <v>157</v>
      </c>
      <c r="BQ18" s="75" t="s">
        <v>157</v>
      </c>
      <c r="BR18" s="75" t="s">
        <v>157</v>
      </c>
      <c r="BS18" s="75" t="s">
        <v>157</v>
      </c>
      <c r="BT18" s="75" t="s">
        <v>157</v>
      </c>
      <c r="BU18" s="75" t="s">
        <v>157</v>
      </c>
      <c r="BV18" s="76" t="s">
        <v>35</v>
      </c>
      <c r="BW18" s="75" t="s">
        <v>157</v>
      </c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59" t="s">
        <v>99</v>
      </c>
      <c r="C19" s="62">
        <v>70521512</v>
      </c>
      <c r="D19" s="62" t="s">
        <v>401</v>
      </c>
      <c r="E19" s="62" t="s">
        <v>402</v>
      </c>
      <c r="F19" s="62"/>
      <c r="G19" s="93"/>
      <c r="H19" s="69" t="s">
        <v>146</v>
      </c>
      <c r="I19" s="93"/>
      <c r="J19" s="72" t="s">
        <v>132</v>
      </c>
      <c r="K19" s="72" t="s">
        <v>117</v>
      </c>
      <c r="L19" s="3"/>
      <c r="M19" s="3"/>
      <c r="N19" s="3"/>
      <c r="O19" s="3"/>
      <c r="P19" s="3"/>
      <c r="Q19" s="3"/>
      <c r="R19" s="3"/>
      <c r="S19" s="3"/>
      <c r="T19" s="75"/>
      <c r="U19" s="75"/>
      <c r="V19" s="3"/>
      <c r="W19" s="75" t="s">
        <v>157</v>
      </c>
      <c r="X19" s="75" t="s">
        <v>157</v>
      </c>
      <c r="Y19" s="76" t="s">
        <v>35</v>
      </c>
      <c r="Z19" s="75" t="s">
        <v>157</v>
      </c>
      <c r="AA19" s="75" t="s">
        <v>157</v>
      </c>
      <c r="AB19" s="75" t="s">
        <v>157</v>
      </c>
      <c r="AC19" s="75" t="s">
        <v>157</v>
      </c>
      <c r="AD19" s="75" t="s">
        <v>157</v>
      </c>
      <c r="AE19" s="75" t="s">
        <v>157</v>
      </c>
      <c r="AF19" s="76" t="s">
        <v>35</v>
      </c>
      <c r="AG19" s="75" t="s">
        <v>157</v>
      </c>
      <c r="AH19" s="75" t="s">
        <v>157</v>
      </c>
      <c r="AI19" s="75" t="s">
        <v>157</v>
      </c>
      <c r="AJ19" s="75" t="s">
        <v>157</v>
      </c>
      <c r="AK19" s="75" t="s">
        <v>157</v>
      </c>
      <c r="AL19" s="75" t="s">
        <v>157</v>
      </c>
      <c r="AM19" s="76" t="s">
        <v>35</v>
      </c>
      <c r="AN19" s="75" t="s">
        <v>157</v>
      </c>
      <c r="AO19" s="75" t="s">
        <v>157</v>
      </c>
      <c r="AP19" s="75" t="s">
        <v>157</v>
      </c>
      <c r="AQ19" s="75" t="s">
        <v>157</v>
      </c>
      <c r="AR19" s="75" t="s">
        <v>157</v>
      </c>
      <c r="AS19" s="75" t="s">
        <v>157</v>
      </c>
      <c r="AT19" s="76" t="s">
        <v>35</v>
      </c>
      <c r="AU19" s="75" t="s">
        <v>157</v>
      </c>
      <c r="AV19" s="75" t="s">
        <v>157</v>
      </c>
      <c r="AW19" s="75" t="s">
        <v>157</v>
      </c>
      <c r="AX19" s="75" t="s">
        <v>157</v>
      </c>
      <c r="AY19" s="75" t="s">
        <v>157</v>
      </c>
      <c r="AZ19" s="75" t="s">
        <v>157</v>
      </c>
      <c r="BA19" s="76" t="s">
        <v>35</v>
      </c>
      <c r="BB19" s="75" t="s">
        <v>157</v>
      </c>
      <c r="BC19" s="79" t="s">
        <v>166</v>
      </c>
      <c r="BD19" s="79" t="s">
        <v>166</v>
      </c>
      <c r="BE19" s="79" t="s">
        <v>166</v>
      </c>
      <c r="BF19" s="79" t="s">
        <v>166</v>
      </c>
      <c r="BG19" s="75" t="s">
        <v>157</v>
      </c>
      <c r="BH19" s="76" t="s">
        <v>35</v>
      </c>
      <c r="BI19" s="75" t="s">
        <v>157</v>
      </c>
      <c r="BJ19" s="75" t="s">
        <v>157</v>
      </c>
      <c r="BK19" s="75" t="s">
        <v>157</v>
      </c>
      <c r="BL19" s="75" t="s">
        <v>157</v>
      </c>
      <c r="BM19" s="75" t="s">
        <v>157</v>
      </c>
      <c r="BN19" s="75" t="s">
        <v>157</v>
      </c>
      <c r="BO19" s="76" t="s">
        <v>35</v>
      </c>
      <c r="BP19" s="75" t="s">
        <v>157</v>
      </c>
      <c r="BQ19" s="75" t="s">
        <v>157</v>
      </c>
      <c r="BR19" s="75" t="s">
        <v>157</v>
      </c>
      <c r="BS19" s="75" t="s">
        <v>157</v>
      </c>
      <c r="BT19" s="75" t="s">
        <v>157</v>
      </c>
      <c r="BU19" s="75" t="s">
        <v>157</v>
      </c>
      <c r="BV19" s="76" t="s">
        <v>35</v>
      </c>
      <c r="BW19" s="75" t="s">
        <v>157</v>
      </c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4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4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1562" priority="942" operator="containsText" text="DL">
      <formula>NOT(ISERROR(SEARCH(("DL"),(N7))))</formula>
    </cfRule>
    <cfRule type="containsText" dxfId="1561" priority="913" operator="containsText" text="LP">
      <formula>NOT(ISERROR(SEARCH(("LP"),(N7))))</formula>
    </cfRule>
    <cfRule type="containsText" dxfId="1560" priority="952" operator="containsText" text="DL">
      <formula>NOT(ISERROR(SEARCH(("DL"),(N7))))</formula>
    </cfRule>
    <cfRule type="containsText" dxfId="1559" priority="912" operator="containsText" text="DL">
      <formula>NOT(ISERROR(SEARCH(("DL"),(N7))))</formula>
    </cfRule>
    <cfRule type="containsText" dxfId="1558" priority="910" operator="containsText" text="DM">
      <formula>NOT(ISERROR(SEARCH(("DM"),(N7))))</formula>
    </cfRule>
    <cfRule type="containsText" dxfId="1557" priority="911" operator="containsText" text="VC">
      <formula>NOT(ISERROR(SEARCH(("VC"),(N7))))</formula>
    </cfRule>
    <cfRule type="containsText" dxfId="1556" priority="915" operator="containsText" text="DM">
      <formula>NOT(ISERROR(SEARCH(("DM"),(N7))))</formula>
    </cfRule>
    <cfRule type="containsText" dxfId="1555" priority="916" operator="containsText" text="VC">
      <formula>NOT(ISERROR(SEARCH(("VC"),(N7))))</formula>
    </cfRule>
    <cfRule type="containsText" dxfId="1554" priority="917" operator="containsText" text="DL">
      <formula>NOT(ISERROR(SEARCH(("DL"),(N7))))</formula>
    </cfRule>
    <cfRule type="containsText" dxfId="1553" priority="918" operator="containsText" text="DM">
      <formula>NOT(ISERROR(SEARCH(("DM"),(N7))))</formula>
    </cfRule>
    <cfRule type="containsText" dxfId="1552" priority="919" operator="containsText" text="DM">
      <formula>NOT(ISERROR(SEARCH(("DM"),(N7))))</formula>
    </cfRule>
    <cfRule type="containsText" dxfId="1551" priority="920" operator="containsText" text="DM">
      <formula>NOT(ISERROR(SEARCH(("DM"),(N7))))</formula>
    </cfRule>
    <cfRule type="containsText" dxfId="1550" priority="921" operator="containsText" text="VC">
      <formula>NOT(ISERROR(SEARCH(("VC"),(N7))))</formula>
    </cfRule>
    <cfRule type="containsText" dxfId="1549" priority="922" operator="containsText" text="DL">
      <formula>NOT(ISERROR(SEARCH(("DL"),(N7))))</formula>
    </cfRule>
    <cfRule type="containsText" dxfId="1548" priority="923" operator="containsText" text="LP">
      <formula>NOT(ISERROR(SEARCH(("LP"),(N7))))</formula>
    </cfRule>
    <cfRule type="containsText" dxfId="1547" priority="924" operator="containsText" text="PL">
      <formula>NOT(ISERROR(SEARCH(("PL"),(N7))))</formula>
    </cfRule>
    <cfRule type="containsText" dxfId="1546" priority="925" operator="containsText" text="DM">
      <formula>NOT(ISERROR(SEARCH(("DM"),(N7))))</formula>
    </cfRule>
    <cfRule type="containsText" dxfId="1545" priority="914" operator="containsText" text="PL">
      <formula>NOT(ISERROR(SEARCH(("PL"),(N7))))</formula>
    </cfRule>
    <cfRule type="containsText" dxfId="1544" priority="941" operator="containsText" text="VC">
      <formula>NOT(ISERROR(SEARCH(("VC"),(N7))))</formula>
    </cfRule>
    <cfRule type="containsText" dxfId="1543" priority="940" operator="containsText" text="DM">
      <formula>NOT(ISERROR(SEARCH(("DM"),(N7))))</formula>
    </cfRule>
    <cfRule type="containsText" dxfId="1542" priority="929" operator="containsText" text="PL">
      <formula>NOT(ISERROR(SEARCH(("PL"),(N7))))</formula>
    </cfRule>
    <cfRule type="containsText" dxfId="1541" priority="939" operator="containsText" text="PL">
      <formula>NOT(ISERROR(SEARCH(("PL"),(N7))))</formula>
    </cfRule>
    <cfRule type="containsText" dxfId="1540" priority="938" operator="containsText" text="LP">
      <formula>NOT(ISERROR(SEARCH(("LP"),(N7))))</formula>
    </cfRule>
    <cfRule type="containsText" dxfId="1539" priority="926" operator="containsText" text="VC">
      <formula>NOT(ISERROR(SEARCH(("VC"),(N7))))</formula>
    </cfRule>
    <cfRule type="containsText" dxfId="1538" priority="927" operator="containsText" text="DL">
      <formula>NOT(ISERROR(SEARCH(("DL"),(N7))))</formula>
    </cfRule>
    <cfRule type="containsText" dxfId="1537" priority="909" operator="containsText" text="DM">
      <formula>NOT(ISERROR(SEARCH(("DM"),(N7))))</formula>
    </cfRule>
    <cfRule type="containsText" dxfId="1536" priority="937" operator="containsText" text="DL">
      <formula>NOT(ISERROR(SEARCH(("DL"),(N7))))</formula>
    </cfRule>
    <cfRule type="containsText" dxfId="1535" priority="936" operator="containsText" text="VC">
      <formula>NOT(ISERROR(SEARCH(("VC"),(N7))))</formula>
    </cfRule>
    <cfRule type="containsText" dxfId="1534" priority="935" operator="containsText" text="DM">
      <formula>NOT(ISERROR(SEARCH(("DM"),(N7))))</formula>
    </cfRule>
    <cfRule type="containsText" dxfId="1533" priority="934" operator="containsText" text="DL">
      <formula>NOT(ISERROR(SEARCH(("DL"),(N7))))</formula>
    </cfRule>
    <cfRule type="containsText" dxfId="1532" priority="933" operator="containsText" text="VC">
      <formula>NOT(ISERROR(SEARCH(("VC"),(N7))))</formula>
    </cfRule>
    <cfRule type="containsText" dxfId="1531" priority="932" operator="containsText" text="DM">
      <formula>NOT(ISERROR(SEARCH(("DM"),(N7))))</formula>
    </cfRule>
    <cfRule type="containsText" dxfId="1530" priority="931" operator="containsText" text="DM">
      <formula>NOT(ISERROR(SEARCH(("DM"),(N7))))</formula>
    </cfRule>
    <cfRule type="containsText" dxfId="1529" priority="930" operator="containsText" text="DM">
      <formula>NOT(ISERROR(SEARCH(("DM"),(N7))))</formula>
    </cfRule>
    <cfRule type="containsText" dxfId="1528" priority="951" operator="containsText" text="VC">
      <formula>NOT(ISERROR(SEARCH(("VC"),(N7))))</formula>
    </cfRule>
    <cfRule type="containsText" dxfId="1527" priority="950" operator="containsText" text="DM">
      <formula>NOT(ISERROR(SEARCH(("DM"),(N7))))</formula>
    </cfRule>
    <cfRule type="containsText" dxfId="1526" priority="949" operator="containsText" text="PL">
      <formula>NOT(ISERROR(SEARCH(("PL"),(N7))))</formula>
    </cfRule>
    <cfRule type="containsText" dxfId="1525" priority="928" operator="containsText" text="LP">
      <formula>NOT(ISERROR(SEARCH(("LP"),(N7))))</formula>
    </cfRule>
    <cfRule type="containsText" dxfId="1524" priority="948" operator="containsText" text="LP">
      <formula>NOT(ISERROR(SEARCH(("LP"),(N7))))</formula>
    </cfRule>
    <cfRule type="containsText" dxfId="1523" priority="947" operator="containsText" text="VC">
      <formula>NOT(ISERROR(SEARCH(("VC"),(N7))))</formula>
    </cfRule>
    <cfRule type="containsText" dxfId="1522" priority="946" operator="containsText" text="DM">
      <formula>NOT(ISERROR(SEARCH(("DM"),(N7))))</formula>
    </cfRule>
    <cfRule type="containsText" dxfId="1521" priority="945" operator="containsText" text="DM">
      <formula>NOT(ISERROR(SEARCH(("DM"),(N7))))</formula>
    </cfRule>
    <cfRule type="containsText" dxfId="1520" priority="944" operator="containsText" text="DM">
      <formula>NOT(ISERROR(SEARCH(("DM"),(N7))))</formula>
    </cfRule>
    <cfRule type="containsText" dxfId="1519" priority="943" operator="containsText" text="DM">
      <formula>NOT(ISERROR(SEARCH(("DM"),(N7))))</formula>
    </cfRule>
    <cfRule type="containsText" dxfId="1518" priority="905" operator="containsText" text="LP">
      <formula>NOT(ISERROR(SEARCH(("LP"),(N7))))</formula>
    </cfRule>
    <cfRule type="containsText" dxfId="1517" priority="908" operator="containsText" text="DM">
      <formula>NOT(ISERROR(SEARCH(("DM"),(N7))))</formula>
    </cfRule>
    <cfRule type="containsText" dxfId="1516" priority="907" operator="containsText" text="DL">
      <formula>NOT(ISERROR(SEARCH(("DL"),(N7))))</formula>
    </cfRule>
    <cfRule type="containsText" dxfId="1515" priority="906" operator="containsText" text="PL">
      <formula>NOT(ISERROR(SEARCH(("PL"),(N7))))</formula>
    </cfRule>
    <cfRule type="containsText" dxfId="1514" priority="953" operator="containsText" text="DM">
      <formula>NOT(ISERROR(SEARCH(("DM"),(N7))))</formula>
    </cfRule>
    <cfRule type="containsText" dxfId="1513" priority="957" operator="containsText" text="DL">
      <formula>NOT(ISERROR(SEARCH(("DL"),(N7))))</formula>
    </cfRule>
    <cfRule type="containsText" dxfId="1512" priority="956" operator="containsText" text="VC">
      <formula>NOT(ISERROR(SEARCH(("VC"),(N7))))</formula>
    </cfRule>
    <cfRule type="containsText" dxfId="1511" priority="955" operator="containsText" text="DM">
      <formula>NOT(ISERROR(SEARCH(("DM"),(N7))))</formula>
    </cfRule>
    <cfRule type="containsText" dxfId="1510" priority="954" operator="containsText" text="DM">
      <formula>NOT(ISERROR(SEARCH(("DM"),(N7))))</formula>
    </cfRule>
  </conditionalFormatting>
  <conditionalFormatting sqref="N6:S6 V6 T6:U19 W6:W19 Y6:AS19 AU6:BB19 BG6:BG19 X6:X21 BI6:BM19">
    <cfRule type="containsText" dxfId="1509" priority="963" operator="containsText" text="DM">
      <formula>NOT(ISERROR(SEARCH(("DM"),(N6))))</formula>
    </cfRule>
  </conditionalFormatting>
  <conditionalFormatting sqref="N6:S6 V6 T6:U19 W6:W19 Y6:AS19 AU6:BB19 BG6:BG19 X6:X21">
    <cfRule type="containsText" dxfId="1508" priority="962" operator="containsText" text="DM">
      <formula>NOT(ISERROR(SEARCH(("DM"),(N6))))</formula>
    </cfRule>
    <cfRule type="containsText" dxfId="1507" priority="961" operator="containsText" text="DL">
      <formula>NOT(ISERROR(SEARCH(("DL"),(N6))))</formula>
    </cfRule>
  </conditionalFormatting>
  <conditionalFormatting sqref="N6:S6 V6 T6:U19 W6:W19 Y6:AS19 AU6:BB19 BG6:BG19 BI6:BM19 X6:X21">
    <cfRule type="containsText" dxfId="1506" priority="994" operator="containsText" text="DM">
      <formula>NOT(ISERROR(SEARCH(("DM"),(N6))))</formula>
    </cfRule>
    <cfRule type="containsText" dxfId="1505" priority="993" operator="containsText" text="PL">
      <formula>NOT(ISERROR(SEARCH(("PL"),(N6))))</formula>
    </cfRule>
    <cfRule type="containsText" dxfId="1504" priority="992" operator="containsText" text="LP">
      <formula>NOT(ISERROR(SEARCH(("LP"),(N6))))</formula>
    </cfRule>
    <cfRule type="containsText" dxfId="1503" priority="991" operator="containsText" text="DL">
      <formula>NOT(ISERROR(SEARCH(("DL"),(N6))))</formula>
    </cfRule>
    <cfRule type="containsText" dxfId="1502" priority="990" operator="containsText" text="VC">
      <formula>NOT(ISERROR(SEARCH(("VC"),(N6))))</formula>
    </cfRule>
    <cfRule type="containsText" dxfId="1501" priority="989" operator="containsText" text="DM">
      <formula>NOT(ISERROR(SEARCH(("DM"),(N6))))</formula>
    </cfRule>
    <cfRule type="containsText" dxfId="1500" priority="988" operator="containsText" text="DL">
      <formula>NOT(ISERROR(SEARCH(("DL"),(N6))))</formula>
    </cfRule>
    <cfRule type="containsText" dxfId="1499" priority="987" operator="containsText" text="VC">
      <formula>NOT(ISERROR(SEARCH(("VC"),(N6))))</formula>
    </cfRule>
    <cfRule type="containsText" dxfId="1498" priority="986" operator="containsText" text="DM">
      <formula>NOT(ISERROR(SEARCH(("DM"),(N6))))</formula>
    </cfRule>
    <cfRule type="containsText" dxfId="1497" priority="985" operator="containsText" text="DM">
      <formula>NOT(ISERROR(SEARCH(("DM"),(N6))))</formula>
    </cfRule>
    <cfRule type="containsText" dxfId="1496" priority="984" operator="containsText" text="DM">
      <formula>NOT(ISERROR(SEARCH(("DM"),(N6))))</formula>
    </cfRule>
    <cfRule type="containsText" dxfId="1495" priority="983" operator="containsText" text="PL">
      <formula>NOT(ISERROR(SEARCH(("PL"),(N6))))</formula>
    </cfRule>
    <cfRule type="containsText" dxfId="1494" priority="982" operator="containsText" text="LP">
      <formula>NOT(ISERROR(SEARCH(("LP"),(N6))))</formula>
    </cfRule>
    <cfRule type="containsText" dxfId="1493" priority="981" operator="containsText" text="DL">
      <formula>NOT(ISERROR(SEARCH(("DL"),(N6))))</formula>
    </cfRule>
    <cfRule type="containsText" dxfId="1492" priority="980" operator="containsText" text="VC">
      <formula>NOT(ISERROR(SEARCH(("VC"),(N6))))</formula>
    </cfRule>
    <cfRule type="containsText" dxfId="1491" priority="979" operator="containsText" text="DM">
      <formula>NOT(ISERROR(SEARCH(("DM"),(N6))))</formula>
    </cfRule>
    <cfRule type="containsText" dxfId="1490" priority="978" operator="containsText" text="PL">
      <formula>NOT(ISERROR(SEARCH(("PL"),(N6))))</formula>
    </cfRule>
    <cfRule type="containsText" dxfId="1489" priority="977" operator="containsText" text="LP">
      <formula>NOT(ISERROR(SEARCH(("LP"),(N6))))</formula>
    </cfRule>
    <cfRule type="containsText" dxfId="1488" priority="976" operator="containsText" text="DL">
      <formula>NOT(ISERROR(SEARCH(("DL"),(N6))))</formula>
    </cfRule>
    <cfRule type="containsText" dxfId="1487" priority="975" operator="containsText" text="VC">
      <formula>NOT(ISERROR(SEARCH(("VC"),(N6))))</formula>
    </cfRule>
    <cfRule type="containsText" dxfId="1486" priority="974" operator="containsText" text="DM">
      <formula>NOT(ISERROR(SEARCH(("DM"),(N6))))</formula>
    </cfRule>
    <cfRule type="containsText" dxfId="1485" priority="973" operator="containsText" text="DM">
      <formula>NOT(ISERROR(SEARCH(("DM"),(N6))))</formula>
    </cfRule>
    <cfRule type="containsText" dxfId="1484" priority="972" operator="containsText" text="DM">
      <formula>NOT(ISERROR(SEARCH(("DM"),(N6))))</formula>
    </cfRule>
    <cfRule type="containsText" dxfId="1483" priority="971" operator="containsText" text="DL">
      <formula>NOT(ISERROR(SEARCH(("DL"),(N6))))</formula>
    </cfRule>
    <cfRule type="containsText" dxfId="1482" priority="970" operator="containsText" text="VC">
      <formula>NOT(ISERROR(SEARCH(("VC"),(N6))))</formula>
    </cfRule>
    <cfRule type="containsText" dxfId="1481" priority="969" operator="containsText" text="DM">
      <formula>NOT(ISERROR(SEARCH(("DM"),(N6))))</formula>
    </cfRule>
    <cfRule type="containsText" dxfId="1480" priority="1006" operator="containsText" text="DL">
      <formula>NOT(ISERROR(SEARCH(("DL"),(N6))))</formula>
    </cfRule>
    <cfRule type="containsText" dxfId="1479" priority="968" operator="containsText" text="PL">
      <formula>NOT(ISERROR(SEARCH(("PL"),(N6))))</formula>
    </cfRule>
    <cfRule type="containsText" dxfId="1478" priority="1009" operator="containsText" text="VC">
      <formula>NOT(ISERROR(SEARCH(("VC"),(N6))))</formula>
    </cfRule>
    <cfRule type="containsText" dxfId="1477" priority="967" operator="containsText" text="LP">
      <formula>NOT(ISERROR(SEARCH(("LP"),(N6))))</formula>
    </cfRule>
    <cfRule type="containsText" dxfId="1476" priority="1008" operator="containsText" text="DM">
      <formula>NOT(ISERROR(SEARCH(("DM"),(N6))))</formula>
    </cfRule>
    <cfRule type="containsText" dxfId="1475" priority="1007" operator="containsText" text="DM">
      <formula>NOT(ISERROR(SEARCH(("DM"),(N6))))</formula>
    </cfRule>
    <cfRule type="containsText" dxfId="1474" priority="1005" operator="containsText" text="VC">
      <formula>NOT(ISERROR(SEARCH(("VC"),(N6))))</formula>
    </cfRule>
    <cfRule type="containsText" dxfId="1473" priority="966" operator="containsText" text="DL">
      <formula>NOT(ISERROR(SEARCH(("DL"),(N6))))</formula>
    </cfRule>
    <cfRule type="containsText" dxfId="1472" priority="965" operator="containsText" text="VC">
      <formula>NOT(ISERROR(SEARCH(("VC"),(N6))))</formula>
    </cfRule>
    <cfRule type="containsText" dxfId="1471" priority="964" operator="containsText" text="DM">
      <formula>NOT(ISERROR(SEARCH(("DM"),(N6))))</formula>
    </cfRule>
    <cfRule type="containsText" dxfId="1470" priority="1004" operator="containsText" text="DM">
      <formula>NOT(ISERROR(SEARCH(("DM"),(N6))))</formula>
    </cfRule>
    <cfRule type="containsText" dxfId="1469" priority="1001" operator="containsText" text="VC">
      <formula>NOT(ISERROR(SEARCH(("VC"),(N6))))</formula>
    </cfRule>
    <cfRule type="containsText" dxfId="1468" priority="1000" operator="containsText" text="DM">
      <formula>NOT(ISERROR(SEARCH(("DM"),(N6))))</formula>
    </cfRule>
    <cfRule type="containsText" dxfId="1467" priority="999" operator="containsText" text="DM">
      <formula>NOT(ISERROR(SEARCH(("DM"),(N6))))</formula>
    </cfRule>
    <cfRule type="containsText" dxfId="1466" priority="998" operator="containsText" text="DM">
      <formula>NOT(ISERROR(SEARCH(("DM"),(N6))))</formula>
    </cfRule>
    <cfRule type="containsText" dxfId="1465" priority="997" operator="containsText" text="DM">
      <formula>NOT(ISERROR(SEARCH(("DM"),(N6))))</formula>
    </cfRule>
    <cfRule type="containsText" dxfId="1464" priority="996" operator="containsText" text="DL">
      <formula>NOT(ISERROR(SEARCH(("DL"),(N6))))</formula>
    </cfRule>
    <cfRule type="containsText" dxfId="1463" priority="995" operator="containsText" text="VC">
      <formula>NOT(ISERROR(SEARCH(("VC"),(N6))))</formula>
    </cfRule>
  </conditionalFormatting>
  <conditionalFormatting sqref="N6:S6 V6:V7 T6:U19 W6:W19 Y6:AS19 AU6:BG19 BI6:BM19 X6:X21">
    <cfRule type="containsText" dxfId="1462" priority="1002" operator="containsText" text="LP">
      <formula>NOT(ISERROR(SEARCH(("LP"),(N6))))</formula>
    </cfRule>
    <cfRule type="containsText" dxfId="1461" priority="1003" operator="containsText" text="PL">
      <formula>NOT(ISERROR(SEARCH(("PL"),(N6))))</formula>
    </cfRule>
    <cfRule type="containsText" dxfId="1460" priority="1010" operator="containsText" text="DL">
      <formula>NOT(ISERROR(SEARCH(("DL"),(N6))))</formula>
    </cfRule>
    <cfRule type="containsText" dxfId="1459" priority="1011" operator="containsText" text="DM">
      <formula>NOT(ISERROR(SEARCH(("DM"),(N6))))</formula>
    </cfRule>
  </conditionalFormatting>
  <conditionalFormatting sqref="N7:S7 V7">
    <cfRule type="containsText" dxfId="1458" priority="958" operator="containsText" text="DM">
      <formula>NOT(ISERROR(SEARCH(("DM"),(N7))))</formula>
    </cfRule>
  </conditionalFormatting>
  <conditionalFormatting sqref="Q7:S7 V7">
    <cfRule type="containsText" dxfId="1457" priority="1064" operator="containsText" text="DL">
      <formula>NOT(ISERROR(SEARCH(("DL"),(Q7))))</formula>
    </cfRule>
    <cfRule type="containsText" dxfId="1456" priority="1063" operator="containsText" text="VC">
      <formula>NOT(ISERROR(SEARCH(("VC"),(Q7))))</formula>
    </cfRule>
    <cfRule type="containsText" dxfId="1455" priority="1062" operator="containsText" text="DM">
      <formula>NOT(ISERROR(SEARCH(("DM"),(Q7))))</formula>
    </cfRule>
    <cfRule type="containsText" dxfId="1454" priority="1061" operator="containsText" text="DM">
      <formula>NOT(ISERROR(SEARCH(("DM"),(Q7))))</formula>
    </cfRule>
    <cfRule type="containsText" dxfId="1453" priority="1023" operator="containsText" text="DM">
      <formula>NOT(ISERROR(SEARCH(("DM"),(Q7))))</formula>
    </cfRule>
    <cfRule type="containsText" dxfId="1452" priority="1059" operator="containsText" text="VC">
      <formula>NOT(ISERROR(SEARCH(("VC"),(Q7))))</formula>
    </cfRule>
    <cfRule type="containsText" dxfId="1451" priority="1058" operator="containsText" text="DM">
      <formula>NOT(ISERROR(SEARCH(("DM"),(Q7))))</formula>
    </cfRule>
    <cfRule type="containsText" dxfId="1450" priority="1057" operator="containsText" text="PL">
      <formula>NOT(ISERROR(SEARCH(("PL"),(Q7))))</formula>
    </cfRule>
    <cfRule type="containsText" dxfId="1449" priority="1056" operator="containsText" text="LP">
      <formula>NOT(ISERROR(SEARCH(("LP"),(Q7))))</formula>
    </cfRule>
    <cfRule type="containsText" dxfId="1448" priority="1055" operator="containsText" text="VC">
      <formula>NOT(ISERROR(SEARCH(("VC"),(Q7))))</formula>
    </cfRule>
    <cfRule type="containsText" dxfId="1447" priority="1054" operator="containsText" text="DM">
      <formula>NOT(ISERROR(SEARCH(("DM"),(Q7))))</formula>
    </cfRule>
    <cfRule type="containsText" dxfId="1446" priority="1053" operator="containsText" text="DM">
      <formula>NOT(ISERROR(SEARCH(("DM"),(Q7))))</formula>
    </cfRule>
    <cfRule type="containsText" dxfId="1445" priority="1052" operator="containsText" text="DM">
      <formula>NOT(ISERROR(SEARCH(("DM"),(Q7))))</formula>
    </cfRule>
    <cfRule type="containsText" dxfId="1444" priority="1024" operator="containsText" text="VC">
      <formula>NOT(ISERROR(SEARCH(("VC"),(Q7))))</formula>
    </cfRule>
    <cfRule type="containsText" dxfId="1443" priority="1051" operator="containsText" text="DM">
      <formula>NOT(ISERROR(SEARCH(("DM"),(Q7))))</formula>
    </cfRule>
    <cfRule type="containsText" dxfId="1442" priority="1050" operator="containsText" text="DL">
      <formula>NOT(ISERROR(SEARCH(("DL"),(Q7))))</formula>
    </cfRule>
    <cfRule type="containsText" dxfId="1441" priority="1049" operator="containsText" text="VC">
      <formula>NOT(ISERROR(SEARCH(("VC"),(Q7))))</formula>
    </cfRule>
    <cfRule type="containsText" dxfId="1440" priority="1048" operator="containsText" text="DM">
      <formula>NOT(ISERROR(SEARCH(("DM"),(Q7))))</formula>
    </cfRule>
    <cfRule type="containsText" dxfId="1439" priority="1047" operator="containsText" text="PL">
      <formula>NOT(ISERROR(SEARCH(("PL"),(Q7))))</formula>
    </cfRule>
    <cfRule type="containsText" dxfId="1438" priority="1025" operator="containsText" text="DL">
      <formula>NOT(ISERROR(SEARCH(("DL"),(Q7))))</formula>
    </cfRule>
    <cfRule type="containsText" dxfId="1437" priority="1045" operator="containsText" text="DL">
      <formula>NOT(ISERROR(SEARCH(("DL"),(Q7))))</formula>
    </cfRule>
    <cfRule type="containsText" dxfId="1436" priority="1044" operator="containsText" text="VC">
      <formula>NOT(ISERROR(SEARCH(("VC"),(Q7))))</formula>
    </cfRule>
    <cfRule type="containsText" dxfId="1435" priority="1043" operator="containsText" text="DM">
      <formula>NOT(ISERROR(SEARCH(("DM"),(Q7))))</formula>
    </cfRule>
    <cfRule type="containsText" dxfId="1434" priority="1042" operator="containsText" text="DL">
      <formula>NOT(ISERROR(SEARCH(("DL"),(Q7))))</formula>
    </cfRule>
    <cfRule type="containsText" dxfId="1433" priority="1041" operator="containsText" text="VC">
      <formula>NOT(ISERROR(SEARCH(("VC"),(Q7))))</formula>
    </cfRule>
    <cfRule type="containsText" dxfId="1432" priority="1040" operator="containsText" text="DM">
      <formula>NOT(ISERROR(SEARCH(("DM"),(Q7))))</formula>
    </cfRule>
    <cfRule type="containsText" dxfId="1431" priority="1039" operator="containsText" text="DM">
      <formula>NOT(ISERROR(SEARCH(("DM"),(Q7))))</formula>
    </cfRule>
    <cfRule type="containsText" dxfId="1430" priority="1038" operator="containsText" text="DM">
      <formula>NOT(ISERROR(SEARCH(("DM"),(Q7))))</formula>
    </cfRule>
    <cfRule type="containsText" dxfId="1429" priority="1037" operator="containsText" text="PL">
      <formula>NOT(ISERROR(SEARCH(("PL"),(Q7))))</formula>
    </cfRule>
    <cfRule type="containsText" dxfId="1428" priority="1036" operator="containsText" text="LP">
      <formula>NOT(ISERROR(SEARCH(("LP"),(Q7))))</formula>
    </cfRule>
    <cfRule type="containsText" dxfId="1427" priority="1035" operator="containsText" text="DL">
      <formula>NOT(ISERROR(SEARCH(("DL"),(Q7))))</formula>
    </cfRule>
    <cfRule type="containsText" dxfId="1426" priority="1034" operator="containsText" text="VC">
      <formula>NOT(ISERROR(SEARCH(("VC"),(Q7))))</formula>
    </cfRule>
    <cfRule type="containsText" dxfId="1425" priority="1033" operator="containsText" text="DM">
      <formula>NOT(ISERROR(SEARCH(("DM"),(Q7))))</formula>
    </cfRule>
    <cfRule type="containsText" dxfId="1424" priority="1032" operator="containsText" text="PL">
      <formula>NOT(ISERROR(SEARCH(("PL"),(Q7))))</formula>
    </cfRule>
    <cfRule type="containsText" dxfId="1423" priority="1031" operator="containsText" text="LP">
      <formula>NOT(ISERROR(SEARCH(("LP"),(Q7))))</formula>
    </cfRule>
    <cfRule type="containsText" dxfId="1422" priority="1030" operator="containsText" text="DL">
      <formula>NOT(ISERROR(SEARCH(("DL"),(Q7))))</formula>
    </cfRule>
    <cfRule type="containsText" dxfId="1421" priority="1029" operator="containsText" text="VC">
      <formula>NOT(ISERROR(SEARCH(("VC"),(Q7))))</formula>
    </cfRule>
    <cfRule type="containsText" dxfId="1420" priority="1026" operator="containsText" text="DM">
      <formula>NOT(ISERROR(SEARCH(("DM"),(Q7))))</formula>
    </cfRule>
    <cfRule type="containsText" dxfId="1419" priority="1046" operator="containsText" text="LP">
      <formula>NOT(ISERROR(SEARCH(("LP"),(Q7))))</formula>
    </cfRule>
    <cfRule type="containsText" dxfId="1418" priority="1060" operator="containsText" text="DL">
      <formula>NOT(ISERROR(SEARCH(("DL"),(Q7))))</formula>
    </cfRule>
    <cfRule type="containsText" dxfId="1417" priority="1028" operator="containsText" text="DM">
      <formula>NOT(ISERROR(SEARCH(("DM"),(Q7))))</formula>
    </cfRule>
    <cfRule type="containsText" dxfId="1416" priority="1017" operator="containsText" text="DM">
      <formula>NOT(ISERROR(SEARCH(("DM"),(Q7))))</formula>
    </cfRule>
    <cfRule type="containsText" dxfId="1415" priority="1018" operator="containsText" text="DM">
      <formula>NOT(ISERROR(SEARCH(("DM"),(Q7))))</formula>
    </cfRule>
    <cfRule type="containsText" dxfId="1414" priority="1019" operator="containsText" text="VC">
      <formula>NOT(ISERROR(SEARCH(("VC"),(Q7))))</formula>
    </cfRule>
    <cfRule type="containsText" dxfId="1413" priority="1027" operator="containsText" text="DM">
      <formula>NOT(ISERROR(SEARCH(("DM"),(Q7))))</formula>
    </cfRule>
    <cfRule type="containsText" dxfId="1412" priority="1022" operator="containsText" text="PL">
      <formula>NOT(ISERROR(SEARCH(("PL"),(Q7))))</formula>
    </cfRule>
    <cfRule type="containsText" dxfId="1411" priority="1020" operator="containsText" text="DL">
      <formula>NOT(ISERROR(SEARCH(("DL"),(Q7))))</formula>
    </cfRule>
    <cfRule type="containsText" dxfId="1410" priority="1021" operator="containsText" text="LP">
      <formula>NOT(ISERROR(SEARCH(("LP"),(Q7))))</formula>
    </cfRule>
  </conditionalFormatting>
  <conditionalFormatting sqref="Q7:S7">
    <cfRule type="containsText" dxfId="1409" priority="1013" operator="containsText" text="LP">
      <formula>NOT(ISERROR(SEARCH(("LP"),(Q7))))</formula>
    </cfRule>
    <cfRule type="containsText" dxfId="1408" priority="1014" operator="containsText" text="PL">
      <formula>NOT(ISERROR(SEARCH(("PL"),(Q7))))</formula>
    </cfRule>
    <cfRule type="containsText" dxfId="1407" priority="1015" operator="containsText" text="DL">
      <formula>NOT(ISERROR(SEARCH(("DL"),(Q7))))</formula>
    </cfRule>
    <cfRule type="containsText" dxfId="1406" priority="1016" operator="containsText" text="DM">
      <formula>NOT(ISERROR(SEARCH(("DM"),(Q7))))</formula>
    </cfRule>
  </conditionalFormatting>
  <conditionalFormatting sqref="T6:U19 W6:W19 AU6:BB19 N6:S6 V6 Y6:AS19 BG6:BG19 X6:X21">
    <cfRule type="containsText" dxfId="1405" priority="959" operator="containsText" text="LP">
      <formula>NOT(ISERROR(SEARCH(("LP"),(N6))))</formula>
    </cfRule>
    <cfRule type="containsText" dxfId="1404" priority="960" operator="containsText" text="PL">
      <formula>NOT(ISERROR(SEARCH(("PL"),(N6))))</formula>
    </cfRule>
  </conditionalFormatting>
  <conditionalFormatting sqref="T6:U19">
    <cfRule type="containsText" dxfId="1403" priority="902" operator="containsText" text="DM">
      <formula>NOT(ISERROR(SEARCH(("DM"),(T6))))</formula>
    </cfRule>
    <cfRule type="cellIs" dxfId="1402" priority="901" operator="equal">
      <formula>"A"</formula>
    </cfRule>
  </conditionalFormatting>
  <conditionalFormatting sqref="W6:W19">
    <cfRule type="containsText" dxfId="1401" priority="900" operator="containsText" text="DM">
      <formula>NOT(ISERROR(SEARCH(("DM"),(W6))))</formula>
    </cfRule>
    <cfRule type="cellIs" dxfId="1400" priority="899" operator="equal">
      <formula>"A"</formula>
    </cfRule>
  </conditionalFormatting>
  <conditionalFormatting sqref="X6:BB19 BG6:BG19 BI6:BM19">
    <cfRule type="cellIs" dxfId="1399" priority="1065" operator="equal">
      <formula>"A"</formula>
    </cfRule>
  </conditionalFormatting>
  <conditionalFormatting sqref="Y6:AT19 BH6:BH19">
    <cfRule type="containsText" dxfId="1398" priority="1216" operator="containsText" text="DM">
      <formula>NOT(ISERROR(SEARCH(("DM"),(Y6))))</formula>
    </cfRule>
  </conditionalFormatting>
  <conditionalFormatting sqref="AS6 AU6:BB6 BG6:BW6 BC6:BF19">
    <cfRule type="containsText" dxfId="1397" priority="1111" operator="containsText" text="DM">
      <formula>NOT(ISERROR(SEARCH(("DM"),(AS6))))</formula>
    </cfRule>
    <cfRule type="containsText" dxfId="1396" priority="1110" operator="containsText" text="DL">
      <formula>NOT(ISERROR(SEARCH(("DL"),(AS6))))</formula>
    </cfRule>
    <cfRule type="containsText" dxfId="1395" priority="1109" operator="containsText" text="VC">
      <formula>NOT(ISERROR(SEARCH(("VC"),(AS6))))</formula>
    </cfRule>
    <cfRule type="containsText" dxfId="1394" priority="1108" operator="containsText" text="DM">
      <formula>NOT(ISERROR(SEARCH(("DM"),(AS6))))</formula>
    </cfRule>
    <cfRule type="containsText" dxfId="1393" priority="1107" operator="containsText" text="VC">
      <formula>NOT(ISERROR(SEARCH(("VC"),(AS6))))</formula>
    </cfRule>
    <cfRule type="containsText" dxfId="1392" priority="1106" operator="containsText" text="DM">
      <formula>NOT(ISERROR(SEARCH(("DM"),(AS6))))</formula>
    </cfRule>
    <cfRule type="containsText" dxfId="1391" priority="1102" operator="containsText" text="VC">
      <formula>NOT(ISERROR(SEARCH(("VC"),(AS6))))</formula>
    </cfRule>
    <cfRule type="containsText" dxfId="1390" priority="1105" operator="containsText" text="DM">
      <formula>NOT(ISERROR(SEARCH(("DM"),(AS6))))</formula>
    </cfRule>
    <cfRule type="containsText" dxfId="1389" priority="1104" operator="containsText" text="DM">
      <formula>NOT(ISERROR(SEARCH(("DM"),(AS6))))</formula>
    </cfRule>
    <cfRule type="containsText" dxfId="1388" priority="1103" operator="containsText" text="DL">
      <formula>NOT(ISERROR(SEARCH(("DL"),(AS6))))</formula>
    </cfRule>
    <cfRule type="containsText" dxfId="1387" priority="1101" operator="containsText" text="DM">
      <formula>NOT(ISERROR(SEARCH(("DM"),(AS6))))</formula>
    </cfRule>
    <cfRule type="containsText" dxfId="1386" priority="1100" operator="containsText" text="PL">
      <formula>NOT(ISERROR(SEARCH(("PL"),(AS6))))</formula>
    </cfRule>
    <cfRule type="containsText" dxfId="1385" priority="1099" operator="containsText" text="LP">
      <formula>NOT(ISERROR(SEARCH(("LP"),(AS6))))</formula>
    </cfRule>
    <cfRule type="containsText" dxfId="1384" priority="1098" operator="containsText" text="DL">
      <formula>NOT(ISERROR(SEARCH(("DL"),(AS6))))</formula>
    </cfRule>
    <cfRule type="containsText" dxfId="1383" priority="1097" operator="containsText" text="VC">
      <formula>NOT(ISERROR(SEARCH(("VC"),(AS6))))</formula>
    </cfRule>
    <cfRule type="containsText" dxfId="1382" priority="1096" operator="containsText" text="DM">
      <formula>NOT(ISERROR(SEARCH(("DM"),(AS6))))</formula>
    </cfRule>
    <cfRule type="containsText" dxfId="1381" priority="1095" operator="containsText" text="DL">
      <formula>NOT(ISERROR(SEARCH(("DL"),(AS6))))</formula>
    </cfRule>
    <cfRule type="containsText" dxfId="1380" priority="1094" operator="containsText" text="VC">
      <formula>NOT(ISERROR(SEARCH(("VC"),(AS6))))</formula>
    </cfRule>
    <cfRule type="containsText" dxfId="1379" priority="1093" operator="containsText" text="DM">
      <formula>NOT(ISERROR(SEARCH(("DM"),(AS6))))</formula>
    </cfRule>
    <cfRule type="containsText" dxfId="1378" priority="1092" operator="containsText" text="DM">
      <formula>NOT(ISERROR(SEARCH(("DM"),(AS6))))</formula>
    </cfRule>
    <cfRule type="containsText" dxfId="1377" priority="1091" operator="containsText" text="DM">
      <formula>NOT(ISERROR(SEARCH(("DM"),(AS6))))</formula>
    </cfRule>
    <cfRule type="containsText" dxfId="1376" priority="1090" operator="containsText" text="PL">
      <formula>NOT(ISERROR(SEARCH(("PL"),(AS6))))</formula>
    </cfRule>
    <cfRule type="containsText" dxfId="1375" priority="1089" operator="containsText" text="LP">
      <formula>NOT(ISERROR(SEARCH(("LP"),(AS6))))</formula>
    </cfRule>
    <cfRule type="containsText" dxfId="1374" priority="1088" operator="containsText" text="DL">
      <formula>NOT(ISERROR(SEARCH(("DL"),(AS6))))</formula>
    </cfRule>
    <cfRule type="containsText" dxfId="1373" priority="1087" operator="containsText" text="VC">
      <formula>NOT(ISERROR(SEARCH(("VC"),(AS6))))</formula>
    </cfRule>
    <cfRule type="containsText" dxfId="1372" priority="1086" operator="containsText" text="DM">
      <formula>NOT(ISERROR(SEARCH(("DM"),(AS6))))</formula>
    </cfRule>
    <cfRule type="containsText" dxfId="1371" priority="1085" operator="containsText" text="PL">
      <formula>NOT(ISERROR(SEARCH(("PL"),(AS6))))</formula>
    </cfRule>
    <cfRule type="containsText" dxfId="1370" priority="1084" operator="containsText" text="LP">
      <formula>NOT(ISERROR(SEARCH(("LP"),(AS6))))</formula>
    </cfRule>
    <cfRule type="containsText" dxfId="1369" priority="1083" operator="containsText" text="DL">
      <formula>NOT(ISERROR(SEARCH(("DL"),(AS6))))</formula>
    </cfRule>
    <cfRule type="containsText" dxfId="1368" priority="1082" operator="containsText" text="VC">
      <formula>NOT(ISERROR(SEARCH(("VC"),(AS6))))</formula>
    </cfRule>
    <cfRule type="containsText" dxfId="1367" priority="1081" operator="containsText" text="DM">
      <formula>NOT(ISERROR(SEARCH(("DM"),(AS6))))</formula>
    </cfRule>
    <cfRule type="containsText" dxfId="1366" priority="1080" operator="containsText" text="DM">
      <formula>NOT(ISERROR(SEARCH(("DM"),(AS6))))</formula>
    </cfRule>
    <cfRule type="containsText" dxfId="1365" priority="1078" operator="containsText" text="DL">
      <formula>NOT(ISERROR(SEARCH(("DL"),(AS6))))</formula>
    </cfRule>
    <cfRule type="containsText" dxfId="1364" priority="1077" operator="containsText" text="VC">
      <formula>NOT(ISERROR(SEARCH(("VC"),(AS6))))</formula>
    </cfRule>
    <cfRule type="containsText" dxfId="1363" priority="1076" operator="containsText" text="DM">
      <formula>NOT(ISERROR(SEARCH(("DM"),(AS6))))</formula>
    </cfRule>
    <cfRule type="containsText" dxfId="1362" priority="1075" operator="containsText" text="PL">
      <formula>NOT(ISERROR(SEARCH(("PL"),(AS6))))</formula>
    </cfRule>
    <cfRule type="containsText" dxfId="1361" priority="1074" operator="containsText" text="LP">
      <formula>NOT(ISERROR(SEARCH(("LP"),(AS6))))</formula>
    </cfRule>
    <cfRule type="containsText" dxfId="1360" priority="1073" operator="containsText" text="DL">
      <formula>NOT(ISERROR(SEARCH(("DL"),(AS6))))</formula>
    </cfRule>
    <cfRule type="containsText" dxfId="1359" priority="1072" operator="containsText" text="VC">
      <formula>NOT(ISERROR(SEARCH(("VC"),(AS6))))</formula>
    </cfRule>
    <cfRule type="containsText" dxfId="1358" priority="1071" operator="containsText" text="DM">
      <formula>NOT(ISERROR(SEARCH(("DM"),(AS6))))</formula>
    </cfRule>
    <cfRule type="containsText" dxfId="1357" priority="1070" operator="containsText" text="DM">
      <formula>NOT(ISERROR(SEARCH(("DM"),(AS6))))</formula>
    </cfRule>
    <cfRule type="containsText" dxfId="1356" priority="1079" operator="containsText" text="DM">
      <formula>NOT(ISERROR(SEARCH(("DM"),(AS6))))</formula>
    </cfRule>
    <cfRule type="containsText" dxfId="1355" priority="1113" operator="containsText" text="VC">
      <formula>NOT(ISERROR(SEARCH(("VC"),(AS6))))</formula>
    </cfRule>
    <cfRule type="containsText" dxfId="1354" priority="1112" operator="containsText" text="DM">
      <formula>NOT(ISERROR(SEARCH(("DM"),(AS6))))</formula>
    </cfRule>
  </conditionalFormatting>
  <conditionalFormatting sqref="AS6 AU6:BB6 BG6:BW6">
    <cfRule type="containsText" dxfId="1353" priority="1068" operator="containsText" text="DL">
      <formula>NOT(ISERROR(SEARCH(("DL"),(AS6))))</formula>
    </cfRule>
    <cfRule type="containsText" dxfId="1352" priority="1069" operator="containsText" text="DM">
      <formula>NOT(ISERROR(SEARCH(("DM"),(AS6))))</formula>
    </cfRule>
    <cfRule type="containsText" dxfId="1351" priority="1067" operator="containsText" text="PL">
      <formula>NOT(ISERROR(SEARCH(("PL"),(AS6))))</formula>
    </cfRule>
    <cfRule type="containsText" dxfId="1350" priority="1066" operator="containsText" text="LP">
      <formula>NOT(ISERROR(SEARCH(("LP"),(AS6))))</formula>
    </cfRule>
  </conditionalFormatting>
  <conditionalFormatting sqref="AS6 AU6:BB6 BG6:DA6 BC6:BF19">
    <cfRule type="containsText" dxfId="1349" priority="1227" operator="containsText" text="DM">
      <formula>NOT(ISERROR(SEARCH(("DM"),(AS6))))</formula>
    </cfRule>
  </conditionalFormatting>
  <conditionalFormatting sqref="AS6:AS7 AU6:BB6 BG6:BW6 BC6:BF19">
    <cfRule type="containsText" dxfId="1348" priority="1224" operator="containsText" text="LP">
      <formula>NOT(ISERROR(SEARCH(("LP"),(AS6))))</formula>
    </cfRule>
    <cfRule type="containsText" dxfId="1347" priority="1225" operator="containsText" text="PL">
      <formula>NOT(ISERROR(SEARCH(("PL"),(AS6))))</formula>
    </cfRule>
  </conditionalFormatting>
  <conditionalFormatting sqref="AS6:AS7 AU6:BB7 BG6:BG7 BI7:BW7">
    <cfRule type="containsText" dxfId="1346" priority="1114" operator="containsText" text="DM">
      <formula>NOT(ISERROR(SEARCH(("DM"),(AS6))))</formula>
    </cfRule>
  </conditionalFormatting>
  <conditionalFormatting sqref="AS6:AS7">
    <cfRule type="containsText" dxfId="1345" priority="1223" operator="containsText" text="DM">
      <formula>NOT(ISERROR(SEARCH(("DM"),(AS6))))</formula>
    </cfRule>
  </conditionalFormatting>
  <conditionalFormatting sqref="AT6:AT19 BH6:BH19">
    <cfRule type="containsText" dxfId="1344" priority="1166" operator="containsText" text="DL">
      <formula>NOT(ISERROR(SEARCH(("DL"),(AT6))))</formula>
    </cfRule>
    <cfRule type="containsText" dxfId="1343" priority="1194" operator="containsText" text="DM">
      <formula>NOT(ISERROR(SEARCH(("DM"),(AT6))))</formula>
    </cfRule>
    <cfRule type="containsText" dxfId="1342" priority="1193" operator="containsText" text="DL">
      <formula>NOT(ISERROR(SEARCH(("DL"),(AT6))))</formula>
    </cfRule>
    <cfRule type="containsText" dxfId="1341" priority="1171" operator="containsText" text="DL">
      <formula>NOT(ISERROR(SEARCH(("DL"),(AT6))))</formula>
    </cfRule>
    <cfRule type="containsText" dxfId="1340" priority="1205" operator="containsText" text="DM">
      <formula>NOT(ISERROR(SEARCH(("DM"),(AT6))))</formula>
    </cfRule>
    <cfRule type="containsText" dxfId="1339" priority="1206" operator="containsText" text="VC">
      <formula>NOT(ISERROR(SEARCH(("VC"),(AT6))))</formula>
    </cfRule>
    <cfRule type="containsText" dxfId="1338" priority="1207" operator="containsText" text="LP">
      <formula>NOT(ISERROR(SEARCH(("LP"),(AT6))))</formula>
    </cfRule>
    <cfRule type="containsText" dxfId="1337" priority="1208" operator="containsText" text="PL">
      <formula>NOT(ISERROR(SEARCH(("PL"),(AT6))))</formula>
    </cfRule>
    <cfRule type="containsText" dxfId="1336" priority="1209" operator="containsText" text="DM">
      <formula>NOT(ISERROR(SEARCH(("DM"),(AT6))))</formula>
    </cfRule>
    <cfRule type="containsText" dxfId="1335" priority="1210" operator="containsText" text="VC">
      <formula>NOT(ISERROR(SEARCH(("VC"),(AT6))))</formula>
    </cfRule>
    <cfRule type="containsText" dxfId="1334" priority="1211" operator="containsText" text="DL">
      <formula>NOT(ISERROR(SEARCH(("DL"),(AT6))))</formula>
    </cfRule>
    <cfRule type="containsText" dxfId="1333" priority="1212" operator="containsText" text="DM">
      <formula>NOT(ISERROR(SEARCH(("DM"),(AT6))))</formula>
    </cfRule>
    <cfRule type="containsText" dxfId="1332" priority="1213" operator="containsText" text="DM">
      <formula>NOT(ISERROR(SEARCH(("DM"),(AT6))))</formula>
    </cfRule>
    <cfRule type="containsText" dxfId="1331" priority="1214" operator="containsText" text="VC">
      <formula>NOT(ISERROR(SEARCH(("VC"),(AT6))))</formula>
    </cfRule>
    <cfRule type="containsText" dxfId="1330" priority="1215" operator="containsText" text="DL">
      <formula>NOT(ISERROR(SEARCH(("DL"),(AT6))))</formula>
    </cfRule>
    <cfRule type="containsText" dxfId="1329" priority="1195" operator="containsText" text="VC">
      <formula>NOT(ISERROR(SEARCH(("VC"),(AT6))))</formula>
    </cfRule>
    <cfRule type="containsText" dxfId="1328" priority="1170" operator="containsText" text="VC">
      <formula>NOT(ISERROR(SEARCH(("VC"),(AT6))))</formula>
    </cfRule>
    <cfRule type="containsText" dxfId="1327" priority="1191" operator="containsText" text="DM">
      <formula>NOT(ISERROR(SEARCH(("DM"),(AT6))))</formula>
    </cfRule>
    <cfRule type="containsText" dxfId="1326" priority="1190" operator="containsText" text="DM">
      <formula>NOT(ISERROR(SEARCH(("DM"),(AT6))))</formula>
    </cfRule>
    <cfRule type="containsText" dxfId="1325" priority="1189" operator="containsText" text="DM">
      <formula>NOT(ISERROR(SEARCH(("DM"),(AT6))))</formula>
    </cfRule>
    <cfRule type="containsText" dxfId="1324" priority="1188" operator="containsText" text="PL">
      <formula>NOT(ISERROR(SEARCH(("PL"),(AT6))))</formula>
    </cfRule>
    <cfRule type="containsText" dxfId="1323" priority="1187" operator="containsText" text="LP">
      <formula>NOT(ISERROR(SEARCH(("LP"),(AT6))))</formula>
    </cfRule>
    <cfRule type="containsText" dxfId="1322" priority="1186" operator="containsText" text="DL">
      <formula>NOT(ISERROR(SEARCH(("DL"),(AT6))))</formula>
    </cfRule>
    <cfRule type="containsText" dxfId="1321" priority="1185" operator="containsText" text="VC">
      <formula>NOT(ISERROR(SEARCH(("VC"),(AT6))))</formula>
    </cfRule>
    <cfRule type="containsText" dxfId="1320" priority="1184" operator="containsText" text="DM">
      <formula>NOT(ISERROR(SEARCH(("DM"),(AT6))))</formula>
    </cfRule>
    <cfRule type="containsText" dxfId="1319" priority="1183" operator="containsText" text="PL">
      <formula>NOT(ISERROR(SEARCH(("PL"),(AT6))))</formula>
    </cfRule>
    <cfRule type="containsText" dxfId="1318" priority="1182" operator="containsText" text="LP">
      <formula>NOT(ISERROR(SEARCH(("LP"),(AT6))))</formula>
    </cfRule>
    <cfRule type="containsText" dxfId="1317" priority="1181" operator="containsText" text="DL">
      <formula>NOT(ISERROR(SEARCH(("DL"),(AT6))))</formula>
    </cfRule>
    <cfRule type="containsText" dxfId="1316" priority="1180" operator="containsText" text="VC">
      <formula>NOT(ISERROR(SEARCH(("VC"),(AT6))))</formula>
    </cfRule>
    <cfRule type="containsText" dxfId="1315" priority="1179" operator="containsText" text="DM">
      <formula>NOT(ISERROR(SEARCH(("DM"),(AT6))))</formula>
    </cfRule>
    <cfRule type="containsText" dxfId="1314" priority="1177" operator="containsText" text="DM">
      <formula>NOT(ISERROR(SEARCH(("DM"),(AT6))))</formula>
    </cfRule>
    <cfRule type="containsText" dxfId="1313" priority="1169" operator="containsText" text="DM">
      <formula>NOT(ISERROR(SEARCH(("DM"),(AT6))))</formula>
    </cfRule>
    <cfRule type="containsText" dxfId="1312" priority="1168" operator="containsText" text="DM">
      <formula>NOT(ISERROR(SEARCH(("DM"),(AT6))))</formula>
    </cfRule>
    <cfRule type="containsText" dxfId="1311" priority="1172" operator="containsText" text="LP">
      <formula>NOT(ISERROR(SEARCH(("LP"),(AT6))))</formula>
    </cfRule>
    <cfRule type="containsText" dxfId="1310" priority="1173" operator="containsText" text="PL">
      <formula>NOT(ISERROR(SEARCH(("PL"),(AT6))))</formula>
    </cfRule>
    <cfRule type="containsText" dxfId="1309" priority="1174" operator="containsText" text="DM">
      <formula>NOT(ISERROR(SEARCH(("DM"),(AT6))))</formula>
    </cfRule>
    <cfRule type="containsText" dxfId="1308" priority="1176" operator="containsText" text="DL">
      <formula>NOT(ISERROR(SEARCH(("DL"),(AT6))))</formula>
    </cfRule>
    <cfRule type="containsText" dxfId="1307" priority="1178" operator="containsText" text="DM">
      <formula>NOT(ISERROR(SEARCH(("DM"),(AT6))))</formula>
    </cfRule>
    <cfRule type="containsText" dxfId="1306" priority="1175" operator="containsText" text="VC">
      <formula>NOT(ISERROR(SEARCH(("VC"),(AT6))))</formula>
    </cfRule>
    <cfRule type="containsText" dxfId="1305" priority="1204" operator="containsText" text="DM">
      <formula>NOT(ISERROR(SEARCH(("DM"),(AT6))))</formula>
    </cfRule>
    <cfRule type="containsText" dxfId="1304" priority="1192" operator="containsText" text="VC">
      <formula>NOT(ISERROR(SEARCH(("VC"),(AT6))))</formula>
    </cfRule>
    <cfRule type="containsText" dxfId="1303" priority="1203" operator="containsText" text="DM">
      <formula>NOT(ISERROR(SEARCH(("DM"),(AT6))))</formula>
    </cfRule>
    <cfRule type="containsText" dxfId="1302" priority="1202" operator="containsText" text="DM">
      <formula>NOT(ISERROR(SEARCH(("DM"),(AT6))))</formula>
    </cfRule>
    <cfRule type="containsText" dxfId="1301" priority="1201" operator="containsText" text="DL">
      <formula>NOT(ISERROR(SEARCH(("DL"),(AT6))))</formula>
    </cfRule>
    <cfRule type="containsText" dxfId="1300" priority="1200" operator="containsText" text="VC">
      <formula>NOT(ISERROR(SEARCH(("VC"),(AT6))))</formula>
    </cfRule>
    <cfRule type="containsText" dxfId="1299" priority="1199" operator="containsText" text="DM">
      <formula>NOT(ISERROR(SEARCH(("DM"),(AT6))))</formula>
    </cfRule>
    <cfRule type="containsText" dxfId="1298" priority="1198" operator="containsText" text="PL">
      <formula>NOT(ISERROR(SEARCH(("PL"),(AT6))))</formula>
    </cfRule>
    <cfRule type="containsText" dxfId="1297" priority="1197" operator="containsText" text="LP">
      <formula>NOT(ISERROR(SEARCH(("LP"),(AT6))))</formula>
    </cfRule>
    <cfRule type="containsText" dxfId="1296" priority="1167" operator="containsText" text="DM">
      <formula>NOT(ISERROR(SEARCH(("DM"),(AT6))))</formula>
    </cfRule>
    <cfRule type="containsText" dxfId="1295" priority="1196" operator="containsText" text="DL">
      <formula>NOT(ISERROR(SEARCH(("DL"),(AT6))))</formula>
    </cfRule>
  </conditionalFormatting>
  <conditionalFormatting sqref="AU6:BB6 BG6:BW6 AS6:AS7 BC6:BF19">
    <cfRule type="containsText" dxfId="1294" priority="1226" operator="containsText" text="DL">
      <formula>NOT(ISERROR(SEARCH(("DL"),(AS6))))</formula>
    </cfRule>
  </conditionalFormatting>
  <conditionalFormatting sqref="BA6:BA19">
    <cfRule type="containsText" dxfId="1293" priority="802" operator="containsText" text="DM">
      <formula>NOT(ISERROR(SEARCH(("DM"),(BA6))))</formula>
    </cfRule>
    <cfRule type="containsText" dxfId="1292" priority="803" operator="containsText" text="VC">
      <formula>NOT(ISERROR(SEARCH(("VC"),(BA6))))</formula>
    </cfRule>
    <cfRule type="containsText" dxfId="1291" priority="804" operator="containsText" text="DL">
      <formula>NOT(ISERROR(SEARCH(("DL"),(BA6))))</formula>
    </cfRule>
    <cfRule type="containsText" dxfId="1290" priority="805" operator="containsText" text="DM">
      <formula>NOT(ISERROR(SEARCH(("DM"),(BA6))))</formula>
    </cfRule>
    <cfRule type="containsText" dxfId="1289" priority="807" operator="containsText" text="DM">
      <formula>NOT(ISERROR(SEARCH(("DM"),(BA6))))</formula>
    </cfRule>
    <cfRule type="containsText" dxfId="1288" priority="808" operator="containsText" text="VC">
      <formula>NOT(ISERROR(SEARCH(("VC"),(BA6))))</formula>
    </cfRule>
    <cfRule type="containsText" dxfId="1287" priority="809" operator="containsText" text="DL">
      <formula>NOT(ISERROR(SEARCH(("DL"),(BA6))))</formula>
    </cfRule>
    <cfRule type="containsText" dxfId="1286" priority="810" operator="containsText" text="LP">
      <formula>NOT(ISERROR(SEARCH(("LP"),(BA6))))</formula>
    </cfRule>
    <cfRule type="containsText" dxfId="1285" priority="811" operator="containsText" text="PL">
      <formula>NOT(ISERROR(SEARCH(("PL"),(BA6))))</formula>
    </cfRule>
    <cfRule type="containsText" dxfId="1284" priority="812" operator="containsText" text="DM">
      <formula>NOT(ISERROR(SEARCH(("DM"),(BA6))))</formula>
    </cfRule>
    <cfRule type="containsText" dxfId="1283" priority="813" operator="containsText" text="VC">
      <formula>NOT(ISERROR(SEARCH(("VC"),(BA6))))</formula>
    </cfRule>
    <cfRule type="containsText" dxfId="1282" priority="814" operator="containsText" text="DL">
      <formula>NOT(ISERROR(SEARCH(("DL"),(BA6))))</formula>
    </cfRule>
    <cfRule type="containsText" dxfId="1281" priority="815" operator="containsText" text="LP">
      <formula>NOT(ISERROR(SEARCH(("LP"),(BA6))))</formula>
    </cfRule>
    <cfRule type="containsText" dxfId="1280" priority="816" operator="containsText" text="PL">
      <formula>NOT(ISERROR(SEARCH(("PL"),(BA6))))</formula>
    </cfRule>
    <cfRule type="containsText" dxfId="1279" priority="817" operator="containsText" text="DM">
      <formula>NOT(ISERROR(SEARCH(("DM"),(BA6))))</formula>
    </cfRule>
    <cfRule type="containsText" dxfId="1278" priority="818" operator="containsText" text="DM">
      <formula>NOT(ISERROR(SEARCH(("DM"),(BA6))))</formula>
    </cfRule>
    <cfRule type="containsText" dxfId="1277" priority="819" operator="containsText" text="DM">
      <formula>NOT(ISERROR(SEARCH(("DM"),(BA6))))</formula>
    </cfRule>
    <cfRule type="containsText" dxfId="1276" priority="820" operator="containsText" text="VC">
      <formula>NOT(ISERROR(SEARCH(("VC"),(BA6))))</formula>
    </cfRule>
    <cfRule type="containsText" dxfId="1275" priority="821" operator="containsText" text="DL">
      <formula>NOT(ISERROR(SEARCH(("DL"),(BA6))))</formula>
    </cfRule>
    <cfRule type="containsText" dxfId="1274" priority="822" operator="containsText" text="DM">
      <formula>NOT(ISERROR(SEARCH(("DM"),(BA6))))</formula>
    </cfRule>
    <cfRule type="containsText" dxfId="1273" priority="823" operator="containsText" text="VC">
      <formula>NOT(ISERROR(SEARCH(("VC"),(BA6))))</formula>
    </cfRule>
    <cfRule type="containsText" dxfId="1272" priority="824" operator="containsText" text="DL">
      <formula>NOT(ISERROR(SEARCH(("DL"),(BA6))))</formula>
    </cfRule>
    <cfRule type="containsText" dxfId="1271" priority="825" operator="containsText" text="LP">
      <formula>NOT(ISERROR(SEARCH(("LP"),(BA6))))</formula>
    </cfRule>
    <cfRule type="containsText" dxfId="1270" priority="806" operator="containsText" text="DM">
      <formula>NOT(ISERROR(SEARCH(("DM"),(BA6))))</formula>
    </cfRule>
    <cfRule type="containsText" dxfId="1269" priority="827" operator="containsText" text="DM">
      <formula>NOT(ISERROR(SEARCH(("DM"),(BA6))))</formula>
    </cfRule>
    <cfRule type="containsText" dxfId="1268" priority="828" operator="containsText" text="VC">
      <formula>NOT(ISERROR(SEARCH(("VC"),(BA6))))</formula>
    </cfRule>
    <cfRule type="containsText" dxfId="1267" priority="829" operator="containsText" text="DL">
      <formula>NOT(ISERROR(SEARCH(("DL"),(BA6))))</formula>
    </cfRule>
    <cfRule type="containsText" dxfId="1266" priority="830" operator="containsText" text="DM">
      <formula>NOT(ISERROR(SEARCH(("DM"),(BA6))))</formula>
    </cfRule>
    <cfRule type="containsText" dxfId="1265" priority="831" operator="containsText" text="DM">
      <formula>NOT(ISERROR(SEARCH(("DM"),(BA6))))</formula>
    </cfRule>
    <cfRule type="containsText" dxfId="1264" priority="832" operator="containsText" text="DM">
      <formula>NOT(ISERROR(SEARCH(("DM"),(BA6))))</formula>
    </cfRule>
    <cfRule type="containsText" dxfId="1263" priority="833" operator="containsText" text="DM">
      <formula>NOT(ISERROR(SEARCH(("DM"),(BA6))))</formula>
    </cfRule>
    <cfRule type="containsText" dxfId="1262" priority="834" operator="containsText" text="VC">
      <formula>NOT(ISERROR(SEARCH(("VC"),(BA6))))</formula>
    </cfRule>
    <cfRule type="containsText" dxfId="1261" priority="835" operator="containsText" text="LP">
      <formula>NOT(ISERROR(SEARCH(("LP"),(BA6))))</formula>
    </cfRule>
    <cfRule type="containsText" dxfId="1260" priority="836" operator="containsText" text="PL">
      <formula>NOT(ISERROR(SEARCH(("PL"),(BA6))))</formula>
    </cfRule>
    <cfRule type="containsText" dxfId="1259" priority="838" operator="containsText" text="VC">
      <formula>NOT(ISERROR(SEARCH(("VC"),(BA6))))</formula>
    </cfRule>
    <cfRule type="containsText" dxfId="1258" priority="839" operator="containsText" text="DL">
      <formula>NOT(ISERROR(SEARCH(("DL"),(BA6))))</formula>
    </cfRule>
    <cfRule type="containsText" dxfId="1257" priority="840" operator="containsText" text="DM">
      <formula>NOT(ISERROR(SEARCH(("DM"),(BA6))))</formula>
    </cfRule>
    <cfRule type="containsText" dxfId="1256" priority="841" operator="containsText" text="DM">
      <formula>NOT(ISERROR(SEARCH(("DM"),(BA6))))</formula>
    </cfRule>
    <cfRule type="containsText" dxfId="1255" priority="842" operator="containsText" text="VC">
      <formula>NOT(ISERROR(SEARCH(("VC"),(BA6))))</formula>
    </cfRule>
    <cfRule type="containsText" dxfId="1254" priority="843" operator="containsText" text="DL">
      <formula>NOT(ISERROR(SEARCH(("DL"),(BA6))))</formula>
    </cfRule>
    <cfRule type="containsText" dxfId="1253" priority="844" operator="containsText" text="DM">
      <formula>NOT(ISERROR(SEARCH(("DM"),(BA6))))</formula>
    </cfRule>
    <cfRule type="containsText" dxfId="1252" priority="826" operator="containsText" text="PL">
      <formula>NOT(ISERROR(SEARCH(("PL"),(BA6))))</formula>
    </cfRule>
    <cfRule type="containsText" dxfId="1251" priority="837" operator="containsText" text="DM">
      <formula>NOT(ISERROR(SEARCH(("DM"),(BA6))))</formula>
    </cfRule>
    <cfRule type="containsText" dxfId="1250" priority="792" operator="containsText" text="LP">
      <formula>NOT(ISERROR(SEARCH(("LP"),(BA6))))</formula>
    </cfRule>
    <cfRule type="containsText" dxfId="1249" priority="793" operator="containsText" text="PL">
      <formula>NOT(ISERROR(SEARCH(("PL"),(BA6))))</formula>
    </cfRule>
    <cfRule type="containsText" dxfId="1248" priority="794" operator="containsText" text="DL">
      <formula>NOT(ISERROR(SEARCH(("DL"),(BA6))))</formula>
    </cfRule>
    <cfRule type="containsText" dxfId="1247" priority="795" operator="containsText" text="DM">
      <formula>NOT(ISERROR(SEARCH(("DM"),(BA6))))</formula>
    </cfRule>
    <cfRule type="containsText" dxfId="1246" priority="796" operator="containsText" text="DM">
      <formula>NOT(ISERROR(SEARCH(("DM"),(BA6))))</formula>
    </cfRule>
    <cfRule type="containsText" dxfId="1245" priority="797" operator="containsText" text="DM">
      <formula>NOT(ISERROR(SEARCH(("DM"),(BA6))))</formula>
    </cfRule>
    <cfRule type="containsText" dxfId="1244" priority="798" operator="containsText" text="VC">
      <formula>NOT(ISERROR(SEARCH(("VC"),(BA6))))</formula>
    </cfRule>
    <cfRule type="containsText" dxfId="1243" priority="799" operator="containsText" text="DL">
      <formula>NOT(ISERROR(SEARCH(("DL"),(BA6))))</formula>
    </cfRule>
    <cfRule type="containsText" dxfId="1242" priority="800" operator="containsText" text="LP">
      <formula>NOT(ISERROR(SEARCH(("LP"),(BA6))))</formula>
    </cfRule>
    <cfRule type="containsText" dxfId="1241" priority="801" operator="containsText" text="PL">
      <formula>NOT(ISERROR(SEARCH(("PL"),(BA6))))</formula>
    </cfRule>
  </conditionalFormatting>
  <conditionalFormatting sqref="BG6:BG7 AS7 AU7:BB7 BI7:BW7">
    <cfRule type="containsText" dxfId="1240" priority="1139" operator="containsText" text="VC">
      <formula>NOT(ISERROR(SEARCH(("VC"),(BG6))))</formula>
    </cfRule>
    <cfRule type="containsText" dxfId="1239" priority="1140" operator="containsText" text="DL">
      <formula>NOT(ISERROR(SEARCH(("DL"),(BG6))))</formula>
    </cfRule>
    <cfRule type="containsText" dxfId="1238" priority="1141" operator="containsText" text="DM">
      <formula>NOT(ISERROR(SEARCH(("DM"),(BG6))))</formula>
    </cfRule>
    <cfRule type="containsText" dxfId="1237" priority="1142" operator="containsText" text="VC">
      <formula>NOT(ISERROR(SEARCH(("VC"),(BG6))))</formula>
    </cfRule>
    <cfRule type="containsText" dxfId="1236" priority="1143" operator="containsText" text="DL">
      <formula>NOT(ISERROR(SEARCH(("DL"),(BG6))))</formula>
    </cfRule>
    <cfRule type="containsText" dxfId="1235" priority="1144" operator="containsText" text="LP">
      <formula>NOT(ISERROR(SEARCH(("LP"),(BG6))))</formula>
    </cfRule>
    <cfRule type="containsText" dxfId="1234" priority="1145" operator="containsText" text="PL">
      <formula>NOT(ISERROR(SEARCH(("PL"),(BG6))))</formula>
    </cfRule>
    <cfRule type="containsText" dxfId="1233" priority="1146" operator="containsText" text="DM">
      <formula>NOT(ISERROR(SEARCH(("DM"),(BG6))))</formula>
    </cfRule>
    <cfRule type="containsText" dxfId="1232" priority="1147" operator="containsText" text="VC">
      <formula>NOT(ISERROR(SEARCH(("VC"),(BG6))))</formula>
    </cfRule>
    <cfRule type="containsText" dxfId="1231" priority="1148" operator="containsText" text="DL">
      <formula>NOT(ISERROR(SEARCH(("DL"),(BG6))))</formula>
    </cfRule>
    <cfRule type="containsText" dxfId="1230" priority="1115" operator="containsText" text="DM">
      <formula>NOT(ISERROR(SEARCH(("DM"),(BG6))))</formula>
    </cfRule>
    <cfRule type="containsText" dxfId="1229" priority="1137" operator="containsText" text="DM">
      <formula>NOT(ISERROR(SEARCH(("DM"),(BG6))))</formula>
    </cfRule>
    <cfRule type="containsText" dxfId="1228" priority="1150" operator="containsText" text="DM">
      <formula>NOT(ISERROR(SEARCH(("DM"),(BG6))))</formula>
    </cfRule>
    <cfRule type="containsText" dxfId="1227" priority="1138" operator="containsText" text="DM">
      <formula>NOT(ISERROR(SEARCH(("DM"),(BG6))))</formula>
    </cfRule>
    <cfRule type="containsText" dxfId="1226" priority="1217" operator="containsText" text="DM">
      <formula>NOT(ISERROR(SEARCH(("DM"),(BG6))))</formula>
    </cfRule>
    <cfRule type="containsText" dxfId="1225" priority="1151" operator="containsText" text="DM">
      <formula>NOT(ISERROR(SEARCH(("DM"),(BG6))))</formula>
    </cfRule>
    <cfRule type="containsText" dxfId="1224" priority="1152" operator="containsText" text="DM">
      <formula>NOT(ISERROR(SEARCH(("DM"),(BG6))))</formula>
    </cfRule>
    <cfRule type="containsText" dxfId="1223" priority="1153" operator="containsText" text="VC">
      <formula>NOT(ISERROR(SEARCH(("VC"),(BG6))))</formula>
    </cfRule>
    <cfRule type="containsText" dxfId="1222" priority="1154" operator="containsText" text="LP">
      <formula>NOT(ISERROR(SEARCH(("LP"),(BG6))))</formula>
    </cfRule>
    <cfRule type="containsText" dxfId="1221" priority="1155" operator="containsText" text="PL">
      <formula>NOT(ISERROR(SEARCH(("PL"),(BG6))))</formula>
    </cfRule>
    <cfRule type="containsText" dxfId="1220" priority="1157" operator="containsText" text="VC">
      <formula>NOT(ISERROR(SEARCH(("VC"),(BG6))))</formula>
    </cfRule>
    <cfRule type="containsText" dxfId="1219" priority="1158" operator="containsText" text="DL">
      <formula>NOT(ISERROR(SEARCH(("DL"),(BG6))))</formula>
    </cfRule>
    <cfRule type="containsText" dxfId="1218" priority="1159" operator="containsText" text="DM">
      <formula>NOT(ISERROR(SEARCH(("DM"),(BG6))))</formula>
    </cfRule>
    <cfRule type="containsText" dxfId="1217" priority="1129" operator="containsText" text="LP">
      <formula>NOT(ISERROR(SEARCH(("LP"),(BG6))))</formula>
    </cfRule>
    <cfRule type="containsText" dxfId="1216" priority="1128" operator="containsText" text="DL">
      <formula>NOT(ISERROR(SEARCH(("DL"),(BG6))))</formula>
    </cfRule>
    <cfRule type="containsText" dxfId="1215" priority="1160" operator="containsText" text="DM">
      <formula>NOT(ISERROR(SEARCH(("DM"),(BG6))))</formula>
    </cfRule>
    <cfRule type="containsText" dxfId="1214" priority="1161" operator="containsText" text="VC">
      <formula>NOT(ISERROR(SEARCH(("VC"),(BG6))))</formula>
    </cfRule>
    <cfRule type="containsText" dxfId="1213" priority="1162" operator="containsText" text="DL">
      <formula>NOT(ISERROR(SEARCH(("DL"),(BG6))))</formula>
    </cfRule>
    <cfRule type="containsText" dxfId="1212" priority="1149" operator="containsText" text="DM">
      <formula>NOT(ISERROR(SEARCH(("DM"),(BG6))))</formula>
    </cfRule>
    <cfRule type="containsText" dxfId="1211" priority="1156" operator="containsText" text="DM">
      <formula>NOT(ISERROR(SEARCH(("DM"),(BG6))))</formula>
    </cfRule>
    <cfRule type="containsText" dxfId="1210" priority="1131" operator="containsText" text="DM">
      <formula>NOT(ISERROR(SEARCH(("DM"),(BG6))))</formula>
    </cfRule>
    <cfRule type="containsText" dxfId="1209" priority="1127" operator="containsText" text="VC">
      <formula>NOT(ISERROR(SEARCH(("VC"),(BG6))))</formula>
    </cfRule>
    <cfRule type="containsText" dxfId="1208" priority="1126" operator="containsText" text="DM">
      <formula>NOT(ISERROR(SEARCH(("DM"),(BG6))))</formula>
    </cfRule>
    <cfRule type="containsText" dxfId="1207" priority="1132" operator="containsText" text="VC">
      <formula>NOT(ISERROR(SEARCH(("VC"),(BG6))))</formula>
    </cfRule>
    <cfRule type="containsText" dxfId="1206" priority="1130" operator="containsText" text="PL">
      <formula>NOT(ISERROR(SEARCH(("PL"),(BG6))))</formula>
    </cfRule>
    <cfRule type="containsText" dxfId="1205" priority="1133" operator="containsText" text="DL">
      <formula>NOT(ISERROR(SEARCH(("DL"),(BG6))))</formula>
    </cfRule>
    <cfRule type="containsText" dxfId="1204" priority="1134" operator="containsText" text="LP">
      <formula>NOT(ISERROR(SEARCH(("LP"),(BG6))))</formula>
    </cfRule>
    <cfRule type="containsText" dxfId="1203" priority="1135" operator="containsText" text="PL">
      <formula>NOT(ISERROR(SEARCH(("PL"),(BG6))))</formula>
    </cfRule>
    <cfRule type="containsText" dxfId="1202" priority="1125" operator="containsText" text="DM">
      <formula>NOT(ISERROR(SEARCH(("DM"),(BG6))))</formula>
    </cfRule>
    <cfRule type="containsText" dxfId="1201" priority="1124" operator="containsText" text="DM">
      <formula>NOT(ISERROR(SEARCH(("DM"),(BG6))))</formula>
    </cfRule>
    <cfRule type="containsText" dxfId="1200" priority="1123" operator="containsText" text="DL">
      <formula>NOT(ISERROR(SEARCH(("DL"),(BG6))))</formula>
    </cfRule>
    <cfRule type="containsText" dxfId="1199" priority="1122" operator="containsText" text="VC">
      <formula>NOT(ISERROR(SEARCH(("VC"),(BG6))))</formula>
    </cfRule>
    <cfRule type="containsText" dxfId="1198" priority="1121" operator="containsText" text="DM">
      <formula>NOT(ISERROR(SEARCH(("DM"),(BG6))))</formula>
    </cfRule>
    <cfRule type="containsText" dxfId="1197" priority="1120" operator="containsText" text="PL">
      <formula>NOT(ISERROR(SEARCH(("PL"),(BG6))))</formula>
    </cfRule>
    <cfRule type="containsText" dxfId="1196" priority="1119" operator="containsText" text="LP">
      <formula>NOT(ISERROR(SEARCH(("LP"),(BG6))))</formula>
    </cfRule>
    <cfRule type="containsText" dxfId="1195" priority="1136" operator="containsText" text="DM">
      <formula>NOT(ISERROR(SEARCH(("DM"),(BG6))))</formula>
    </cfRule>
    <cfRule type="containsText" dxfId="1194" priority="1118" operator="containsText" text="DL">
      <formula>NOT(ISERROR(SEARCH(("DL"),(BG6))))</formula>
    </cfRule>
    <cfRule type="containsText" dxfId="1193" priority="1117" operator="containsText" text="VC">
      <formula>NOT(ISERROR(SEARCH(("VC"),(BG6))))</formula>
    </cfRule>
    <cfRule type="containsText" dxfId="1192" priority="1116" operator="containsText" text="DM">
      <formula>NOT(ISERROR(SEARCH(("DM"),(BG6))))</formula>
    </cfRule>
  </conditionalFormatting>
  <conditionalFormatting sqref="BG6:BG7 AU7:BB7 BI7:BW7">
    <cfRule type="containsText" dxfId="1191" priority="1220" operator="containsText" text="DL">
      <formula>NOT(ISERROR(SEARCH(("DL"),(BG6))))</formula>
    </cfRule>
    <cfRule type="containsText" dxfId="1190" priority="1218" operator="containsText" text="LP">
      <formula>NOT(ISERROR(SEARCH(("LP"),(BG6))))</formula>
    </cfRule>
    <cfRule type="containsText" dxfId="1189" priority="1219" operator="containsText" text="PL">
      <formula>NOT(ISERROR(SEARCH(("PL"),(BG6))))</formula>
    </cfRule>
  </conditionalFormatting>
  <conditionalFormatting sqref="BG6:BG7 AU7:BF7 BH7:BW7">
    <cfRule type="containsText" dxfId="1188" priority="1221" operator="containsText" text="DM">
      <formula>NOT(ISERROR(SEARCH(("DM"),(BG6))))</formula>
    </cfRule>
  </conditionalFormatting>
  <conditionalFormatting sqref="BG6:BG7 AV7:BB7">
    <cfRule type="containsText" dxfId="1187" priority="1254" operator="containsText" text="DL">
      <formula>NOT(ISERROR(SEARCH(("DL"),(AV7))))</formula>
    </cfRule>
    <cfRule type="containsText" dxfId="1186" priority="1255" operator="containsText" text="DM">
      <formula>NOT(ISERROR(SEARCH(("DM"),(AV7))))</formula>
    </cfRule>
    <cfRule type="containsText" dxfId="1185" priority="1256" operator="containsText" text="VC">
      <formula>NOT(ISERROR(SEARCH(("VC"),(AV7))))</formula>
    </cfRule>
    <cfRule type="containsText" dxfId="1184" priority="1264" operator="containsText" text="DM">
      <formula>NOT(ISERROR(SEARCH(("DM"),(AV7))))</formula>
    </cfRule>
    <cfRule type="containsText" dxfId="1183" priority="1257" operator="containsText" text="DL">
      <formula>NOT(ISERROR(SEARCH(("DL"),(AV7))))</formula>
    </cfRule>
    <cfRule type="containsText" dxfId="1182" priority="1258" operator="containsText" text="LP">
      <formula>NOT(ISERROR(SEARCH(("LP"),(AV7))))</formula>
    </cfRule>
    <cfRule type="containsText" dxfId="1181" priority="1259" operator="containsText" text="PL">
      <formula>NOT(ISERROR(SEARCH(("PL"),(AV7))))</formula>
    </cfRule>
    <cfRule type="containsText" dxfId="1180" priority="1260" operator="containsText" text="DM">
      <formula>NOT(ISERROR(SEARCH(("DM"),(AV7))))</formula>
    </cfRule>
    <cfRule type="containsText" dxfId="1179" priority="1261" operator="containsText" text="VC">
      <formula>NOT(ISERROR(SEARCH(("VC"),(AV7))))</formula>
    </cfRule>
    <cfRule type="containsText" dxfId="1178" priority="1262" operator="containsText" text="DL">
      <formula>NOT(ISERROR(SEARCH(("DL"),(AV7))))</formula>
    </cfRule>
    <cfRule type="containsText" dxfId="1177" priority="1263" operator="containsText" text="DM">
      <formula>NOT(ISERROR(SEARCH(("DM"),(AV7))))</formula>
    </cfRule>
    <cfRule type="containsText" dxfId="1176" priority="1265" operator="containsText" text="DM">
      <formula>NOT(ISERROR(SEARCH(("DM"),(AV7))))</formula>
    </cfRule>
    <cfRule type="containsText" dxfId="1175" priority="1266" operator="containsText" text="DM">
      <formula>NOT(ISERROR(SEARCH(("DM"),(AV7))))</formula>
    </cfRule>
    <cfRule type="containsText" dxfId="1174" priority="1267" operator="containsText" text="VC">
      <formula>NOT(ISERROR(SEARCH(("VC"),(AV7))))</formula>
    </cfRule>
    <cfRule type="containsText" dxfId="1173" priority="1268" operator="containsText" text="LP">
      <formula>NOT(ISERROR(SEARCH(("LP"),(AV7))))</formula>
    </cfRule>
    <cfRule type="containsText" dxfId="1172" priority="1269" operator="containsText" text="PL">
      <formula>NOT(ISERROR(SEARCH(("PL"),(AV7))))</formula>
    </cfRule>
    <cfRule type="containsText" dxfId="1171" priority="1270" operator="containsText" text="DM">
      <formula>NOT(ISERROR(SEARCH(("DM"),(AV7))))</formula>
    </cfRule>
    <cfRule type="containsText" dxfId="1170" priority="1271" operator="containsText" text="VC">
      <formula>NOT(ISERROR(SEARCH(("VC"),(AV7))))</formula>
    </cfRule>
    <cfRule type="containsText" dxfId="1169" priority="1272" operator="containsText" text="DL">
      <formula>NOT(ISERROR(SEARCH(("DL"),(AV7))))</formula>
    </cfRule>
    <cfRule type="containsText" dxfId="1168" priority="1273" operator="containsText" text="DM">
      <formula>NOT(ISERROR(SEARCH(("DM"),(AV7))))</formula>
    </cfRule>
    <cfRule type="containsText" dxfId="1167" priority="1274" operator="containsText" text="DM">
      <formula>NOT(ISERROR(SEARCH(("DM"),(AV7))))</formula>
    </cfRule>
    <cfRule type="containsText" dxfId="1166" priority="1275" operator="containsText" text="VC">
      <formula>NOT(ISERROR(SEARCH(("VC"),(AV7))))</formula>
    </cfRule>
    <cfRule type="containsText" dxfId="1165" priority="1276" operator="containsText" text="DL">
      <formula>NOT(ISERROR(SEARCH(("DL"),(AV7))))</formula>
    </cfRule>
    <cfRule type="containsText" dxfId="1164" priority="1239" operator="containsText" text="DM">
      <formula>NOT(ISERROR(SEARCH(("DM"),(AV7))))</formula>
    </cfRule>
    <cfRule type="containsText" dxfId="1163" priority="1228" operator="containsText" text="DM">
      <formula>NOT(ISERROR(SEARCH(("DM"),(AV7))))</formula>
    </cfRule>
    <cfRule type="containsText" dxfId="1162" priority="1229" operator="containsText" text="DM">
      <formula>NOT(ISERROR(SEARCH(("DM"),(AV7))))</formula>
    </cfRule>
    <cfRule type="containsText" dxfId="1161" priority="1230" operator="containsText" text="DM">
      <formula>NOT(ISERROR(SEARCH(("DM"),(AV7))))</formula>
    </cfRule>
    <cfRule type="containsText" dxfId="1160" priority="1231" operator="containsText" text="VC">
      <formula>NOT(ISERROR(SEARCH(("VC"),(AV7))))</formula>
    </cfRule>
    <cfRule type="containsText" dxfId="1159" priority="1232" operator="containsText" text="DL">
      <formula>NOT(ISERROR(SEARCH(("DL"),(AV7))))</formula>
    </cfRule>
    <cfRule type="containsText" dxfId="1158" priority="1233" operator="containsText" text="LP">
      <formula>NOT(ISERROR(SEARCH(("LP"),(AV7))))</formula>
    </cfRule>
    <cfRule type="containsText" dxfId="1157" priority="1234" operator="containsText" text="PL">
      <formula>NOT(ISERROR(SEARCH(("PL"),(AV7))))</formula>
    </cfRule>
    <cfRule type="containsText" dxfId="1156" priority="1235" operator="containsText" text="DM">
      <formula>NOT(ISERROR(SEARCH(("DM"),(AV7))))</formula>
    </cfRule>
    <cfRule type="containsText" dxfId="1155" priority="1236" operator="containsText" text="VC">
      <formula>NOT(ISERROR(SEARCH(("VC"),(AV7))))</formula>
    </cfRule>
    <cfRule type="containsText" dxfId="1154" priority="1237" operator="containsText" text="DL">
      <formula>NOT(ISERROR(SEARCH(("DL"),(AV7))))</formula>
    </cfRule>
    <cfRule type="containsText" dxfId="1153" priority="1238" operator="containsText" text="DM">
      <formula>NOT(ISERROR(SEARCH(("DM"),(AV7))))</formula>
    </cfRule>
    <cfRule type="containsText" dxfId="1152" priority="1240" operator="containsText" text="DM">
      <formula>NOT(ISERROR(SEARCH(("DM"),(AV7))))</formula>
    </cfRule>
    <cfRule type="containsText" dxfId="1151" priority="1241" operator="containsText" text="VC">
      <formula>NOT(ISERROR(SEARCH(("VC"),(AV7))))</formula>
    </cfRule>
    <cfRule type="containsText" dxfId="1150" priority="1242" operator="containsText" text="DL">
      <formula>NOT(ISERROR(SEARCH(("DL"),(AV7))))</formula>
    </cfRule>
    <cfRule type="containsText" dxfId="1149" priority="1243" operator="containsText" text="LP">
      <formula>NOT(ISERROR(SEARCH(("LP"),(AV7))))</formula>
    </cfRule>
    <cfRule type="containsText" dxfId="1148" priority="1244" operator="containsText" text="PL">
      <formula>NOT(ISERROR(SEARCH(("PL"),(AV7))))</formula>
    </cfRule>
    <cfRule type="containsText" dxfId="1147" priority="1245" operator="containsText" text="DM">
      <formula>NOT(ISERROR(SEARCH(("DM"),(AV7))))</formula>
    </cfRule>
    <cfRule type="containsText" dxfId="1146" priority="1246" operator="containsText" text="VC">
      <formula>NOT(ISERROR(SEARCH(("VC"),(AV7))))</formula>
    </cfRule>
    <cfRule type="containsText" dxfId="1145" priority="1247" operator="containsText" text="DL">
      <formula>NOT(ISERROR(SEARCH(("DL"),(AV7))))</formula>
    </cfRule>
    <cfRule type="containsText" dxfId="1144" priority="1248" operator="containsText" text="LP">
      <formula>NOT(ISERROR(SEARCH(("LP"),(AV7))))</formula>
    </cfRule>
    <cfRule type="containsText" dxfId="1143" priority="1249" operator="containsText" text="PL">
      <formula>NOT(ISERROR(SEARCH(("PL"),(AV7))))</formula>
    </cfRule>
    <cfRule type="containsText" dxfId="1142" priority="1250" operator="containsText" text="DM">
      <formula>NOT(ISERROR(SEARCH(("DM"),(AV7))))</formula>
    </cfRule>
    <cfRule type="containsText" dxfId="1141" priority="1251" operator="containsText" text="DM">
      <formula>NOT(ISERROR(SEARCH(("DM"),(AV7))))</formula>
    </cfRule>
    <cfRule type="containsText" dxfId="1140" priority="1252" operator="containsText" text="DM">
      <formula>NOT(ISERROR(SEARCH(("DM"),(AV7))))</formula>
    </cfRule>
    <cfRule type="containsText" dxfId="1139" priority="1253" operator="containsText" text="VC">
      <formula>NOT(ISERROR(SEARCH(("VC"),(AV7))))</formula>
    </cfRule>
  </conditionalFormatting>
  <conditionalFormatting sqref="BG6:BG7 AV7:BF7 BH7:BW7">
    <cfRule type="containsText" dxfId="1138" priority="1278" operator="containsText" text="LP">
      <formula>NOT(ISERROR(SEARCH(("LP"),(BG6))))</formula>
    </cfRule>
    <cfRule type="containsText" dxfId="1137" priority="1279" operator="containsText" text="PL">
      <formula>NOT(ISERROR(SEARCH(("PL"),(BG6))))</formula>
    </cfRule>
    <cfRule type="containsText" dxfId="1136" priority="1277" operator="containsText" text="DM">
      <formula>NOT(ISERROR(SEARCH(("DM"),(BG6))))</formula>
    </cfRule>
    <cfRule type="containsText" dxfId="1135" priority="1280" operator="containsText" text="DL">
      <formula>NOT(ISERROR(SEARCH(("DL"),(BG6))))</formula>
    </cfRule>
  </conditionalFormatting>
  <conditionalFormatting sqref="BG6:BG7 BC7:BF7 BH7:BW7">
    <cfRule type="containsText" dxfId="1134" priority="1305" operator="containsText" text="PL">
      <formula>NOT(ISERROR(SEARCH(("PL"),(BG6))))</formula>
    </cfRule>
    <cfRule type="containsText" dxfId="1133" priority="1304" operator="containsText" text="LP">
      <formula>NOT(ISERROR(SEARCH(("LP"),(BG6))))</formula>
    </cfRule>
    <cfRule type="containsText" dxfId="1132" priority="1303" operator="containsText" text="DL">
      <formula>NOT(ISERROR(SEARCH(("DL"),(BG6))))</formula>
    </cfRule>
    <cfRule type="containsText" dxfId="1131" priority="1302" operator="containsText" text="VC">
      <formula>NOT(ISERROR(SEARCH(("VC"),(BG6))))</formula>
    </cfRule>
    <cfRule type="containsText" dxfId="1130" priority="1284" operator="containsText" text="DM">
      <formula>NOT(ISERROR(SEARCH(("DM"),(BG6))))</formula>
    </cfRule>
    <cfRule type="containsText" dxfId="1129" priority="1281" operator="containsText" text="LP">
      <formula>NOT(ISERROR(SEARCH(("LP"),(BG6))))</formula>
    </cfRule>
    <cfRule type="containsText" dxfId="1128" priority="1282" operator="containsText" text="PL">
      <formula>NOT(ISERROR(SEARCH(("PL"),(BG6))))</formula>
    </cfRule>
    <cfRule type="containsText" dxfId="1127" priority="1283" operator="containsText" text="DL">
      <formula>NOT(ISERROR(SEARCH(("DL"),(BG6))))</formula>
    </cfRule>
    <cfRule type="containsText" dxfId="1126" priority="1306" operator="containsText" text="DM">
      <formula>NOT(ISERROR(SEARCH(("DM"),(BG6))))</formula>
    </cfRule>
    <cfRule type="containsText" dxfId="1125" priority="1285" operator="containsText" text="DM">
      <formula>NOT(ISERROR(SEARCH(("DM"),(BG6))))</formula>
    </cfRule>
    <cfRule type="containsText" dxfId="1124" priority="1286" operator="containsText" text="DM">
      <formula>NOT(ISERROR(SEARCH(("DM"),(BG6))))</formula>
    </cfRule>
    <cfRule type="containsText" dxfId="1123" priority="1287" operator="containsText" text="VC">
      <formula>NOT(ISERROR(SEARCH(("VC"),(BG6))))</formula>
    </cfRule>
    <cfRule type="containsText" dxfId="1122" priority="1288" operator="containsText" text="DL">
      <formula>NOT(ISERROR(SEARCH(("DL"),(BG6))))</formula>
    </cfRule>
    <cfRule type="containsText" dxfId="1121" priority="1289" operator="containsText" text="LP">
      <formula>NOT(ISERROR(SEARCH(("LP"),(BG6))))</formula>
    </cfRule>
    <cfRule type="containsText" dxfId="1120" priority="1290" operator="containsText" text="PL">
      <formula>NOT(ISERROR(SEARCH(("PL"),(BG6))))</formula>
    </cfRule>
    <cfRule type="containsText" dxfId="1119" priority="1291" operator="containsText" text="DM">
      <formula>NOT(ISERROR(SEARCH(("DM"),(BG6))))</formula>
    </cfRule>
    <cfRule type="containsText" dxfId="1118" priority="1301" operator="containsText" text="DM">
      <formula>NOT(ISERROR(SEARCH(("DM"),(BG6))))</formula>
    </cfRule>
    <cfRule type="containsText" dxfId="1117" priority="1292" operator="containsText" text="VC">
      <formula>NOT(ISERROR(SEARCH(("VC"),(BG6))))</formula>
    </cfRule>
    <cfRule type="containsText" dxfId="1116" priority="1293" operator="containsText" text="DL">
      <formula>NOT(ISERROR(SEARCH(("DL"),(BG6))))</formula>
    </cfRule>
    <cfRule type="containsText" dxfId="1115" priority="1294" operator="containsText" text="DM">
      <formula>NOT(ISERROR(SEARCH(("DM"),(BG6))))</formula>
    </cfRule>
    <cfRule type="containsText" dxfId="1114" priority="1295" operator="containsText" text="DM">
      <formula>NOT(ISERROR(SEARCH(("DM"),(BG6))))</formula>
    </cfRule>
    <cfRule type="containsText" dxfId="1113" priority="1296" operator="containsText" text="DM">
      <formula>NOT(ISERROR(SEARCH(("DM"),(BG6))))</formula>
    </cfRule>
    <cfRule type="containsText" dxfId="1112" priority="1297" operator="containsText" text="VC">
      <formula>NOT(ISERROR(SEARCH(("VC"),(BG6))))</formula>
    </cfRule>
    <cfRule type="containsText" dxfId="1111" priority="1298" operator="containsText" text="DL">
      <formula>NOT(ISERROR(SEARCH(("DL"),(BG6))))</formula>
    </cfRule>
    <cfRule type="containsText" dxfId="1110" priority="1299" operator="containsText" text="LP">
      <formula>NOT(ISERROR(SEARCH(("LP"),(BG6))))</formula>
    </cfRule>
    <cfRule type="containsText" dxfId="1109" priority="1300" operator="containsText" text="PL">
      <formula>NOT(ISERROR(SEARCH(("PL"),(BG6))))</formula>
    </cfRule>
    <cfRule type="containsText" dxfId="1108" priority="1329" operator="containsText" text="DM">
      <formula>NOT(ISERROR(SEARCH(("DM"),(BG6))))</formula>
    </cfRule>
    <cfRule type="containsText" dxfId="1107" priority="1328" operator="containsText" text="VC">
      <formula>NOT(ISERROR(SEARCH(("VC"),(BG6))))</formula>
    </cfRule>
    <cfRule type="containsText" dxfId="1106" priority="1327" operator="containsText" text="DM">
      <formula>NOT(ISERROR(SEARCH(("DM"),(BG6))))</formula>
    </cfRule>
    <cfRule type="containsText" dxfId="1105" priority="1326" operator="containsText" text="DM">
      <formula>NOT(ISERROR(SEARCH(("DM"),(BG6))))</formula>
    </cfRule>
    <cfRule type="containsText" dxfId="1104" priority="1325" operator="containsText" text="DL">
      <formula>NOT(ISERROR(SEARCH(("DL"),(BG6))))</formula>
    </cfRule>
    <cfRule type="containsText" dxfId="1103" priority="1324" operator="containsText" text="VC">
      <formula>NOT(ISERROR(SEARCH(("VC"),(BG6))))</formula>
    </cfRule>
    <cfRule type="containsText" dxfId="1102" priority="1323" operator="containsText" text="DM">
      <formula>NOT(ISERROR(SEARCH(("DM"),(BG6))))</formula>
    </cfRule>
    <cfRule type="containsText" dxfId="1101" priority="1322" operator="containsText" text="VC">
      <formula>NOT(ISERROR(SEARCH(("VC"),(BG6))))</formula>
    </cfRule>
    <cfRule type="containsText" dxfId="1100" priority="1321" operator="containsText" text="DM">
      <formula>NOT(ISERROR(SEARCH(("DM"),(BG6))))</formula>
    </cfRule>
    <cfRule type="containsText" dxfId="1099" priority="1320" operator="containsText" text="DM">
      <formula>NOT(ISERROR(SEARCH(("DM"),(BG6))))</formula>
    </cfRule>
    <cfRule type="containsText" dxfId="1098" priority="1319" operator="containsText" text="DM">
      <formula>NOT(ISERROR(SEARCH(("DM"),(BG6))))</formula>
    </cfRule>
    <cfRule type="containsText" dxfId="1097" priority="1318" operator="containsText" text="DL">
      <formula>NOT(ISERROR(SEARCH(("DL"),(BG6))))</formula>
    </cfRule>
    <cfRule type="containsText" dxfId="1096" priority="1317" operator="containsText" text="VC">
      <formula>NOT(ISERROR(SEARCH(("VC"),(BG6))))</formula>
    </cfRule>
    <cfRule type="containsText" dxfId="1095" priority="1316" operator="containsText" text="DM">
      <formula>NOT(ISERROR(SEARCH(("DM"),(BG6))))</formula>
    </cfRule>
    <cfRule type="containsText" dxfId="1094" priority="1315" operator="containsText" text="PL">
      <formula>NOT(ISERROR(SEARCH(("PL"),(BG6))))</formula>
    </cfRule>
    <cfRule type="containsText" dxfId="1093" priority="1314" operator="containsText" text="LP">
      <formula>NOT(ISERROR(SEARCH(("LP"),(BG6))))</formula>
    </cfRule>
    <cfRule type="containsText" dxfId="1092" priority="1313" operator="containsText" text="DL">
      <formula>NOT(ISERROR(SEARCH(("DL"),(BG6))))</formula>
    </cfRule>
    <cfRule type="containsText" dxfId="1091" priority="1312" operator="containsText" text="VC">
      <formula>NOT(ISERROR(SEARCH(("VC"),(BG6))))</formula>
    </cfRule>
    <cfRule type="containsText" dxfId="1090" priority="1311" operator="containsText" text="DM">
      <formula>NOT(ISERROR(SEARCH(("DM"),(BG6))))</formula>
    </cfRule>
    <cfRule type="containsText" dxfId="1089" priority="1310" operator="containsText" text="DL">
      <formula>NOT(ISERROR(SEARCH(("DL"),(BG6))))</formula>
    </cfRule>
    <cfRule type="containsText" dxfId="1088" priority="1309" operator="containsText" text="VC">
      <formula>NOT(ISERROR(SEARCH(("VC"),(BG6))))</formula>
    </cfRule>
    <cfRule type="containsText" dxfId="1087" priority="1308" operator="containsText" text="DM">
      <formula>NOT(ISERROR(SEARCH(("DM"),(BG6))))</formula>
    </cfRule>
    <cfRule type="containsText" dxfId="1086" priority="1307" operator="containsText" text="DM">
      <formula>NOT(ISERROR(SEARCH(("DM"),(BG6))))</formula>
    </cfRule>
  </conditionalFormatting>
  <conditionalFormatting sqref="BG6:BM6 AU6:BG19 BI6:BW19 X6:X21">
    <cfRule type="containsText" dxfId="1085" priority="1222" operator="containsText" text="DM">
      <formula>NOT(ISERROR(SEARCH(("DM"),(X6))))</formula>
    </cfRule>
  </conditionalFormatting>
  <conditionalFormatting sqref="BH6:BH19 AT6:AT19">
    <cfRule type="containsText" dxfId="1084" priority="1164" operator="containsText" text="LP">
      <formula>NOT(ISERROR(SEARCH(("LP"),(AT6))))</formula>
    </cfRule>
    <cfRule type="containsText" dxfId="1083" priority="1165" operator="containsText" text="PL">
      <formula>NOT(ISERROR(SEARCH(("PL"),(AT6))))</formula>
    </cfRule>
  </conditionalFormatting>
  <conditionalFormatting sqref="BH6:BH19">
    <cfRule type="cellIs" dxfId="1082" priority="1163" operator="equal">
      <formula>"A"</formula>
    </cfRule>
  </conditionalFormatting>
  <conditionalFormatting sqref="BI6:BN19">
    <cfRule type="containsText" dxfId="1081" priority="896" operator="containsText" text="DL">
      <formula>NOT(ISERROR(SEARCH(("DL"),(BI6))))</formula>
    </cfRule>
    <cfRule type="containsText" dxfId="1080" priority="888" operator="containsText" text="LP">
      <formula>NOT(ISERROR(SEARCH(("LP"),(BI6))))</formula>
    </cfRule>
    <cfRule type="containsText" dxfId="1079" priority="897" operator="containsText" text="DM">
      <formula>NOT(ISERROR(SEARCH(("DM"),(BI6))))</formula>
    </cfRule>
    <cfRule type="containsText" dxfId="1078" priority="889" operator="containsText" text="PL">
      <formula>NOT(ISERROR(SEARCH(("PL"),(BI6))))</formula>
    </cfRule>
  </conditionalFormatting>
  <conditionalFormatting sqref="BJ7:BO7 BQ7:BW7">
    <cfRule type="containsText" dxfId="1077" priority="1333" operator="containsText" text="DM">
      <formula>NOT(ISERROR(SEARCH(("DM"),(BJ7))))</formula>
    </cfRule>
    <cfRule type="containsText" dxfId="1076" priority="1332" operator="containsText" text="DL">
      <formula>NOT(ISERROR(SEARCH(("DL"),(BJ7))))</formula>
    </cfRule>
    <cfRule type="containsText" dxfId="1075" priority="1331" operator="containsText" text="PL">
      <formula>NOT(ISERROR(SEARCH(("PL"),(BJ7))))</formula>
    </cfRule>
    <cfRule type="containsText" dxfId="1074" priority="1330" operator="containsText" text="LP">
      <formula>NOT(ISERROR(SEARCH(("LP"),(BJ7))))</formula>
    </cfRule>
    <cfRule type="containsText" dxfId="1073" priority="1342" operator="containsText" text="DL">
      <formula>NOT(ISERROR(SEARCH(("DL"),(BJ7))))</formula>
    </cfRule>
    <cfRule type="containsText" dxfId="1072" priority="1369" operator="containsText" text="DM">
      <formula>NOT(ISERROR(SEARCH(("DM"),(BJ7))))</formula>
    </cfRule>
    <cfRule type="containsText" dxfId="1071" priority="1334" operator="containsText" text="DM">
      <formula>NOT(ISERROR(SEARCH(("DM"),(BJ7))))</formula>
    </cfRule>
    <cfRule type="containsText" dxfId="1070" priority="1335" operator="containsText" text="DM">
      <formula>NOT(ISERROR(SEARCH(("DM"),(BJ7))))</formula>
    </cfRule>
    <cfRule type="containsText" dxfId="1069" priority="1336" operator="containsText" text="VC">
      <formula>NOT(ISERROR(SEARCH(("VC"),(BJ7))))</formula>
    </cfRule>
    <cfRule type="containsText" dxfId="1068" priority="1337" operator="containsText" text="DL">
      <formula>NOT(ISERROR(SEARCH(("DL"),(BJ7))))</formula>
    </cfRule>
    <cfRule type="containsText" dxfId="1067" priority="1338" operator="containsText" text="LP">
      <formula>NOT(ISERROR(SEARCH(("LP"),(BJ7))))</formula>
    </cfRule>
    <cfRule type="containsText" dxfId="1066" priority="1339" operator="containsText" text="PL">
      <formula>NOT(ISERROR(SEARCH(("PL"),(BJ7))))</formula>
    </cfRule>
    <cfRule type="containsText" dxfId="1065" priority="1340" operator="containsText" text="DM">
      <formula>NOT(ISERROR(SEARCH(("DM"),(BJ7))))</formula>
    </cfRule>
    <cfRule type="containsText" dxfId="1064" priority="1341" operator="containsText" text="VC">
      <formula>NOT(ISERROR(SEARCH(("VC"),(BJ7))))</formula>
    </cfRule>
    <cfRule type="containsText" dxfId="1063" priority="1343" operator="containsText" text="DM">
      <formula>NOT(ISERROR(SEARCH(("DM"),(BJ7))))</formula>
    </cfRule>
    <cfRule type="containsText" dxfId="1062" priority="1344" operator="containsText" text="DM">
      <formula>NOT(ISERROR(SEARCH(("DM"),(BJ7))))</formula>
    </cfRule>
    <cfRule type="containsText" dxfId="1061" priority="1345" operator="containsText" text="DM">
      <formula>NOT(ISERROR(SEARCH(("DM"),(BJ7))))</formula>
    </cfRule>
    <cfRule type="containsText" dxfId="1060" priority="1346" operator="containsText" text="VC">
      <formula>NOT(ISERROR(SEARCH(("VC"),(BJ7))))</formula>
    </cfRule>
    <cfRule type="containsText" dxfId="1059" priority="1347" operator="containsText" text="DL">
      <formula>NOT(ISERROR(SEARCH(("DL"),(BJ7))))</formula>
    </cfRule>
    <cfRule type="containsText" dxfId="1058" priority="1348" operator="containsText" text="LP">
      <formula>NOT(ISERROR(SEARCH(("LP"),(BJ7))))</formula>
    </cfRule>
    <cfRule type="containsText" dxfId="1057" priority="1349" operator="containsText" text="PL">
      <formula>NOT(ISERROR(SEARCH(("PL"),(BJ7))))</formula>
    </cfRule>
    <cfRule type="containsText" dxfId="1056" priority="1350" operator="containsText" text="DM">
      <formula>NOT(ISERROR(SEARCH(("DM"),(BJ7))))</formula>
    </cfRule>
    <cfRule type="containsText" dxfId="1055" priority="1351" operator="containsText" text="VC">
      <formula>NOT(ISERROR(SEARCH(("VC"),(BJ7))))</formula>
    </cfRule>
    <cfRule type="containsText" dxfId="1054" priority="1352" operator="containsText" text="DL">
      <formula>NOT(ISERROR(SEARCH(("DL"),(BJ7))))</formula>
    </cfRule>
    <cfRule type="containsText" dxfId="1053" priority="1353" operator="containsText" text="LP">
      <formula>NOT(ISERROR(SEARCH(("LP"),(BJ7))))</formula>
    </cfRule>
    <cfRule type="containsText" dxfId="1052" priority="1354" operator="containsText" text="PL">
      <formula>NOT(ISERROR(SEARCH(("PL"),(BJ7))))</formula>
    </cfRule>
    <cfRule type="containsText" dxfId="1051" priority="1355" operator="containsText" text="DM">
      <formula>NOT(ISERROR(SEARCH(("DM"),(BJ7))))</formula>
    </cfRule>
    <cfRule type="containsText" dxfId="1050" priority="1356" operator="containsText" text="DM">
      <formula>NOT(ISERROR(SEARCH(("DM"),(BJ7))))</formula>
    </cfRule>
    <cfRule type="containsText" dxfId="1049" priority="1357" operator="containsText" text="DM">
      <formula>NOT(ISERROR(SEARCH(("DM"),(BJ7))))</formula>
    </cfRule>
    <cfRule type="containsText" dxfId="1048" priority="1358" operator="containsText" text="VC">
      <formula>NOT(ISERROR(SEARCH(("VC"),(BJ7))))</formula>
    </cfRule>
    <cfRule type="containsText" dxfId="1047" priority="1359" operator="containsText" text="DL">
      <formula>NOT(ISERROR(SEARCH(("DL"),(BJ7))))</formula>
    </cfRule>
    <cfRule type="containsText" dxfId="1046" priority="1360" operator="containsText" text="DM">
      <formula>NOT(ISERROR(SEARCH(("DM"),(BJ7))))</formula>
    </cfRule>
    <cfRule type="containsText" dxfId="1045" priority="1361" operator="containsText" text="VC">
      <formula>NOT(ISERROR(SEARCH(("VC"),(BJ7))))</formula>
    </cfRule>
    <cfRule type="containsText" dxfId="1044" priority="1362" operator="containsText" text="DL">
      <formula>NOT(ISERROR(SEARCH(("DL"),(BJ7))))</formula>
    </cfRule>
    <cfRule type="containsText" dxfId="1043" priority="1363" operator="containsText" text="LP">
      <formula>NOT(ISERROR(SEARCH(("LP"),(BJ7))))</formula>
    </cfRule>
    <cfRule type="containsText" dxfId="1042" priority="1364" operator="containsText" text="PL">
      <formula>NOT(ISERROR(SEARCH(("PL"),(BJ7))))</formula>
    </cfRule>
    <cfRule type="containsText" dxfId="1041" priority="1365" operator="containsText" text="DM">
      <formula>NOT(ISERROR(SEARCH(("DM"),(BJ7))))</formula>
    </cfRule>
    <cfRule type="containsText" dxfId="1040" priority="1366" operator="containsText" text="VC">
      <formula>NOT(ISERROR(SEARCH(("VC"),(BJ7))))</formula>
    </cfRule>
    <cfRule type="containsText" dxfId="1039" priority="1367" operator="containsText" text="DL">
      <formula>NOT(ISERROR(SEARCH(("DL"),(BJ7))))</formula>
    </cfRule>
    <cfRule type="containsText" dxfId="1038" priority="1368" operator="containsText" text="DM">
      <formula>NOT(ISERROR(SEARCH(("DM"),(BJ7))))</formula>
    </cfRule>
    <cfRule type="containsText" dxfId="1037" priority="1370" operator="containsText" text="DM">
      <formula>NOT(ISERROR(SEARCH(("DM"),(BJ7))))</formula>
    </cfRule>
    <cfRule type="containsText" dxfId="1036" priority="1371" operator="containsText" text="DM">
      <formula>NOT(ISERROR(SEARCH(("DM"),(BJ7))))</formula>
    </cfRule>
    <cfRule type="containsText" dxfId="1035" priority="1372" operator="containsText" text="VC">
      <formula>NOT(ISERROR(SEARCH(("VC"),(BJ7))))</formula>
    </cfRule>
    <cfRule type="containsText" dxfId="1034" priority="1375" operator="containsText" text="DM">
      <formula>NOT(ISERROR(SEARCH(("DM"),(BJ7))))</formula>
    </cfRule>
    <cfRule type="containsText" dxfId="1033" priority="1376" operator="containsText" text="VC">
      <formula>NOT(ISERROR(SEARCH(("VC"),(BJ7))))</formula>
    </cfRule>
    <cfRule type="containsText" dxfId="1032" priority="1377" operator="containsText" text="DL">
      <formula>NOT(ISERROR(SEARCH(("DL"),(BJ7))))</formula>
    </cfRule>
    <cfRule type="containsText" dxfId="1031" priority="1378" operator="containsText" text="DM">
      <formula>NOT(ISERROR(SEARCH(("DM"),(BJ7))))</formula>
    </cfRule>
    <cfRule type="containsText" dxfId="1030" priority="1379" operator="containsText" text="DM">
      <formula>NOT(ISERROR(SEARCH(("DM"),(BJ7))))</formula>
    </cfRule>
    <cfRule type="containsText" dxfId="1029" priority="1380" operator="containsText" text="VC">
      <formula>NOT(ISERROR(SEARCH(("VC"),(BJ7))))</formula>
    </cfRule>
  </conditionalFormatting>
  <conditionalFormatting sqref="BJ7:BO7 BQ7:BZ7">
    <cfRule type="containsText" dxfId="1028" priority="1373" operator="containsText" text="LP">
      <formula>NOT(ISERROR(SEARCH(("LP"),(BJ7))))</formula>
    </cfRule>
    <cfRule type="containsText" dxfId="1027" priority="1374" operator="containsText" text="PL">
      <formula>NOT(ISERROR(SEARCH(("PL"),(BJ7))))</formula>
    </cfRule>
    <cfRule type="containsText" dxfId="1026" priority="1381" operator="containsText" text="DL">
      <formula>NOT(ISERROR(SEARCH(("DL"),(BJ7))))</formula>
    </cfRule>
    <cfRule type="containsText" dxfId="1025" priority="1382" operator="containsText" text="DM">
      <formula>NOT(ISERROR(SEARCH(("DM"),(BJ7))))</formula>
    </cfRule>
  </conditionalFormatting>
  <conditionalFormatting sqref="BN6:BN19">
    <cfRule type="containsText" dxfId="1024" priority="852" operator="containsText" text="DL">
      <formula>NOT(ISERROR(SEARCH(("DL"),(BN6))))</formula>
    </cfRule>
    <cfRule type="containsText" dxfId="1023" priority="853" operator="containsText" text="LP">
      <formula>NOT(ISERROR(SEARCH(("LP"),(BN6))))</formula>
    </cfRule>
    <cfRule type="containsText" dxfId="1022" priority="854" operator="containsText" text="PL">
      <formula>NOT(ISERROR(SEARCH(("PL"),(BN6))))</formula>
    </cfRule>
    <cfRule type="containsText" dxfId="1021" priority="855" operator="containsText" text="DM">
      <formula>NOT(ISERROR(SEARCH(("DM"),(BN6))))</formula>
    </cfRule>
    <cfRule type="containsText" dxfId="1020" priority="856" operator="containsText" text="VC">
      <formula>NOT(ISERROR(SEARCH(("VC"),(BN6))))</formula>
    </cfRule>
    <cfRule type="containsText" dxfId="1019" priority="891" operator="containsText" text="VC">
      <formula>NOT(ISERROR(SEARCH(("VC"),(BN6))))</formula>
    </cfRule>
    <cfRule type="containsText" dxfId="1018" priority="858" operator="containsText" text="DM">
      <formula>NOT(ISERROR(SEARCH(("DM"),(BN6))))</formula>
    </cfRule>
    <cfRule type="containsText" dxfId="1017" priority="859" operator="containsText" text="DM">
      <formula>NOT(ISERROR(SEARCH(("DM"),(BN6))))</formula>
    </cfRule>
    <cfRule type="containsText" dxfId="1016" priority="860" operator="containsText" text="DM">
      <formula>NOT(ISERROR(SEARCH(("DM"),(BN6))))</formula>
    </cfRule>
    <cfRule type="containsText" dxfId="1015" priority="861" operator="containsText" text="VC">
      <formula>NOT(ISERROR(SEARCH(("VC"),(BN6))))</formula>
    </cfRule>
    <cfRule type="containsText" dxfId="1014" priority="863" operator="containsText" text="LP">
      <formula>NOT(ISERROR(SEARCH(("LP"),(BN6))))</formula>
    </cfRule>
    <cfRule type="containsText" dxfId="1013" priority="882" operator="containsText" text="DL">
      <formula>NOT(ISERROR(SEARCH(("DL"),(BN6))))</formula>
    </cfRule>
    <cfRule type="cellIs" dxfId="1012" priority="898" operator="equal">
      <formula>"A"</formula>
    </cfRule>
    <cfRule type="containsText" dxfId="1011" priority="895" operator="containsText" text="VC">
      <formula>NOT(ISERROR(SEARCH(("VC"),(BN6))))</formula>
    </cfRule>
    <cfRule type="containsText" dxfId="1010" priority="894" operator="containsText" text="DM">
      <formula>NOT(ISERROR(SEARCH(("DM"),(BN6))))</formula>
    </cfRule>
    <cfRule type="containsText" dxfId="1009" priority="893" operator="containsText" text="DM">
      <formula>NOT(ISERROR(SEARCH(("DM"),(BN6))))</formula>
    </cfRule>
    <cfRule type="containsText" dxfId="1008" priority="892" operator="containsText" text="DL">
      <formula>NOT(ISERROR(SEARCH(("DL"),(BN6))))</formula>
    </cfRule>
    <cfRule type="containsText" dxfId="1007" priority="881" operator="containsText" text="VC">
      <formula>NOT(ISERROR(SEARCH(("VC"),(BN6))))</formula>
    </cfRule>
    <cfRule type="containsText" dxfId="1006" priority="880" operator="containsText" text="DM">
      <formula>NOT(ISERROR(SEARCH(("DM"),(BN6))))</formula>
    </cfRule>
    <cfRule type="containsText" dxfId="1005" priority="875" operator="containsText" text="DM">
      <formula>NOT(ISERROR(SEARCH(("DM"),(BN6))))</formula>
    </cfRule>
    <cfRule type="containsText" dxfId="1004" priority="879" operator="containsText" text="PL">
      <formula>NOT(ISERROR(SEARCH(("PL"),(BN6))))</formula>
    </cfRule>
    <cfRule type="containsText" dxfId="1003" priority="878" operator="containsText" text="LP">
      <formula>NOT(ISERROR(SEARCH(("LP"),(BN6))))</formula>
    </cfRule>
    <cfRule type="containsText" dxfId="1002" priority="877" operator="containsText" text="DL">
      <formula>NOT(ISERROR(SEARCH(("DL"),(BN6))))</formula>
    </cfRule>
    <cfRule type="containsText" dxfId="1001" priority="876" operator="containsText" text="VC">
      <formula>NOT(ISERROR(SEARCH(("VC"),(BN6))))</formula>
    </cfRule>
    <cfRule type="containsText" dxfId="1000" priority="883" operator="containsText" text="DM">
      <formula>NOT(ISERROR(SEARCH(("DM"),(BN6))))</formula>
    </cfRule>
    <cfRule type="containsText" dxfId="999" priority="884" operator="containsText" text="DM">
      <formula>NOT(ISERROR(SEARCH(("DM"),(BN6))))</formula>
    </cfRule>
    <cfRule type="containsText" dxfId="998" priority="885" operator="containsText" text="DM">
      <formula>NOT(ISERROR(SEARCH(("DM"),(BN6))))</formula>
    </cfRule>
    <cfRule type="containsText" dxfId="997" priority="886" operator="containsText" text="DM">
      <formula>NOT(ISERROR(SEARCH(("DM"),(BN6))))</formula>
    </cfRule>
    <cfRule type="containsText" dxfId="996" priority="887" operator="containsText" text="VC">
      <formula>NOT(ISERROR(SEARCH(("VC"),(BN6))))</formula>
    </cfRule>
    <cfRule type="containsText" dxfId="995" priority="864" operator="containsText" text="PL">
      <formula>NOT(ISERROR(SEARCH(("PL"),(BN6))))</formula>
    </cfRule>
    <cfRule type="containsText" dxfId="994" priority="865" operator="containsText" text="DM">
      <formula>NOT(ISERROR(SEARCH(("DM"),(BN6))))</formula>
    </cfRule>
    <cfRule type="containsText" dxfId="993" priority="867" operator="containsText" text="DL">
      <formula>NOT(ISERROR(SEARCH(("DL"),(BN6))))</formula>
    </cfRule>
    <cfRule type="containsText" dxfId="992" priority="866" operator="containsText" text="VC">
      <formula>NOT(ISERROR(SEARCH(("VC"),(BN6))))</formula>
    </cfRule>
    <cfRule type="containsText" dxfId="991" priority="868" operator="containsText" text="LP">
      <formula>NOT(ISERROR(SEARCH(("LP"),(BN6))))</formula>
    </cfRule>
    <cfRule type="containsText" dxfId="990" priority="862" operator="containsText" text="DL">
      <formula>NOT(ISERROR(SEARCH(("DL"),(BN6))))</formula>
    </cfRule>
    <cfRule type="containsText" dxfId="989" priority="869" operator="containsText" text="PL">
      <formula>NOT(ISERROR(SEARCH(("PL"),(BN6))))</formula>
    </cfRule>
    <cfRule type="containsText" dxfId="988" priority="870" operator="containsText" text="DM">
      <formula>NOT(ISERROR(SEARCH(("DM"),(BN6))))</formula>
    </cfRule>
    <cfRule type="containsText" dxfId="987" priority="871" operator="containsText" text="DM">
      <formula>NOT(ISERROR(SEARCH(("DM"),(BN6))))</formula>
    </cfRule>
    <cfRule type="containsText" dxfId="986" priority="872" operator="containsText" text="DM">
      <formula>NOT(ISERROR(SEARCH(("DM"),(BN6))))</formula>
    </cfRule>
    <cfRule type="containsText" dxfId="985" priority="873" operator="containsText" text="VC">
      <formula>NOT(ISERROR(SEARCH(("VC"),(BN6))))</formula>
    </cfRule>
    <cfRule type="containsText" dxfId="984" priority="874" operator="containsText" text="DL">
      <formula>NOT(ISERROR(SEARCH(("DL"),(BN6))))</formula>
    </cfRule>
    <cfRule type="containsText" dxfId="983" priority="890" operator="containsText" text="DM">
      <formula>NOT(ISERROR(SEARCH(("DM"),(BN6))))</formula>
    </cfRule>
    <cfRule type="containsText" dxfId="982" priority="857" operator="containsText" text="DL">
      <formula>NOT(ISERROR(SEARCH(("DL"),(BN6))))</formula>
    </cfRule>
    <cfRule type="containsText" dxfId="981" priority="849" operator="containsText" text="DM">
      <formula>NOT(ISERROR(SEARCH(("DM"),(BN6))))</formula>
    </cfRule>
    <cfRule type="containsText" dxfId="980" priority="850" operator="containsText" text="DM">
      <formula>NOT(ISERROR(SEARCH(("DM"),(BN6))))</formula>
    </cfRule>
    <cfRule type="containsText" dxfId="979" priority="851" operator="containsText" text="VC">
      <formula>NOT(ISERROR(SEARCH(("VC"),(BN6))))</formula>
    </cfRule>
  </conditionalFormatting>
  <conditionalFormatting sqref="BN6:BO19">
    <cfRule type="containsText" dxfId="978" priority="791" operator="containsText" text="DM">
      <formula>NOT(ISERROR(SEARCH(("DM"),(BN6))))</formula>
    </cfRule>
    <cfRule type="containsText" dxfId="977" priority="783" operator="containsText" text="PL">
      <formula>NOT(ISERROR(SEARCH(("PL"),(BN6))))</formula>
    </cfRule>
    <cfRule type="containsText" dxfId="976" priority="782" operator="containsText" text="LP">
      <formula>NOT(ISERROR(SEARCH(("LP"),(BN6))))</formula>
    </cfRule>
    <cfRule type="containsText" dxfId="975" priority="790" operator="containsText" text="DL">
      <formula>NOT(ISERROR(SEARCH(("DL"),(BN6))))</formula>
    </cfRule>
  </conditionalFormatting>
  <conditionalFormatting sqref="BO6:BO19">
    <cfRule type="containsText" dxfId="974" priority="750" operator="containsText" text="VC">
      <formula>NOT(ISERROR(SEARCH(("VC"),(BO6))))</formula>
    </cfRule>
    <cfRule type="containsText" dxfId="973" priority="751" operator="containsText" text="DL">
      <formula>NOT(ISERROR(SEARCH(("DL"),(BO6))))</formula>
    </cfRule>
    <cfRule type="containsText" dxfId="972" priority="752" operator="containsText" text="DM">
      <formula>NOT(ISERROR(SEARCH(("DM"),(BO6))))</formula>
    </cfRule>
    <cfRule type="containsText" dxfId="971" priority="753" operator="containsText" text="DM">
      <formula>NOT(ISERROR(SEARCH(("DM"),(BO6))))</formula>
    </cfRule>
    <cfRule type="containsText" dxfId="970" priority="754" operator="containsText" text="DM">
      <formula>NOT(ISERROR(SEARCH(("DM"),(BO6))))</formula>
    </cfRule>
    <cfRule type="containsText" dxfId="969" priority="755" operator="containsText" text="VC">
      <formula>NOT(ISERROR(SEARCH(("VC"),(BO6))))</formula>
    </cfRule>
    <cfRule type="containsText" dxfId="968" priority="756" operator="containsText" text="DL">
      <formula>NOT(ISERROR(SEARCH(("DL"),(BO6))))</formula>
    </cfRule>
    <cfRule type="containsText" dxfId="967" priority="757" operator="containsText" text="LP">
      <formula>NOT(ISERROR(SEARCH(("LP"),(BO6))))</formula>
    </cfRule>
    <cfRule type="containsText" dxfId="966" priority="759" operator="containsText" text="DM">
      <formula>NOT(ISERROR(SEARCH(("DM"),(BO6))))</formula>
    </cfRule>
    <cfRule type="containsText" dxfId="965" priority="760" operator="containsText" text="VC">
      <formula>NOT(ISERROR(SEARCH(("VC"),(BO6))))</formula>
    </cfRule>
    <cfRule type="containsText" dxfId="964" priority="761" operator="containsText" text="DL">
      <formula>NOT(ISERROR(SEARCH(("DL"),(BO6))))</formula>
    </cfRule>
    <cfRule type="containsText" dxfId="963" priority="762" operator="containsText" text="LP">
      <formula>NOT(ISERROR(SEARCH(("LP"),(BO6))))</formula>
    </cfRule>
    <cfRule type="containsText" dxfId="962" priority="763" operator="containsText" text="PL">
      <formula>NOT(ISERROR(SEARCH(("PL"),(BO6))))</formula>
    </cfRule>
    <cfRule type="containsText" dxfId="961" priority="764" operator="containsText" text="DM">
      <formula>NOT(ISERROR(SEARCH(("DM"),(BO6))))</formula>
    </cfRule>
    <cfRule type="containsText" dxfId="960" priority="765" operator="containsText" text="DM">
      <formula>NOT(ISERROR(SEARCH(("DM"),(BO6))))</formula>
    </cfRule>
    <cfRule type="containsText" dxfId="959" priority="766" operator="containsText" text="DM">
      <formula>NOT(ISERROR(SEARCH(("DM"),(BO6))))</formula>
    </cfRule>
    <cfRule type="containsText" dxfId="958" priority="767" operator="containsText" text="VC">
      <formula>NOT(ISERROR(SEARCH(("VC"),(BO6))))</formula>
    </cfRule>
    <cfRule type="containsText" dxfId="957" priority="768" operator="containsText" text="DL">
      <formula>NOT(ISERROR(SEARCH(("DL"),(BO6))))</formula>
    </cfRule>
    <cfRule type="containsText" dxfId="956" priority="769" operator="containsText" text="DM">
      <formula>NOT(ISERROR(SEARCH(("DM"),(BO6))))</formula>
    </cfRule>
    <cfRule type="containsText" dxfId="955" priority="770" operator="containsText" text="VC">
      <formula>NOT(ISERROR(SEARCH(("VC"),(BO6))))</formula>
    </cfRule>
    <cfRule type="containsText" dxfId="954" priority="771" operator="containsText" text="DL">
      <formula>NOT(ISERROR(SEARCH(("DL"),(BO6))))</formula>
    </cfRule>
    <cfRule type="containsText" dxfId="953" priority="772" operator="containsText" text="LP">
      <formula>NOT(ISERROR(SEARCH(("LP"),(BO6))))</formula>
    </cfRule>
    <cfRule type="containsText" dxfId="952" priority="773" operator="containsText" text="PL">
      <formula>NOT(ISERROR(SEARCH(("PL"),(BO6))))</formula>
    </cfRule>
    <cfRule type="containsText" dxfId="951" priority="774" operator="containsText" text="DM">
      <formula>NOT(ISERROR(SEARCH(("DM"),(BO6))))</formula>
    </cfRule>
    <cfRule type="containsText" dxfId="950" priority="775" operator="containsText" text="VC">
      <formula>NOT(ISERROR(SEARCH(("VC"),(BO6))))</formula>
    </cfRule>
    <cfRule type="containsText" dxfId="949" priority="776" operator="containsText" text="DL">
      <formula>NOT(ISERROR(SEARCH(("DL"),(BO6))))</formula>
    </cfRule>
    <cfRule type="containsText" dxfId="948" priority="777" operator="containsText" text="DM">
      <formula>NOT(ISERROR(SEARCH(("DM"),(BO6))))</formula>
    </cfRule>
    <cfRule type="containsText" dxfId="947" priority="778" operator="containsText" text="DM">
      <formula>NOT(ISERROR(SEARCH(("DM"),(BO6))))</formula>
    </cfRule>
    <cfRule type="containsText" dxfId="946" priority="779" operator="containsText" text="DM">
      <formula>NOT(ISERROR(SEARCH(("DM"),(BO6))))</formula>
    </cfRule>
    <cfRule type="containsText" dxfId="945" priority="780" operator="containsText" text="DM">
      <formula>NOT(ISERROR(SEARCH(("DM"),(BO6))))</formula>
    </cfRule>
    <cfRule type="containsText" dxfId="944" priority="781" operator="containsText" text="VC">
      <formula>NOT(ISERROR(SEARCH(("VC"),(BO6))))</formula>
    </cfRule>
    <cfRule type="containsText" dxfId="943" priority="784" operator="containsText" text="DM">
      <formula>NOT(ISERROR(SEARCH(("DM"),(BO6))))</formula>
    </cfRule>
    <cfRule type="containsText" dxfId="942" priority="785" operator="containsText" text="VC">
      <formula>NOT(ISERROR(SEARCH(("VC"),(BO6))))</formula>
    </cfRule>
    <cfRule type="containsText" dxfId="941" priority="786" operator="containsText" text="DL">
      <formula>NOT(ISERROR(SEARCH(("DL"),(BO6))))</formula>
    </cfRule>
    <cfRule type="containsText" dxfId="940" priority="787" operator="containsText" text="DM">
      <formula>NOT(ISERROR(SEARCH(("DM"),(BO6))))</formula>
    </cfRule>
    <cfRule type="containsText" dxfId="939" priority="788" operator="containsText" text="DM">
      <formula>NOT(ISERROR(SEARCH(("DM"),(BO6))))</formula>
    </cfRule>
    <cfRule type="containsText" dxfId="938" priority="789" operator="containsText" text="VC">
      <formula>NOT(ISERROR(SEARCH(("VC"),(BO6))))</formula>
    </cfRule>
    <cfRule type="containsText" dxfId="937" priority="426" operator="containsText" text="DM">
      <formula>NOT(ISERROR(SEARCH(("DM"),(BO6))))</formula>
    </cfRule>
    <cfRule type="containsText" dxfId="936" priority="427" operator="containsText" text="DM">
      <formula>NOT(ISERROR(SEARCH(("DM"),(BO6))))</formula>
    </cfRule>
    <cfRule type="containsText" dxfId="935" priority="428" operator="containsText" text="VC">
      <formula>NOT(ISERROR(SEARCH(("VC"),(BO6))))</formula>
    </cfRule>
    <cfRule type="containsText" dxfId="934" priority="429" operator="containsText" text="DL">
      <formula>NOT(ISERROR(SEARCH(("DL"),(BO6))))</formula>
    </cfRule>
    <cfRule type="containsText" dxfId="933" priority="430" operator="containsText" text="LP">
      <formula>NOT(ISERROR(SEARCH(("LP"),(BO6))))</formula>
    </cfRule>
    <cfRule type="containsText" dxfId="932" priority="431" operator="containsText" text="PL">
      <formula>NOT(ISERROR(SEARCH(("PL"),(BO6))))</formula>
    </cfRule>
    <cfRule type="containsText" dxfId="931" priority="432" operator="containsText" text="DM">
      <formula>NOT(ISERROR(SEARCH(("DM"),(BO6))))</formula>
    </cfRule>
    <cfRule type="containsText" dxfId="930" priority="433" operator="containsText" text="VC">
      <formula>NOT(ISERROR(SEARCH(("VC"),(BO6))))</formula>
    </cfRule>
    <cfRule type="containsText" dxfId="929" priority="434" operator="containsText" text="DL">
      <formula>NOT(ISERROR(SEARCH(("DL"),(BO6))))</formula>
    </cfRule>
    <cfRule type="containsText" dxfId="928" priority="435" operator="containsText" text="DM">
      <formula>NOT(ISERROR(SEARCH(("DM"),(BO6))))</formula>
    </cfRule>
    <cfRule type="containsText" dxfId="927" priority="436" operator="containsText" text="DM">
      <formula>NOT(ISERROR(SEARCH(("DM"),(BO6))))</formula>
    </cfRule>
    <cfRule type="containsText" dxfId="926" priority="437" operator="containsText" text="DM">
      <formula>NOT(ISERROR(SEARCH(("DM"),(BO6))))</formula>
    </cfRule>
    <cfRule type="containsText" dxfId="925" priority="438" operator="containsText" text="VC">
      <formula>NOT(ISERROR(SEARCH(("VC"),(BO6))))</formula>
    </cfRule>
    <cfRule type="containsText" dxfId="924" priority="439" operator="containsText" text="DL">
      <formula>NOT(ISERROR(SEARCH(("DL"),(BO6))))</formula>
    </cfRule>
    <cfRule type="containsText" dxfId="923" priority="440" operator="containsText" text="LP">
      <formula>NOT(ISERROR(SEARCH(("LP"),(BO6))))</formula>
    </cfRule>
    <cfRule type="containsText" dxfId="922" priority="441" operator="containsText" text="PL">
      <formula>NOT(ISERROR(SEARCH(("PL"),(BO6))))</formula>
    </cfRule>
    <cfRule type="containsText" dxfId="921" priority="442" operator="containsText" text="DM">
      <formula>NOT(ISERROR(SEARCH(("DM"),(BO6))))</formula>
    </cfRule>
    <cfRule type="containsText" dxfId="920" priority="443" operator="containsText" text="VC">
      <formula>NOT(ISERROR(SEARCH(("VC"),(BO6))))</formula>
    </cfRule>
    <cfRule type="containsText" dxfId="919" priority="444" operator="containsText" text="DL">
      <formula>NOT(ISERROR(SEARCH(("DL"),(BO6))))</formula>
    </cfRule>
    <cfRule type="containsText" dxfId="918" priority="445" operator="containsText" text="LP">
      <formula>NOT(ISERROR(SEARCH(("LP"),(BO6))))</formula>
    </cfRule>
    <cfRule type="containsText" dxfId="917" priority="446" operator="containsText" text="PL">
      <formula>NOT(ISERROR(SEARCH(("PL"),(BO6))))</formula>
    </cfRule>
    <cfRule type="containsText" dxfId="916" priority="447" operator="containsText" text="DM">
      <formula>NOT(ISERROR(SEARCH(("DM"),(BO6))))</formula>
    </cfRule>
    <cfRule type="containsText" dxfId="915" priority="448" operator="containsText" text="DM">
      <formula>NOT(ISERROR(SEARCH(("DM"),(BO6))))</formula>
    </cfRule>
    <cfRule type="containsText" dxfId="914" priority="449" operator="containsText" text="DM">
      <formula>NOT(ISERROR(SEARCH(("DM"),(BO6))))</formula>
    </cfRule>
    <cfRule type="containsText" dxfId="913" priority="450" operator="containsText" text="VC">
      <formula>NOT(ISERROR(SEARCH(("VC"),(BO6))))</formula>
    </cfRule>
    <cfRule type="containsText" dxfId="912" priority="451" operator="containsText" text="DL">
      <formula>NOT(ISERROR(SEARCH(("DL"),(BO6))))</formula>
    </cfRule>
    <cfRule type="containsText" dxfId="911" priority="452" operator="containsText" text="DM">
      <formula>NOT(ISERROR(SEARCH(("DM"),(BO6))))</formula>
    </cfRule>
    <cfRule type="containsText" dxfId="910" priority="453" operator="containsText" text="VC">
      <formula>NOT(ISERROR(SEARCH(("VC"),(BO6))))</formula>
    </cfRule>
    <cfRule type="containsText" dxfId="909" priority="454" operator="containsText" text="DL">
      <formula>NOT(ISERROR(SEARCH(("DL"),(BO6))))</formula>
    </cfRule>
    <cfRule type="containsText" dxfId="908" priority="455" operator="containsText" text="LP">
      <formula>NOT(ISERROR(SEARCH(("LP"),(BO6))))</formula>
    </cfRule>
    <cfRule type="containsText" dxfId="907" priority="456" operator="containsText" text="PL">
      <formula>NOT(ISERROR(SEARCH(("PL"),(BO6))))</formula>
    </cfRule>
    <cfRule type="containsText" dxfId="906" priority="457" operator="containsText" text="DM">
      <formula>NOT(ISERROR(SEARCH(("DM"),(BO6))))</formula>
    </cfRule>
    <cfRule type="containsText" dxfId="905" priority="458" operator="containsText" text="VC">
      <formula>NOT(ISERROR(SEARCH(("VC"),(BO6))))</formula>
    </cfRule>
    <cfRule type="containsText" dxfId="904" priority="459" operator="containsText" text="DL">
      <formula>NOT(ISERROR(SEARCH(("DL"),(BO6))))</formula>
    </cfRule>
    <cfRule type="containsText" dxfId="903" priority="460" operator="containsText" text="DM">
      <formula>NOT(ISERROR(SEARCH(("DM"),(BO6))))</formula>
    </cfRule>
    <cfRule type="containsText" dxfId="902" priority="461" operator="containsText" text="DM">
      <formula>NOT(ISERROR(SEARCH(("DM"),(BO6))))</formula>
    </cfRule>
    <cfRule type="containsText" dxfId="901" priority="462" operator="containsText" text="DM">
      <formula>NOT(ISERROR(SEARCH(("DM"),(BO6))))</formula>
    </cfRule>
    <cfRule type="containsText" dxfId="900" priority="463" operator="containsText" text="DM">
      <formula>NOT(ISERROR(SEARCH(("DM"),(BO6))))</formula>
    </cfRule>
    <cfRule type="containsText" dxfId="899" priority="464" operator="containsText" text="VC">
      <formula>NOT(ISERROR(SEARCH(("VC"),(BO6))))</formula>
    </cfRule>
    <cfRule type="containsText" dxfId="898" priority="465" operator="containsText" text="LP">
      <formula>NOT(ISERROR(SEARCH(("LP"),(BO6))))</formula>
    </cfRule>
    <cfRule type="containsText" dxfId="897" priority="466" operator="containsText" text="PL">
      <formula>NOT(ISERROR(SEARCH(("PL"),(BO6))))</formula>
    </cfRule>
    <cfRule type="containsText" dxfId="896" priority="467" operator="containsText" text="DM">
      <formula>NOT(ISERROR(SEARCH(("DM"),(BO6))))</formula>
    </cfRule>
    <cfRule type="containsText" dxfId="895" priority="468" operator="containsText" text="VC">
      <formula>NOT(ISERROR(SEARCH(("VC"),(BO6))))</formula>
    </cfRule>
    <cfRule type="containsText" dxfId="894" priority="469" operator="containsText" text="DL">
      <formula>NOT(ISERROR(SEARCH(("DL"),(BO6))))</formula>
    </cfRule>
    <cfRule type="containsText" dxfId="893" priority="470" operator="containsText" text="DM">
      <formula>NOT(ISERROR(SEARCH(("DM"),(BO6))))</formula>
    </cfRule>
    <cfRule type="containsText" dxfId="892" priority="474" operator="containsText" text="DM">
      <formula>NOT(ISERROR(SEARCH(("DM"),(BO6))))</formula>
    </cfRule>
    <cfRule type="containsText" dxfId="891" priority="471" operator="containsText" text="DM">
      <formula>NOT(ISERROR(SEARCH(("DM"),(BO6))))</formula>
    </cfRule>
    <cfRule type="containsText" dxfId="890" priority="472" operator="containsText" text="VC">
      <formula>NOT(ISERROR(SEARCH(("VC"),(BO6))))</formula>
    </cfRule>
    <cfRule type="containsText" dxfId="889" priority="473" operator="containsText" text="DL">
      <formula>NOT(ISERROR(SEARCH(("DL"),(BO6))))</formula>
    </cfRule>
    <cfRule type="containsText" dxfId="888" priority="758" operator="containsText" text="PL">
      <formula>NOT(ISERROR(SEARCH(("PL"),(BO6))))</formula>
    </cfRule>
    <cfRule type="containsText" dxfId="887" priority="475" operator="containsText" text="LP">
      <formula>NOT(ISERROR(SEARCH(("LP"),(BO6))))</formula>
    </cfRule>
    <cfRule type="containsText" dxfId="886" priority="476" operator="containsText" text="PL">
      <formula>NOT(ISERROR(SEARCH(("PL"),(BO6))))</formula>
    </cfRule>
    <cfRule type="containsText" dxfId="885" priority="477" operator="containsText" text="DL">
      <formula>NOT(ISERROR(SEARCH(("DL"),(BO6))))</formula>
    </cfRule>
    <cfRule type="containsText" dxfId="884" priority="478" operator="containsText" text="DM">
      <formula>NOT(ISERROR(SEARCH(("DM"),(BO6))))</formula>
    </cfRule>
    <cfRule type="containsText" dxfId="883" priority="479" operator="containsText" text="DM">
      <formula>NOT(ISERROR(SEARCH(("DM"),(BO6))))</formula>
    </cfRule>
    <cfRule type="containsText" dxfId="882" priority="480" operator="containsText" text="DM">
      <formula>NOT(ISERROR(SEARCH(("DM"),(BO6))))</formula>
    </cfRule>
    <cfRule type="containsText" dxfId="881" priority="481" operator="containsText" text="VC">
      <formula>NOT(ISERROR(SEARCH(("VC"),(BO6))))</formula>
    </cfRule>
    <cfRule type="containsText" dxfId="880" priority="482" operator="containsText" text="DL">
      <formula>NOT(ISERROR(SEARCH(("DL"),(BO6))))</formula>
    </cfRule>
    <cfRule type="containsText" dxfId="879" priority="483" operator="containsText" text="LP">
      <formula>NOT(ISERROR(SEARCH(("LP"),(BO6))))</formula>
    </cfRule>
    <cfRule type="containsText" dxfId="878" priority="484" operator="containsText" text="PL">
      <formula>NOT(ISERROR(SEARCH(("PL"),(BO6))))</formula>
    </cfRule>
    <cfRule type="containsText" dxfId="877" priority="485" operator="containsText" text="DM">
      <formula>NOT(ISERROR(SEARCH(("DM"),(BO6))))</formula>
    </cfRule>
    <cfRule type="containsText" dxfId="876" priority="486" operator="containsText" text="VC">
      <formula>NOT(ISERROR(SEARCH(("VC"),(BO6))))</formula>
    </cfRule>
    <cfRule type="containsText" dxfId="875" priority="487" operator="containsText" text="DL">
      <formula>NOT(ISERROR(SEARCH(("DL"),(BO6))))</formula>
    </cfRule>
    <cfRule type="containsText" dxfId="874" priority="488" operator="containsText" text="DM">
      <formula>NOT(ISERROR(SEARCH(("DM"),(BO6))))</formula>
    </cfRule>
    <cfRule type="containsText" dxfId="873" priority="489" operator="containsText" text="DM">
      <formula>NOT(ISERROR(SEARCH(("DM"),(BO6))))</formula>
    </cfRule>
    <cfRule type="containsText" dxfId="872" priority="490" operator="containsText" text="DM">
      <formula>NOT(ISERROR(SEARCH(("DM"),(BO6))))</formula>
    </cfRule>
    <cfRule type="containsText" dxfId="871" priority="491" operator="containsText" text="VC">
      <formula>NOT(ISERROR(SEARCH(("VC"),(BO6))))</formula>
    </cfRule>
    <cfRule type="containsText" dxfId="870" priority="492" operator="containsText" text="DL">
      <formula>NOT(ISERROR(SEARCH(("DL"),(BO6))))</formula>
    </cfRule>
    <cfRule type="containsText" dxfId="869" priority="493" operator="containsText" text="LP">
      <formula>NOT(ISERROR(SEARCH(("LP"),(BO6))))</formula>
    </cfRule>
    <cfRule type="containsText" dxfId="868" priority="494" operator="containsText" text="PL">
      <formula>NOT(ISERROR(SEARCH(("PL"),(BO6))))</formula>
    </cfRule>
    <cfRule type="containsText" dxfId="867" priority="495" operator="containsText" text="DM">
      <formula>NOT(ISERROR(SEARCH(("DM"),(BO6))))</formula>
    </cfRule>
    <cfRule type="containsText" dxfId="866" priority="496" operator="containsText" text="VC">
      <formula>NOT(ISERROR(SEARCH(("VC"),(BO6))))</formula>
    </cfRule>
    <cfRule type="containsText" dxfId="865" priority="497" operator="containsText" text="DL">
      <formula>NOT(ISERROR(SEARCH(("DL"),(BO6))))</formula>
    </cfRule>
    <cfRule type="containsText" dxfId="864" priority="498" operator="containsText" text="LP">
      <formula>NOT(ISERROR(SEARCH(("LP"),(BO6))))</formula>
    </cfRule>
    <cfRule type="containsText" dxfId="863" priority="499" operator="containsText" text="PL">
      <formula>NOT(ISERROR(SEARCH(("PL"),(BO6))))</formula>
    </cfRule>
    <cfRule type="containsText" dxfId="862" priority="500" operator="containsText" text="DM">
      <formula>NOT(ISERROR(SEARCH(("DM"),(BO6))))</formula>
    </cfRule>
    <cfRule type="containsText" dxfId="861" priority="501" operator="containsText" text="DM">
      <formula>NOT(ISERROR(SEARCH(("DM"),(BO6))))</formula>
    </cfRule>
    <cfRule type="containsText" dxfId="860" priority="502" operator="containsText" text="DM">
      <formula>NOT(ISERROR(SEARCH(("DM"),(BO6))))</formula>
    </cfRule>
    <cfRule type="containsText" dxfId="859" priority="503" operator="containsText" text="VC">
      <formula>NOT(ISERROR(SEARCH(("VC"),(BO6))))</formula>
    </cfRule>
    <cfRule type="containsText" dxfId="858" priority="504" operator="containsText" text="DL">
      <formula>NOT(ISERROR(SEARCH(("DL"),(BO6))))</formula>
    </cfRule>
    <cfRule type="containsText" dxfId="857" priority="505" operator="containsText" text="DM">
      <formula>NOT(ISERROR(SEARCH(("DM"),(BO6))))</formula>
    </cfRule>
    <cfRule type="containsText" dxfId="856" priority="506" operator="containsText" text="VC">
      <formula>NOT(ISERROR(SEARCH(("VC"),(BO6))))</formula>
    </cfRule>
    <cfRule type="containsText" dxfId="855" priority="507" operator="containsText" text="DL">
      <formula>NOT(ISERROR(SEARCH(("DL"),(BO6))))</formula>
    </cfRule>
    <cfRule type="containsText" dxfId="854" priority="508" operator="containsText" text="LP">
      <formula>NOT(ISERROR(SEARCH(("LP"),(BO6))))</formula>
    </cfRule>
    <cfRule type="containsText" dxfId="853" priority="509" operator="containsText" text="PL">
      <formula>NOT(ISERROR(SEARCH(("PL"),(BO6))))</formula>
    </cfRule>
    <cfRule type="containsText" dxfId="852" priority="510" operator="containsText" text="DM">
      <formula>NOT(ISERROR(SEARCH(("DM"),(BO6))))</formula>
    </cfRule>
    <cfRule type="containsText" dxfId="851" priority="511" operator="containsText" text="VC">
      <formula>NOT(ISERROR(SEARCH(("VC"),(BO6))))</formula>
    </cfRule>
    <cfRule type="containsText" dxfId="850" priority="512" operator="containsText" text="DL">
      <formula>NOT(ISERROR(SEARCH(("DL"),(BO6))))</formula>
    </cfRule>
    <cfRule type="containsText" dxfId="849" priority="513" operator="containsText" text="DM">
      <formula>NOT(ISERROR(SEARCH(("DM"),(BO6))))</formula>
    </cfRule>
    <cfRule type="containsText" dxfId="848" priority="514" operator="containsText" text="DM">
      <formula>NOT(ISERROR(SEARCH(("DM"),(BO6))))</formula>
    </cfRule>
    <cfRule type="containsText" dxfId="847" priority="515" operator="containsText" text="DM">
      <formula>NOT(ISERROR(SEARCH(("DM"),(BO6))))</formula>
    </cfRule>
    <cfRule type="containsText" dxfId="846" priority="516" operator="containsText" text="DM">
      <formula>NOT(ISERROR(SEARCH(("DM"),(BO6))))</formula>
    </cfRule>
    <cfRule type="containsText" dxfId="845" priority="517" operator="containsText" text="VC">
      <formula>NOT(ISERROR(SEARCH(("VC"),(BO6))))</formula>
    </cfRule>
    <cfRule type="containsText" dxfId="844" priority="518" operator="containsText" text="LP">
      <formula>NOT(ISERROR(SEARCH(("LP"),(BO6))))</formula>
    </cfRule>
    <cfRule type="containsText" dxfId="843" priority="519" operator="containsText" text="PL">
      <formula>NOT(ISERROR(SEARCH(("PL"),(BO6))))</formula>
    </cfRule>
    <cfRule type="containsText" dxfId="842" priority="520" operator="containsText" text="DM">
      <formula>NOT(ISERROR(SEARCH(("DM"),(BO6))))</formula>
    </cfRule>
    <cfRule type="containsText" dxfId="841" priority="521" operator="containsText" text="VC">
      <formula>NOT(ISERROR(SEARCH(("VC"),(BO6))))</formula>
    </cfRule>
    <cfRule type="containsText" dxfId="840" priority="522" operator="containsText" text="DL">
      <formula>NOT(ISERROR(SEARCH(("DL"),(BO6))))</formula>
    </cfRule>
    <cfRule type="containsText" dxfId="839" priority="523" operator="containsText" text="DM">
      <formula>NOT(ISERROR(SEARCH(("DM"),(BO6))))</formula>
    </cfRule>
    <cfRule type="containsText" dxfId="838" priority="524" operator="containsText" text="DM">
      <formula>NOT(ISERROR(SEARCH(("DM"),(BO6))))</formula>
    </cfRule>
    <cfRule type="containsText" dxfId="837" priority="525" operator="containsText" text="VC">
      <formula>NOT(ISERROR(SEARCH(("VC"),(BO6))))</formula>
    </cfRule>
    <cfRule type="containsText" dxfId="836" priority="526" operator="containsText" text="DL">
      <formula>NOT(ISERROR(SEARCH(("DL"),(BO6))))</formula>
    </cfRule>
    <cfRule type="containsText" dxfId="835" priority="527" operator="containsText" text="DM">
      <formula>NOT(ISERROR(SEARCH(("DM"),(BO6))))</formula>
    </cfRule>
    <cfRule type="containsText" dxfId="834" priority="528" operator="containsText" text="DM">
      <formula>NOT(ISERROR(SEARCH(("DM"),(BO6))))</formula>
    </cfRule>
    <cfRule type="containsText" dxfId="833" priority="529" operator="containsText" text="DM">
      <formula>NOT(ISERROR(SEARCH(("DM"),(BO6))))</formula>
    </cfRule>
    <cfRule type="containsText" dxfId="832" priority="530" operator="containsText" text="VC">
      <formula>NOT(ISERROR(SEARCH(("VC"),(BO6))))</formula>
    </cfRule>
    <cfRule type="containsText" dxfId="831" priority="531" operator="containsText" text="DL">
      <formula>NOT(ISERROR(SEARCH(("DL"),(BO6))))</formula>
    </cfRule>
    <cfRule type="containsText" dxfId="830" priority="532" operator="containsText" text="LP">
      <formula>NOT(ISERROR(SEARCH(("LP"),(BO6))))</formula>
    </cfRule>
    <cfRule type="containsText" dxfId="829" priority="533" operator="containsText" text="PL">
      <formula>NOT(ISERROR(SEARCH(("PL"),(BO6))))</formula>
    </cfRule>
    <cfRule type="containsText" dxfId="828" priority="534" operator="containsText" text="DM">
      <formula>NOT(ISERROR(SEARCH(("DM"),(BO6))))</formula>
    </cfRule>
    <cfRule type="containsText" dxfId="827" priority="535" operator="containsText" text="VC">
      <formula>NOT(ISERROR(SEARCH(("VC"),(BO6))))</formula>
    </cfRule>
    <cfRule type="containsText" dxfId="826" priority="536" operator="containsText" text="DL">
      <formula>NOT(ISERROR(SEARCH(("DL"),(BO6))))</formula>
    </cfRule>
    <cfRule type="containsText" dxfId="825" priority="537" operator="containsText" text="DM">
      <formula>NOT(ISERROR(SEARCH(("DM"),(BO6))))</formula>
    </cfRule>
    <cfRule type="containsText" dxfId="824" priority="538" operator="containsText" text="DM">
      <formula>NOT(ISERROR(SEARCH(("DM"),(BO6))))</formula>
    </cfRule>
    <cfRule type="containsText" dxfId="823" priority="539" operator="containsText" text="DM">
      <formula>NOT(ISERROR(SEARCH(("DM"),(BO6))))</formula>
    </cfRule>
    <cfRule type="containsText" dxfId="822" priority="540" operator="containsText" text="VC">
      <formula>NOT(ISERROR(SEARCH(("VC"),(BO6))))</formula>
    </cfRule>
    <cfRule type="containsText" dxfId="821" priority="541" operator="containsText" text="DL">
      <formula>NOT(ISERROR(SEARCH(("DL"),(BO6))))</formula>
    </cfRule>
    <cfRule type="containsText" dxfId="820" priority="542" operator="containsText" text="LP">
      <formula>NOT(ISERROR(SEARCH(("LP"),(BO6))))</formula>
    </cfRule>
    <cfRule type="containsText" dxfId="819" priority="543" operator="containsText" text="PL">
      <formula>NOT(ISERROR(SEARCH(("PL"),(BO6))))</formula>
    </cfRule>
    <cfRule type="containsText" dxfId="818" priority="544" operator="containsText" text="DM">
      <formula>NOT(ISERROR(SEARCH(("DM"),(BO6))))</formula>
    </cfRule>
    <cfRule type="containsText" dxfId="817" priority="545" operator="containsText" text="VC">
      <formula>NOT(ISERROR(SEARCH(("VC"),(BO6))))</formula>
    </cfRule>
    <cfRule type="containsText" dxfId="816" priority="546" operator="containsText" text="DL">
      <formula>NOT(ISERROR(SEARCH(("DL"),(BO6))))</formula>
    </cfRule>
    <cfRule type="containsText" dxfId="815" priority="547" operator="containsText" text="LP">
      <formula>NOT(ISERROR(SEARCH(("LP"),(BO6))))</formula>
    </cfRule>
    <cfRule type="containsText" dxfId="814" priority="548" operator="containsText" text="PL">
      <formula>NOT(ISERROR(SEARCH(("PL"),(BO6))))</formula>
    </cfRule>
    <cfRule type="containsText" dxfId="813" priority="549" operator="containsText" text="DM">
      <formula>NOT(ISERROR(SEARCH(("DM"),(BO6))))</formula>
    </cfRule>
    <cfRule type="containsText" dxfId="812" priority="550" operator="containsText" text="DM">
      <formula>NOT(ISERROR(SEARCH(("DM"),(BO6))))</formula>
    </cfRule>
    <cfRule type="containsText" dxfId="811" priority="551" operator="containsText" text="DM">
      <formula>NOT(ISERROR(SEARCH(("DM"),(BO6))))</formula>
    </cfRule>
    <cfRule type="containsText" dxfId="810" priority="552" operator="containsText" text="VC">
      <formula>NOT(ISERROR(SEARCH(("VC"),(BO6))))</formula>
    </cfRule>
    <cfRule type="containsText" dxfId="809" priority="553" operator="containsText" text="DL">
      <formula>NOT(ISERROR(SEARCH(("DL"),(BO6))))</formula>
    </cfRule>
    <cfRule type="containsText" dxfId="808" priority="554" operator="containsText" text="DM">
      <formula>NOT(ISERROR(SEARCH(("DM"),(BO6))))</formula>
    </cfRule>
    <cfRule type="containsText" dxfId="807" priority="555" operator="containsText" text="VC">
      <formula>NOT(ISERROR(SEARCH(("VC"),(BO6))))</formula>
    </cfRule>
    <cfRule type="containsText" dxfId="806" priority="556" operator="containsText" text="DL">
      <formula>NOT(ISERROR(SEARCH(("DL"),(BO6))))</formula>
    </cfRule>
    <cfRule type="containsText" dxfId="805" priority="557" operator="containsText" text="LP">
      <formula>NOT(ISERROR(SEARCH(("LP"),(BO6))))</formula>
    </cfRule>
    <cfRule type="containsText" dxfId="804" priority="558" operator="containsText" text="PL">
      <formula>NOT(ISERROR(SEARCH(("PL"),(BO6))))</formula>
    </cfRule>
    <cfRule type="containsText" dxfId="803" priority="559" operator="containsText" text="DM">
      <formula>NOT(ISERROR(SEARCH(("DM"),(BO6))))</formula>
    </cfRule>
    <cfRule type="containsText" dxfId="802" priority="560" operator="containsText" text="VC">
      <formula>NOT(ISERROR(SEARCH(("VC"),(BO6))))</formula>
    </cfRule>
    <cfRule type="containsText" dxfId="801" priority="561" operator="containsText" text="DL">
      <formula>NOT(ISERROR(SEARCH(("DL"),(BO6))))</formula>
    </cfRule>
    <cfRule type="containsText" dxfId="800" priority="562" operator="containsText" text="DM">
      <formula>NOT(ISERROR(SEARCH(("DM"),(BO6))))</formula>
    </cfRule>
    <cfRule type="containsText" dxfId="799" priority="563" operator="containsText" text="DM">
      <formula>NOT(ISERROR(SEARCH(("DM"),(BO6))))</formula>
    </cfRule>
    <cfRule type="containsText" dxfId="798" priority="564" operator="containsText" text="DM">
      <formula>NOT(ISERROR(SEARCH(("DM"),(BO6))))</formula>
    </cfRule>
    <cfRule type="containsText" dxfId="797" priority="565" operator="containsText" text="DM">
      <formula>NOT(ISERROR(SEARCH(("DM"),(BO6))))</formula>
    </cfRule>
    <cfRule type="containsText" dxfId="796" priority="566" operator="containsText" text="VC">
      <formula>NOT(ISERROR(SEARCH(("VC"),(BO6))))</formula>
    </cfRule>
    <cfRule type="containsText" dxfId="795" priority="567" operator="containsText" text="LP">
      <formula>NOT(ISERROR(SEARCH(("LP"),(BO6))))</formula>
    </cfRule>
    <cfRule type="containsText" dxfId="794" priority="568" operator="containsText" text="PL">
      <formula>NOT(ISERROR(SEARCH(("PL"),(BO6))))</formula>
    </cfRule>
    <cfRule type="containsText" dxfId="793" priority="569" operator="containsText" text="DM">
      <formula>NOT(ISERROR(SEARCH(("DM"),(BO6))))</formula>
    </cfRule>
    <cfRule type="containsText" dxfId="792" priority="570" operator="containsText" text="VC">
      <formula>NOT(ISERROR(SEARCH(("VC"),(BO6))))</formula>
    </cfRule>
    <cfRule type="containsText" dxfId="791" priority="571" operator="containsText" text="DL">
      <formula>NOT(ISERROR(SEARCH(("DL"),(BO6))))</formula>
    </cfRule>
    <cfRule type="containsText" dxfId="790" priority="572" operator="containsText" text="DM">
      <formula>NOT(ISERROR(SEARCH(("DM"),(BO6))))</formula>
    </cfRule>
    <cfRule type="containsText" dxfId="789" priority="573" operator="containsText" text="DM">
      <formula>NOT(ISERROR(SEARCH(("DM"),(BO6))))</formula>
    </cfRule>
    <cfRule type="containsText" dxfId="788" priority="574" operator="containsText" text="VC">
      <formula>NOT(ISERROR(SEARCH(("VC"),(BO6))))</formula>
    </cfRule>
    <cfRule type="containsText" dxfId="787" priority="575" operator="containsText" text="DL">
      <formula>NOT(ISERROR(SEARCH(("DL"),(BO6))))</formula>
    </cfRule>
    <cfRule type="containsText" dxfId="786" priority="576" operator="containsText" text="DM">
      <formula>NOT(ISERROR(SEARCH(("DM"),(BO6))))</formula>
    </cfRule>
    <cfRule type="cellIs" dxfId="785" priority="577" operator="equal">
      <formula>"A"</formula>
    </cfRule>
    <cfRule type="containsText" dxfId="784" priority="739" operator="containsText" text="LP">
      <formula>NOT(ISERROR(SEARCH(("LP"),(BO6))))</formula>
    </cfRule>
    <cfRule type="containsText" dxfId="783" priority="740" operator="containsText" text="PL">
      <formula>NOT(ISERROR(SEARCH(("PL"),(BO6))))</formula>
    </cfRule>
    <cfRule type="containsText" dxfId="782" priority="741" operator="containsText" text="DL">
      <formula>NOT(ISERROR(SEARCH(("DL"),(BO6))))</formula>
    </cfRule>
    <cfRule type="containsText" dxfId="781" priority="742" operator="containsText" text="DM">
      <formula>NOT(ISERROR(SEARCH(("DM"),(BO6))))</formula>
    </cfRule>
    <cfRule type="containsText" dxfId="780" priority="743" operator="containsText" text="DM">
      <formula>NOT(ISERROR(SEARCH(("DM"),(BO6))))</formula>
    </cfRule>
    <cfRule type="containsText" dxfId="779" priority="744" operator="containsText" text="DM">
      <formula>NOT(ISERROR(SEARCH(("DM"),(BO6))))</formula>
    </cfRule>
    <cfRule type="containsText" dxfId="778" priority="745" operator="containsText" text="VC">
      <formula>NOT(ISERROR(SEARCH(("VC"),(BO6))))</formula>
    </cfRule>
    <cfRule type="containsText" dxfId="777" priority="746" operator="containsText" text="DL">
      <formula>NOT(ISERROR(SEARCH(("DL"),(BO6))))</formula>
    </cfRule>
    <cfRule type="containsText" dxfId="776" priority="747" operator="containsText" text="LP">
      <formula>NOT(ISERROR(SEARCH(("LP"),(BO6))))</formula>
    </cfRule>
    <cfRule type="containsText" dxfId="775" priority="748" operator="containsText" text="PL">
      <formula>NOT(ISERROR(SEARCH(("PL"),(BO6))))</formula>
    </cfRule>
    <cfRule type="containsText" dxfId="774" priority="749" operator="containsText" text="DM">
      <formula>NOT(ISERROR(SEARCH(("DM"),(BO6))))</formula>
    </cfRule>
  </conditionalFormatting>
  <conditionalFormatting sqref="BO7">
    <cfRule type="containsText" dxfId="773" priority="718" operator="containsText" text="VC">
      <formula>NOT(ISERROR(SEARCH(("VC"),(CC7))))</formula>
    </cfRule>
    <cfRule type="containsText" dxfId="772" priority="719" operator="containsText" text="DL">
      <formula>NOT(ISERROR(SEARCH(("DL"),(CC7))))</formula>
    </cfRule>
    <cfRule type="containsText" dxfId="771" priority="721" operator="containsText" text="DM">
      <formula>NOT(ISERROR(SEARCH(("DM"),(CC7))))</formula>
    </cfRule>
    <cfRule type="containsText" dxfId="770" priority="720" operator="containsText" text="DM">
      <formula>NOT(ISERROR(SEARCH(("DM"),(CC7))))</formula>
    </cfRule>
    <cfRule type="containsText" dxfId="769" priority="722" operator="containsText" text="DM">
      <formula>NOT(ISERROR(SEARCH(("DM"),(CC7))))</formula>
    </cfRule>
    <cfRule type="containsText" dxfId="768" priority="737" operator="containsText" text="DL">
      <formula>NOT(ISERROR(SEARCH(("DL"),(CA7))))</formula>
    </cfRule>
    <cfRule type="containsText" dxfId="767" priority="736" operator="containsText" text="PL">
      <formula>NOT(ISERROR(SEARCH(("PL"),(CA7))))</formula>
    </cfRule>
    <cfRule type="containsText" dxfId="766" priority="735" operator="containsText" text="LP">
      <formula>NOT(ISERROR(SEARCH(("LP"),(CA7))))</formula>
    </cfRule>
    <cfRule type="containsText" dxfId="765" priority="734" operator="containsText" text="DM">
      <formula>NOT(ISERROR(SEARCH(("DM"),(CC7))))</formula>
    </cfRule>
    <cfRule type="containsText" dxfId="764" priority="733" operator="containsText" text="DL">
      <formula>NOT(ISERROR(SEARCH(("DL"),(CC7))))</formula>
    </cfRule>
    <cfRule type="containsText" dxfId="763" priority="732" operator="containsText" text="VC">
      <formula>NOT(ISERROR(SEARCH(("VC"),(CC7))))</formula>
    </cfRule>
    <cfRule type="containsText" dxfId="762" priority="731" operator="containsText" text="DM">
      <formula>NOT(ISERROR(SEARCH(("DM"),(CC7))))</formula>
    </cfRule>
    <cfRule type="containsText" dxfId="761" priority="730" operator="containsText" text="DM">
      <formula>NOT(ISERROR(SEARCH(("DM"),(CC7))))</formula>
    </cfRule>
    <cfRule type="containsText" dxfId="760" priority="729" operator="containsText" text="DL">
      <formula>NOT(ISERROR(SEARCH(("DL"),(CC7))))</formula>
    </cfRule>
    <cfRule type="containsText" dxfId="759" priority="728" operator="containsText" text="VC">
      <formula>NOT(ISERROR(SEARCH(("VC"),(CC7))))</formula>
    </cfRule>
    <cfRule type="containsText" dxfId="758" priority="727" operator="containsText" text="DM">
      <formula>NOT(ISERROR(SEARCH(("DM"),(CC7))))</formula>
    </cfRule>
    <cfRule type="containsText" dxfId="757" priority="726" operator="containsText" text="PL">
      <formula>NOT(ISERROR(SEARCH(("PL"),(CC7))))</formula>
    </cfRule>
    <cfRule type="containsText" dxfId="756" priority="725" operator="containsText" text="LP">
      <formula>NOT(ISERROR(SEARCH(("LP"),(CC7))))</formula>
    </cfRule>
    <cfRule type="containsText" dxfId="755" priority="724" operator="containsText" text="VC">
      <formula>NOT(ISERROR(SEARCH(("VC"),(CC7))))</formula>
    </cfRule>
    <cfRule type="containsText" dxfId="754" priority="702" operator="containsText" text="DM">
      <formula>NOT(ISERROR(SEARCH(("DM"),(CC7))))</formula>
    </cfRule>
    <cfRule type="containsText" dxfId="753" priority="723" operator="containsText" text="DM">
      <formula>NOT(ISERROR(SEARCH(("DM"),(CC7))))</formula>
    </cfRule>
    <cfRule type="containsText" dxfId="752" priority="693" operator="containsText" text="VC">
      <formula>NOT(ISERROR(SEARCH(("VC"),(CC7))))</formula>
    </cfRule>
    <cfRule type="containsText" dxfId="751" priority="715" operator="containsText" text="LP">
      <formula>NOT(ISERROR(SEARCH(("LP"),(CC7))))</formula>
    </cfRule>
    <cfRule type="containsText" dxfId="750" priority="716" operator="containsText" text="PL">
      <formula>NOT(ISERROR(SEARCH(("PL"),(CC7))))</formula>
    </cfRule>
    <cfRule type="containsText" dxfId="749" priority="717" operator="containsText" text="DM">
      <formula>NOT(ISERROR(SEARCH(("DM"),(CC7))))</formula>
    </cfRule>
    <cfRule type="containsText" dxfId="748" priority="696" operator="containsText" text="DM">
      <formula>NOT(ISERROR(SEARCH(("DM"),(CC7))))</formula>
    </cfRule>
    <cfRule type="containsText" dxfId="747" priority="695" operator="containsText" text="DM">
      <formula>NOT(ISERROR(SEARCH(("DM"),(CC7))))</formula>
    </cfRule>
    <cfRule type="containsText" dxfId="746" priority="694" operator="containsText" text="DL">
      <formula>NOT(ISERROR(SEARCH(("DL"),(CC7))))</formula>
    </cfRule>
    <cfRule type="containsText" dxfId="745" priority="687" operator="containsText" text="DM">
      <formula>NOT(ISERROR(SEARCH(("DM"),(CC7))))</formula>
    </cfRule>
    <cfRule type="containsText" dxfId="744" priority="692" operator="containsText" text="DM">
      <formula>NOT(ISERROR(SEARCH(("DM"),(CC7))))</formula>
    </cfRule>
    <cfRule type="containsText" dxfId="743" priority="691" operator="containsText" text="PL">
      <formula>NOT(ISERROR(SEARCH(("PL"),(CC7))))</formula>
    </cfRule>
    <cfRule type="containsText" dxfId="742" priority="690" operator="containsText" text="LP">
      <formula>NOT(ISERROR(SEARCH(("LP"),(CC7))))</formula>
    </cfRule>
    <cfRule type="containsText" dxfId="741" priority="689" operator="containsText" text="DL">
      <formula>NOT(ISERROR(SEARCH(("DL"),(CC7))))</formula>
    </cfRule>
    <cfRule type="containsText" dxfId="740" priority="700" operator="containsText" text="LP">
      <formula>NOT(ISERROR(SEARCH(("LP"),(CC7))))</formula>
    </cfRule>
    <cfRule type="containsText" dxfId="739" priority="688" operator="containsText" text="VC">
      <formula>NOT(ISERROR(SEARCH(("VC"),(CC7))))</formula>
    </cfRule>
    <cfRule type="containsText" dxfId="738" priority="686" operator="containsText" text="DM">
      <formula>NOT(ISERROR(SEARCH(("DM"),(CC7))))</formula>
    </cfRule>
    <cfRule type="containsText" dxfId="737" priority="685" operator="containsText" text="DM">
      <formula>NOT(ISERROR(SEARCH(("DM"),(BO7))))</formula>
    </cfRule>
    <cfRule type="containsText" dxfId="736" priority="697" operator="containsText" text="DM">
      <formula>NOT(ISERROR(SEARCH(("DM"),(CC7))))</formula>
    </cfRule>
    <cfRule type="containsText" dxfId="735" priority="698" operator="containsText" text="VC">
      <formula>NOT(ISERROR(SEARCH(("VC"),(CC7))))</formula>
    </cfRule>
    <cfRule type="containsText" dxfId="734" priority="699" operator="containsText" text="DL">
      <formula>NOT(ISERROR(SEARCH(("DL"),(CC7))))</formula>
    </cfRule>
    <cfRule type="containsText" dxfId="733" priority="701" operator="containsText" text="PL">
      <formula>NOT(ISERROR(SEARCH(("PL"),(CC7))))</formula>
    </cfRule>
    <cfRule type="containsText" dxfId="732" priority="703" operator="containsText" text="VC">
      <formula>NOT(ISERROR(SEARCH(("VC"),(CC7))))</formula>
    </cfRule>
    <cfRule type="containsText" dxfId="731" priority="704" operator="containsText" text="DL">
      <formula>NOT(ISERROR(SEARCH(("DL"),(CC7))))</formula>
    </cfRule>
    <cfRule type="containsText" dxfId="730" priority="705" operator="containsText" text="LP">
      <formula>NOT(ISERROR(SEARCH(("LP"),(CC7))))</formula>
    </cfRule>
    <cfRule type="containsText" dxfId="729" priority="706" operator="containsText" text="PL">
      <formula>NOT(ISERROR(SEARCH(("PL"),(CC7))))</formula>
    </cfRule>
    <cfRule type="containsText" dxfId="728" priority="707" operator="containsText" text="DM">
      <formula>NOT(ISERROR(SEARCH(("DM"),(CC7))))</formula>
    </cfRule>
    <cfRule type="containsText" dxfId="727" priority="708" operator="containsText" text="DM">
      <formula>NOT(ISERROR(SEARCH(("DM"),(CC7))))</formula>
    </cfRule>
    <cfRule type="containsText" dxfId="726" priority="709" operator="containsText" text="DM">
      <formula>NOT(ISERROR(SEARCH(("DM"),(CC7))))</formula>
    </cfRule>
    <cfRule type="containsText" dxfId="725" priority="710" operator="containsText" text="VC">
      <formula>NOT(ISERROR(SEARCH(("VC"),(CC7))))</formula>
    </cfRule>
    <cfRule type="containsText" dxfId="724" priority="711" operator="containsText" text="DL">
      <formula>NOT(ISERROR(SEARCH(("DL"),(CC7))))</formula>
    </cfRule>
    <cfRule type="containsText" dxfId="723" priority="712" operator="containsText" text="DM">
      <formula>NOT(ISERROR(SEARCH(("DM"),(CC7))))</formula>
    </cfRule>
    <cfRule type="containsText" dxfId="722" priority="713" operator="containsText" text="VC">
      <formula>NOT(ISERROR(SEARCH(("VC"),(CC7))))</formula>
    </cfRule>
    <cfRule type="containsText" dxfId="721" priority="714" operator="containsText" text="DL">
      <formula>NOT(ISERROR(SEARCH(("DL"),(CC7))))</formula>
    </cfRule>
  </conditionalFormatting>
  <conditionalFormatting sqref="BO6:BT19">
    <cfRule type="containsText" dxfId="720" priority="412" operator="containsText" text="PL">
      <formula>NOT(ISERROR(SEARCH(("PL"),(BO6))))</formula>
    </cfRule>
    <cfRule type="containsText" dxfId="719" priority="419" operator="containsText" text="DL">
      <formula>NOT(ISERROR(SEARCH(("DL"),(BO6))))</formula>
    </cfRule>
    <cfRule type="containsText" dxfId="718" priority="420" operator="containsText" text="DM">
      <formula>NOT(ISERROR(SEARCH(("DM"),(BO6))))</formula>
    </cfRule>
    <cfRule type="containsText" dxfId="717" priority="411" operator="containsText" text="LP">
      <formula>NOT(ISERROR(SEARCH(("LP"),(BO6))))</formula>
    </cfRule>
  </conditionalFormatting>
  <conditionalFormatting sqref="BP6:BT19">
    <cfRule type="containsText" dxfId="716" priority="378" operator="containsText" text="DM">
      <formula>NOT(ISERROR(SEARCH(("DM"),(BP6))))</formula>
    </cfRule>
    <cfRule type="containsText" dxfId="715" priority="377" operator="containsText" text="PL">
      <formula>NOT(ISERROR(SEARCH(("PL"),(BP6))))</formula>
    </cfRule>
    <cfRule type="containsText" dxfId="714" priority="376" operator="containsText" text="LP">
      <formula>NOT(ISERROR(SEARCH(("LP"),(BP6))))</formula>
    </cfRule>
    <cfRule type="containsText" dxfId="713" priority="375" operator="containsText" text="DL">
      <formula>NOT(ISERROR(SEARCH(("DL"),(BP6))))</formula>
    </cfRule>
    <cfRule type="containsText" dxfId="712" priority="374" operator="containsText" text="VC">
      <formula>NOT(ISERROR(SEARCH(("VC"),(BP6))))</formula>
    </cfRule>
    <cfRule type="containsText" dxfId="711" priority="373" operator="containsText" text="DM">
      <formula>NOT(ISERROR(SEARCH(("DM"),(BP6))))</formula>
    </cfRule>
    <cfRule type="containsText" dxfId="710" priority="372" operator="containsText" text="DM">
      <formula>NOT(ISERROR(SEARCH(("DM"),(BP6))))</formula>
    </cfRule>
    <cfRule type="containsText" dxfId="709" priority="391" operator="containsText" text="LP">
      <formula>NOT(ISERROR(SEARCH(("LP"),(BP6))))</formula>
    </cfRule>
    <cfRule type="containsText" dxfId="708" priority="390" operator="containsText" text="DL">
      <formula>NOT(ISERROR(SEARCH(("DL"),(BP6))))</formula>
    </cfRule>
    <cfRule type="containsText" dxfId="707" priority="389" operator="containsText" text="VC">
      <formula>NOT(ISERROR(SEARCH(("VC"),(BP6))))</formula>
    </cfRule>
    <cfRule type="containsText" dxfId="706" priority="388" operator="containsText" text="DM">
      <formula>NOT(ISERROR(SEARCH(("DM"),(BP6))))</formula>
    </cfRule>
    <cfRule type="containsText" dxfId="705" priority="387" operator="containsText" text="PL">
      <formula>NOT(ISERROR(SEARCH(("PL"),(BP6))))</formula>
    </cfRule>
    <cfRule type="containsText" dxfId="704" priority="386" operator="containsText" text="LP">
      <formula>NOT(ISERROR(SEARCH(("LP"),(BP6))))</formula>
    </cfRule>
    <cfRule type="containsText" dxfId="703" priority="385" operator="containsText" text="DL">
      <formula>NOT(ISERROR(SEARCH(("DL"),(BP6))))</formula>
    </cfRule>
    <cfRule type="containsText" dxfId="702" priority="384" operator="containsText" text="VC">
      <formula>NOT(ISERROR(SEARCH(("VC"),(BP6))))</formula>
    </cfRule>
    <cfRule type="containsText" dxfId="701" priority="383" operator="containsText" text="DM">
      <formula>NOT(ISERROR(SEARCH(("DM"),(BP6))))</formula>
    </cfRule>
    <cfRule type="containsText" dxfId="700" priority="382" operator="containsText" text="DM">
      <formula>NOT(ISERROR(SEARCH(("DM"),(BP6))))</formula>
    </cfRule>
    <cfRule type="containsText" dxfId="699" priority="381" operator="containsText" text="DM">
      <formula>NOT(ISERROR(SEARCH(("DM"),(BP6))))</formula>
    </cfRule>
    <cfRule type="containsText" dxfId="698" priority="380" operator="containsText" text="DL">
      <formula>NOT(ISERROR(SEARCH(("DL"),(BP6))))</formula>
    </cfRule>
    <cfRule type="containsText" dxfId="697" priority="379" operator="containsText" text="VC">
      <formula>NOT(ISERROR(SEARCH(("VC"),(BP6))))</formula>
    </cfRule>
    <cfRule type="containsText" dxfId="696" priority="395" operator="containsText" text="DM">
      <formula>NOT(ISERROR(SEARCH(("DM"),(BP6))))</formula>
    </cfRule>
    <cfRule type="containsText" dxfId="695" priority="399" operator="containsText" text="VC">
      <formula>NOT(ISERROR(SEARCH(("VC"),(BP6))))</formula>
    </cfRule>
    <cfRule type="cellIs" dxfId="694" priority="421" operator="equal">
      <formula>"A"</formula>
    </cfRule>
    <cfRule type="containsText" dxfId="693" priority="418" operator="containsText" text="VC">
      <formula>NOT(ISERROR(SEARCH(("VC"),(BP6))))</formula>
    </cfRule>
    <cfRule type="containsText" dxfId="692" priority="417" operator="containsText" text="DM">
      <formula>NOT(ISERROR(SEARCH(("DM"),(BP6))))</formula>
    </cfRule>
    <cfRule type="containsText" dxfId="691" priority="416" operator="containsText" text="DM">
      <formula>NOT(ISERROR(SEARCH(("DM"),(BP6))))</formula>
    </cfRule>
    <cfRule type="containsText" dxfId="690" priority="415" operator="containsText" text="DL">
      <formula>NOT(ISERROR(SEARCH(("DL"),(BP6))))</formula>
    </cfRule>
    <cfRule type="containsText" dxfId="689" priority="414" operator="containsText" text="VC">
      <formula>NOT(ISERROR(SEARCH(("VC"),(BP6))))</formula>
    </cfRule>
    <cfRule type="containsText" dxfId="688" priority="413" operator="containsText" text="DM">
      <formula>NOT(ISERROR(SEARCH(("DM"),(BP6))))</formula>
    </cfRule>
    <cfRule type="containsText" dxfId="687" priority="410" operator="containsText" text="VC">
      <formula>NOT(ISERROR(SEARCH(("VC"),(BP6))))</formula>
    </cfRule>
    <cfRule type="containsText" dxfId="686" priority="409" operator="containsText" text="DM">
      <formula>NOT(ISERROR(SEARCH(("DM"),(BP6))))</formula>
    </cfRule>
    <cfRule type="containsText" dxfId="685" priority="408" operator="containsText" text="DM">
      <formula>NOT(ISERROR(SEARCH(("DM"),(BP6))))</formula>
    </cfRule>
    <cfRule type="containsText" dxfId="684" priority="407" operator="containsText" text="DM">
      <formula>NOT(ISERROR(SEARCH(("DM"),(BP6))))</formula>
    </cfRule>
    <cfRule type="containsText" dxfId="683" priority="406" operator="containsText" text="DM">
      <formula>NOT(ISERROR(SEARCH(("DM"),(BP6))))</formula>
    </cfRule>
    <cfRule type="containsText" dxfId="682" priority="405" operator="containsText" text="DL">
      <formula>NOT(ISERROR(SEARCH(("DL"),(BP6))))</formula>
    </cfRule>
    <cfRule type="containsText" dxfId="681" priority="404" operator="containsText" text="VC">
      <formula>NOT(ISERROR(SEARCH(("VC"),(BP6))))</formula>
    </cfRule>
    <cfRule type="containsText" dxfId="680" priority="403" operator="containsText" text="DM">
      <formula>NOT(ISERROR(SEARCH(("DM"),(BP6))))</formula>
    </cfRule>
    <cfRule type="containsText" dxfId="679" priority="402" operator="containsText" text="PL">
      <formula>NOT(ISERROR(SEARCH(("PL"),(BP6))))</formula>
    </cfRule>
    <cfRule type="containsText" dxfId="678" priority="401" operator="containsText" text="LP">
      <formula>NOT(ISERROR(SEARCH(("LP"),(BP6))))</formula>
    </cfRule>
    <cfRule type="containsText" dxfId="677" priority="400" operator="containsText" text="DL">
      <formula>NOT(ISERROR(SEARCH(("DL"),(BP6))))</formula>
    </cfRule>
    <cfRule type="containsText" dxfId="676" priority="398" operator="containsText" text="DM">
      <formula>NOT(ISERROR(SEARCH(("DM"),(BP6))))</formula>
    </cfRule>
    <cfRule type="containsText" dxfId="675" priority="397" operator="containsText" text="DL">
      <formula>NOT(ISERROR(SEARCH(("DL"),(BP6))))</formula>
    </cfRule>
    <cfRule type="containsText" dxfId="674" priority="396" operator="containsText" text="VC">
      <formula>NOT(ISERROR(SEARCH(("VC"),(BP6))))</formula>
    </cfRule>
    <cfRule type="containsText" dxfId="673" priority="394" operator="containsText" text="DM">
      <formula>NOT(ISERROR(SEARCH(("DM"),(BP6))))</formula>
    </cfRule>
    <cfRule type="containsText" dxfId="672" priority="393" operator="containsText" text="DM">
      <formula>NOT(ISERROR(SEARCH(("DM"),(BP6))))</formula>
    </cfRule>
    <cfRule type="containsText" dxfId="671" priority="392" operator="containsText" text="PL">
      <formula>NOT(ISERROR(SEARCH(("PL"),(BP6))))</formula>
    </cfRule>
  </conditionalFormatting>
  <conditionalFormatting sqref="BP6:BU19">
    <cfRule type="containsText" dxfId="670" priority="361" operator="containsText" text="LP">
      <formula>NOT(ISERROR(SEARCH(("LP"),(BP6))))</formula>
    </cfRule>
    <cfRule type="containsText" dxfId="669" priority="370" operator="containsText" text="DM">
      <formula>NOT(ISERROR(SEARCH(("DM"),(BP6))))</formula>
    </cfRule>
    <cfRule type="containsText" dxfId="668" priority="369" operator="containsText" text="DL">
      <formula>NOT(ISERROR(SEARCH(("DL"),(BP6))))</formula>
    </cfRule>
    <cfRule type="containsText" dxfId="667" priority="362" operator="containsText" text="PL">
      <formula>NOT(ISERROR(SEARCH(("PL"),(BP6))))</formula>
    </cfRule>
  </conditionalFormatting>
  <conditionalFormatting sqref="BU6:BU19">
    <cfRule type="cellIs" dxfId="666" priority="371" operator="equal">
      <formula>"A"</formula>
    </cfRule>
    <cfRule type="containsText" dxfId="665" priority="368" operator="containsText" text="VC">
      <formula>NOT(ISERROR(SEARCH(("VC"),(BU6))))</formula>
    </cfRule>
    <cfRule type="containsText" dxfId="664" priority="367" operator="containsText" text="DM">
      <formula>NOT(ISERROR(SEARCH(("DM"),(BU6))))</formula>
    </cfRule>
    <cfRule type="containsText" dxfId="663" priority="366" operator="containsText" text="DM">
      <formula>NOT(ISERROR(SEARCH(("DM"),(BU6))))</formula>
    </cfRule>
    <cfRule type="containsText" dxfId="662" priority="365" operator="containsText" text="DL">
      <formula>NOT(ISERROR(SEARCH(("DL"),(BU6))))</formula>
    </cfRule>
    <cfRule type="containsText" dxfId="661" priority="364" operator="containsText" text="VC">
      <formula>NOT(ISERROR(SEARCH(("VC"),(BU6))))</formula>
    </cfRule>
    <cfRule type="containsText" dxfId="660" priority="363" operator="containsText" text="DM">
      <formula>NOT(ISERROR(SEARCH(("DM"),(BU6))))</formula>
    </cfRule>
    <cfRule type="containsText" dxfId="659" priority="360" operator="containsText" text="VC">
      <formula>NOT(ISERROR(SEARCH(("VC"),(BU6))))</formula>
    </cfRule>
    <cfRule type="containsText" dxfId="658" priority="358" operator="containsText" text="DM">
      <formula>NOT(ISERROR(SEARCH(("DM"),(BU6))))</formula>
    </cfRule>
    <cfRule type="containsText" dxfId="657" priority="356" operator="containsText" text="DM">
      <formula>NOT(ISERROR(SEARCH(("DM"),(BU6))))</formula>
    </cfRule>
    <cfRule type="containsText" dxfId="656" priority="354" operator="containsText" text="VC">
      <formula>NOT(ISERROR(SEARCH(("VC"),(BU6))))</formula>
    </cfRule>
    <cfRule type="containsText" dxfId="655" priority="352" operator="containsText" text="PL">
      <formula>NOT(ISERROR(SEARCH(("PL"),(BU6))))</formula>
    </cfRule>
    <cfRule type="containsText" dxfId="654" priority="353" operator="containsText" text="DM">
      <formula>NOT(ISERROR(SEARCH(("DM"),(BU6))))</formula>
    </cfRule>
    <cfRule type="containsText" dxfId="653" priority="322" operator="containsText" text="DM">
      <formula>NOT(ISERROR(SEARCH(("DM"),(BU6))))</formula>
    </cfRule>
    <cfRule type="containsText" dxfId="652" priority="323" operator="containsText" text="DM">
      <formula>NOT(ISERROR(SEARCH(("DM"),(BU6))))</formula>
    </cfRule>
    <cfRule type="containsText" dxfId="651" priority="324" operator="containsText" text="VC">
      <formula>NOT(ISERROR(SEARCH(("VC"),(BU6))))</formula>
    </cfRule>
    <cfRule type="containsText" dxfId="650" priority="325" operator="containsText" text="DL">
      <formula>NOT(ISERROR(SEARCH(("DL"),(BU6))))</formula>
    </cfRule>
    <cfRule type="containsText" dxfId="649" priority="355" operator="containsText" text="DL">
      <formula>NOT(ISERROR(SEARCH(("DL"),(BU6))))</formula>
    </cfRule>
    <cfRule type="containsText" dxfId="648" priority="357" operator="containsText" text="DM">
      <formula>NOT(ISERROR(SEARCH(("DM"),(BU6))))</formula>
    </cfRule>
    <cfRule type="containsText" dxfId="647" priority="326" operator="containsText" text="LP">
      <formula>NOT(ISERROR(SEARCH(("LP"),(BU6))))</formula>
    </cfRule>
    <cfRule type="containsText" dxfId="646" priority="327" operator="containsText" text="PL">
      <formula>NOT(ISERROR(SEARCH(("PL"),(BU6))))</formula>
    </cfRule>
    <cfRule type="containsText" dxfId="645" priority="328" operator="containsText" text="DM">
      <formula>NOT(ISERROR(SEARCH(("DM"),(BU6))))</formula>
    </cfRule>
    <cfRule type="containsText" dxfId="644" priority="329" operator="containsText" text="VC">
      <formula>NOT(ISERROR(SEARCH(("VC"),(BU6))))</formula>
    </cfRule>
    <cfRule type="containsText" dxfId="643" priority="330" operator="containsText" text="DL">
      <formula>NOT(ISERROR(SEARCH(("DL"),(BU6))))</formula>
    </cfRule>
    <cfRule type="containsText" dxfId="642" priority="331" operator="containsText" text="DM">
      <formula>NOT(ISERROR(SEARCH(("DM"),(BU6))))</formula>
    </cfRule>
    <cfRule type="containsText" dxfId="641" priority="332" operator="containsText" text="DM">
      <formula>NOT(ISERROR(SEARCH(("DM"),(BU6))))</formula>
    </cfRule>
    <cfRule type="containsText" dxfId="640" priority="333" operator="containsText" text="DM">
      <formula>NOT(ISERROR(SEARCH(("DM"),(BU6))))</formula>
    </cfRule>
    <cfRule type="containsText" dxfId="639" priority="334" operator="containsText" text="VC">
      <formula>NOT(ISERROR(SEARCH(("VC"),(BU6))))</formula>
    </cfRule>
    <cfRule type="containsText" dxfId="638" priority="335" operator="containsText" text="DL">
      <formula>NOT(ISERROR(SEARCH(("DL"),(BU6))))</formula>
    </cfRule>
    <cfRule type="containsText" dxfId="637" priority="336" operator="containsText" text="LP">
      <formula>NOT(ISERROR(SEARCH(("LP"),(BU6))))</formula>
    </cfRule>
    <cfRule type="containsText" dxfId="636" priority="359" operator="containsText" text="DM">
      <formula>NOT(ISERROR(SEARCH(("DM"),(BU6))))</formula>
    </cfRule>
    <cfRule type="containsText" dxfId="635" priority="337" operator="containsText" text="PL">
      <formula>NOT(ISERROR(SEARCH(("PL"),(BU6))))</formula>
    </cfRule>
    <cfRule type="containsText" dxfId="634" priority="338" operator="containsText" text="DM">
      <formula>NOT(ISERROR(SEARCH(("DM"),(BU6))))</formula>
    </cfRule>
    <cfRule type="containsText" dxfId="633" priority="339" operator="containsText" text="VC">
      <formula>NOT(ISERROR(SEARCH(("VC"),(BU6))))</formula>
    </cfRule>
    <cfRule type="containsText" dxfId="632" priority="340" operator="containsText" text="DL">
      <formula>NOT(ISERROR(SEARCH(("DL"),(BU6))))</formula>
    </cfRule>
    <cfRule type="containsText" dxfId="631" priority="341" operator="containsText" text="LP">
      <formula>NOT(ISERROR(SEARCH(("LP"),(BU6))))</formula>
    </cfRule>
    <cfRule type="containsText" dxfId="630" priority="342" operator="containsText" text="PL">
      <formula>NOT(ISERROR(SEARCH(("PL"),(BU6))))</formula>
    </cfRule>
    <cfRule type="containsText" dxfId="629" priority="343" operator="containsText" text="DM">
      <formula>NOT(ISERROR(SEARCH(("DM"),(BU6))))</formula>
    </cfRule>
    <cfRule type="containsText" dxfId="628" priority="344" operator="containsText" text="DM">
      <formula>NOT(ISERROR(SEARCH(("DM"),(BU6))))</formula>
    </cfRule>
    <cfRule type="containsText" dxfId="627" priority="345" operator="containsText" text="DM">
      <formula>NOT(ISERROR(SEARCH(("DM"),(BU6))))</formula>
    </cfRule>
    <cfRule type="containsText" dxfId="626" priority="346" operator="containsText" text="VC">
      <formula>NOT(ISERROR(SEARCH(("VC"),(BU6))))</formula>
    </cfRule>
    <cfRule type="containsText" dxfId="625" priority="347" operator="containsText" text="DL">
      <formula>NOT(ISERROR(SEARCH(("DL"),(BU6))))</formula>
    </cfRule>
    <cfRule type="containsText" dxfId="624" priority="348" operator="containsText" text="DM">
      <formula>NOT(ISERROR(SEARCH(("DM"),(BU6))))</formula>
    </cfRule>
    <cfRule type="containsText" dxfId="623" priority="349" operator="containsText" text="VC">
      <formula>NOT(ISERROR(SEARCH(("VC"),(BU6))))</formula>
    </cfRule>
    <cfRule type="containsText" dxfId="622" priority="350" operator="containsText" text="DL">
      <formula>NOT(ISERROR(SEARCH(("DL"),(BU6))))</formula>
    </cfRule>
    <cfRule type="containsText" dxfId="621" priority="351" operator="containsText" text="LP">
      <formula>NOT(ISERROR(SEARCH(("LP"),(BU6))))</formula>
    </cfRule>
  </conditionalFormatting>
  <conditionalFormatting sqref="BU6:BV19">
    <cfRule type="containsText" dxfId="620" priority="316" operator="containsText" text="DL">
      <formula>NOT(ISERROR(SEARCH(("DL"),(BU6))))</formula>
    </cfRule>
    <cfRule type="containsText" dxfId="619" priority="317" operator="containsText" text="DM">
      <formula>NOT(ISERROR(SEARCH(("DM"),(BU6))))</formula>
    </cfRule>
    <cfRule type="containsText" dxfId="618" priority="308" operator="containsText" text="LP">
      <formula>NOT(ISERROR(SEARCH(("LP"),(BU6))))</formula>
    </cfRule>
    <cfRule type="containsText" dxfId="617" priority="309" operator="containsText" text="PL">
      <formula>NOT(ISERROR(SEARCH(("PL"),(BU6))))</formula>
    </cfRule>
  </conditionalFormatting>
  <conditionalFormatting sqref="BV6:BV19">
    <cfRule type="containsText" dxfId="616" priority="269" operator="containsText" text="DM">
      <formula>NOT(ISERROR(SEARCH(("DM"),(BV6))))</formula>
    </cfRule>
    <cfRule type="containsText" dxfId="615" priority="270" operator="containsText" text="DM">
      <formula>NOT(ISERROR(SEARCH(("DM"),(BV6))))</formula>
    </cfRule>
    <cfRule type="containsText" dxfId="614" priority="271" operator="containsText" text="VC">
      <formula>NOT(ISERROR(SEARCH(("VC"),(BV6))))</formula>
    </cfRule>
    <cfRule type="containsText" dxfId="613" priority="272" operator="containsText" text="DL">
      <formula>NOT(ISERROR(SEARCH(("DL"),(BV6))))</formula>
    </cfRule>
    <cfRule type="containsText" dxfId="612" priority="273" operator="containsText" text="LP">
      <formula>NOT(ISERROR(SEARCH(("LP"),(BV6))))</formula>
    </cfRule>
    <cfRule type="containsText" dxfId="611" priority="274" operator="containsText" text="PL">
      <formula>NOT(ISERROR(SEARCH(("PL"),(BV6))))</formula>
    </cfRule>
    <cfRule type="containsText" dxfId="610" priority="275" operator="containsText" text="DM">
      <formula>NOT(ISERROR(SEARCH(("DM"),(BV6))))</formula>
    </cfRule>
    <cfRule type="containsText" dxfId="609" priority="276" operator="containsText" text="VC">
      <formula>NOT(ISERROR(SEARCH(("VC"),(BV6))))</formula>
    </cfRule>
    <cfRule type="containsText" dxfId="608" priority="277" operator="containsText" text="DL">
      <formula>NOT(ISERROR(SEARCH(("DL"),(BV6))))</formula>
    </cfRule>
    <cfRule type="containsText" dxfId="607" priority="278" operator="containsText" text="DM">
      <formula>NOT(ISERROR(SEARCH(("DM"),(BV6))))</formula>
    </cfRule>
    <cfRule type="containsText" dxfId="606" priority="279" operator="containsText" text="DM">
      <formula>NOT(ISERROR(SEARCH(("DM"),(BV6))))</formula>
    </cfRule>
    <cfRule type="containsText" dxfId="605" priority="280" operator="containsText" text="DM">
      <formula>NOT(ISERROR(SEARCH(("DM"),(BV6))))</formula>
    </cfRule>
    <cfRule type="containsText" dxfId="604" priority="281" operator="containsText" text="VC">
      <formula>NOT(ISERROR(SEARCH(("VC"),(BV6))))</formula>
    </cfRule>
    <cfRule type="containsText" dxfId="603" priority="282" operator="containsText" text="DL">
      <formula>NOT(ISERROR(SEARCH(("DL"),(BV6))))</formula>
    </cfRule>
    <cfRule type="containsText" dxfId="602" priority="283" operator="containsText" text="LP">
      <formula>NOT(ISERROR(SEARCH(("LP"),(BV6))))</formula>
    </cfRule>
    <cfRule type="containsText" dxfId="601" priority="284" operator="containsText" text="PL">
      <formula>NOT(ISERROR(SEARCH(("PL"),(BV6))))</formula>
    </cfRule>
    <cfRule type="containsText" dxfId="600" priority="285" operator="containsText" text="DM">
      <formula>NOT(ISERROR(SEARCH(("DM"),(BV6))))</formula>
    </cfRule>
    <cfRule type="containsText" dxfId="599" priority="286" operator="containsText" text="VC">
      <formula>NOT(ISERROR(SEARCH(("VC"),(BV6))))</formula>
    </cfRule>
    <cfRule type="containsText" dxfId="598" priority="287" operator="containsText" text="DL">
      <formula>NOT(ISERROR(SEARCH(("DL"),(BV6))))</formula>
    </cfRule>
    <cfRule type="containsText" dxfId="597" priority="288" operator="containsText" text="LP">
      <formula>NOT(ISERROR(SEARCH(("LP"),(BV6))))</formula>
    </cfRule>
    <cfRule type="containsText" dxfId="596" priority="289" operator="containsText" text="PL">
      <formula>NOT(ISERROR(SEARCH(("PL"),(BV6))))</formula>
    </cfRule>
    <cfRule type="containsText" dxfId="595" priority="290" operator="containsText" text="DM">
      <formula>NOT(ISERROR(SEARCH(("DM"),(BV6))))</formula>
    </cfRule>
    <cfRule type="containsText" dxfId="594" priority="291" operator="containsText" text="DM">
      <formula>NOT(ISERROR(SEARCH(("DM"),(BV6))))</formula>
    </cfRule>
    <cfRule type="containsText" dxfId="593" priority="292" operator="containsText" text="DM">
      <formula>NOT(ISERROR(SEARCH(("DM"),(BV6))))</formula>
    </cfRule>
    <cfRule type="containsText" dxfId="592" priority="293" operator="containsText" text="VC">
      <formula>NOT(ISERROR(SEARCH(("VC"),(BV6))))</formula>
    </cfRule>
    <cfRule type="containsText" dxfId="591" priority="294" operator="containsText" text="DL">
      <formula>NOT(ISERROR(SEARCH(("DL"),(BV6))))</formula>
    </cfRule>
    <cfRule type="containsText" dxfId="590" priority="295" operator="containsText" text="DM">
      <formula>NOT(ISERROR(SEARCH(("DM"),(BV6))))</formula>
    </cfRule>
    <cfRule type="containsText" dxfId="589" priority="296" operator="containsText" text="VC">
      <formula>NOT(ISERROR(SEARCH(("VC"),(BV6))))</formula>
    </cfRule>
    <cfRule type="containsText" dxfId="588" priority="297" operator="containsText" text="DL">
      <formula>NOT(ISERROR(SEARCH(("DL"),(BV6))))</formula>
    </cfRule>
    <cfRule type="containsText" dxfId="587" priority="298" operator="containsText" text="LP">
      <formula>NOT(ISERROR(SEARCH(("LP"),(BV6))))</formula>
    </cfRule>
    <cfRule type="containsText" dxfId="586" priority="299" operator="containsText" text="PL">
      <formula>NOT(ISERROR(SEARCH(("PL"),(BV6))))</formula>
    </cfRule>
    <cfRule type="containsText" dxfId="585" priority="300" operator="containsText" text="DM">
      <formula>NOT(ISERROR(SEARCH(("DM"),(BV6))))</formula>
    </cfRule>
    <cfRule type="containsText" dxfId="584" priority="301" operator="containsText" text="VC">
      <formula>NOT(ISERROR(SEARCH(("VC"),(BV6))))</formula>
    </cfRule>
    <cfRule type="containsText" dxfId="583" priority="302" operator="containsText" text="DL">
      <formula>NOT(ISERROR(SEARCH(("DL"),(BV6))))</formula>
    </cfRule>
    <cfRule type="containsText" dxfId="582" priority="303" operator="containsText" text="DM">
      <formula>NOT(ISERROR(SEARCH(("DM"),(BV6))))</formula>
    </cfRule>
    <cfRule type="containsText" dxfId="581" priority="304" operator="containsText" text="DM">
      <formula>NOT(ISERROR(SEARCH(("DM"),(BV6))))</formula>
    </cfRule>
    <cfRule type="containsText" dxfId="580" priority="305" operator="containsText" text="DM">
      <formula>NOT(ISERROR(SEARCH(("DM"),(BV6))))</formula>
    </cfRule>
    <cfRule type="containsText" dxfId="579" priority="306" operator="containsText" text="DM">
      <formula>NOT(ISERROR(SEARCH(("DM"),(BV6))))</formula>
    </cfRule>
    <cfRule type="containsText" dxfId="578" priority="307" operator="containsText" text="VC">
      <formula>NOT(ISERROR(SEARCH(("VC"),(BV6))))</formula>
    </cfRule>
    <cfRule type="containsText" dxfId="577" priority="310" operator="containsText" text="DM">
      <formula>NOT(ISERROR(SEARCH(("DM"),(BV6))))</formula>
    </cfRule>
    <cfRule type="containsText" dxfId="576" priority="311" operator="containsText" text="VC">
      <formula>NOT(ISERROR(SEARCH(("VC"),(BV6))))</formula>
    </cfRule>
    <cfRule type="containsText" dxfId="575" priority="312" operator="containsText" text="DL">
      <formula>NOT(ISERROR(SEARCH(("DL"),(BV6))))</formula>
    </cfRule>
    <cfRule type="containsText" dxfId="574" priority="313" operator="containsText" text="DM">
      <formula>NOT(ISERROR(SEARCH(("DM"),(BV6))))</formula>
    </cfRule>
    <cfRule type="containsText" dxfId="573" priority="314" operator="containsText" text="DM">
      <formula>NOT(ISERROR(SEARCH(("DM"),(BV6))))</formula>
    </cfRule>
    <cfRule type="containsText" dxfId="572" priority="315" operator="containsText" text="VC">
      <formula>NOT(ISERROR(SEARCH(("VC"),(BV6))))</formula>
    </cfRule>
    <cfRule type="containsText" dxfId="571" priority="198" operator="containsText" text="DM">
      <formula>NOT(ISERROR(SEARCH(("DM"),(BV6))))</formula>
    </cfRule>
    <cfRule type="containsText" dxfId="570" priority="59" operator="containsText" text="DM">
      <formula>NOT(ISERROR(SEARCH(("DM"),(BV6))))</formula>
    </cfRule>
    <cfRule type="containsText" dxfId="569" priority="60" operator="containsText" text="DM">
      <formula>NOT(ISERROR(SEARCH(("DM"),(BV6))))</formula>
    </cfRule>
    <cfRule type="containsText" dxfId="568" priority="61" operator="containsText" text="VC">
      <formula>NOT(ISERROR(SEARCH(("VC"),(BV6))))</formula>
    </cfRule>
    <cfRule type="containsText" dxfId="567" priority="62" operator="containsText" text="DL">
      <formula>NOT(ISERROR(SEARCH(("DL"),(BV6))))</formula>
    </cfRule>
    <cfRule type="containsText" dxfId="566" priority="63" operator="containsText" text="LP">
      <formula>NOT(ISERROR(SEARCH(("LP"),(BV6))))</formula>
    </cfRule>
    <cfRule type="containsText" dxfId="565" priority="64" operator="containsText" text="PL">
      <formula>NOT(ISERROR(SEARCH(("PL"),(BV6))))</formula>
    </cfRule>
    <cfRule type="containsText" dxfId="564" priority="65" operator="containsText" text="DM">
      <formula>NOT(ISERROR(SEARCH(("DM"),(BV6))))</formula>
    </cfRule>
    <cfRule type="containsText" dxfId="563" priority="66" operator="containsText" text="VC">
      <formula>NOT(ISERROR(SEARCH(("VC"),(BV6))))</formula>
    </cfRule>
    <cfRule type="containsText" dxfId="562" priority="67" operator="containsText" text="DL">
      <formula>NOT(ISERROR(SEARCH(("DL"),(BV6))))</formula>
    </cfRule>
    <cfRule type="containsText" dxfId="561" priority="68" operator="containsText" text="DM">
      <formula>NOT(ISERROR(SEARCH(("DM"),(BV6))))</formula>
    </cfRule>
    <cfRule type="containsText" dxfId="560" priority="69" operator="containsText" text="DM">
      <formula>NOT(ISERROR(SEARCH(("DM"),(BV6))))</formula>
    </cfRule>
    <cfRule type="containsText" dxfId="559" priority="70" operator="containsText" text="DM">
      <formula>NOT(ISERROR(SEARCH(("DM"),(BV6))))</formula>
    </cfRule>
    <cfRule type="containsText" dxfId="558" priority="71" operator="containsText" text="VC">
      <formula>NOT(ISERROR(SEARCH(("VC"),(BV6))))</formula>
    </cfRule>
    <cfRule type="containsText" dxfId="557" priority="72" operator="containsText" text="DL">
      <formula>NOT(ISERROR(SEARCH(("DL"),(BV6))))</formula>
    </cfRule>
    <cfRule type="containsText" dxfId="556" priority="73" operator="containsText" text="LP">
      <formula>NOT(ISERROR(SEARCH(("LP"),(BV6))))</formula>
    </cfRule>
    <cfRule type="containsText" dxfId="555" priority="74" operator="containsText" text="PL">
      <formula>NOT(ISERROR(SEARCH(("PL"),(BV6))))</formula>
    </cfRule>
    <cfRule type="containsText" dxfId="554" priority="75" operator="containsText" text="DM">
      <formula>NOT(ISERROR(SEARCH(("DM"),(BV6))))</formula>
    </cfRule>
    <cfRule type="containsText" dxfId="553" priority="76" operator="containsText" text="VC">
      <formula>NOT(ISERROR(SEARCH(("VC"),(BV6))))</formula>
    </cfRule>
    <cfRule type="containsText" dxfId="552" priority="77" operator="containsText" text="DL">
      <formula>NOT(ISERROR(SEARCH(("DL"),(BV6))))</formula>
    </cfRule>
    <cfRule type="containsText" dxfId="551" priority="78" operator="containsText" text="LP">
      <formula>NOT(ISERROR(SEARCH(("LP"),(BV6))))</formula>
    </cfRule>
    <cfRule type="containsText" dxfId="550" priority="79" operator="containsText" text="PL">
      <formula>NOT(ISERROR(SEARCH(("PL"),(BV6))))</formula>
    </cfRule>
    <cfRule type="containsText" dxfId="549" priority="80" operator="containsText" text="DM">
      <formula>NOT(ISERROR(SEARCH(("DM"),(BV6))))</formula>
    </cfRule>
    <cfRule type="containsText" dxfId="548" priority="81" operator="containsText" text="DM">
      <formula>NOT(ISERROR(SEARCH(("DM"),(BV6))))</formula>
    </cfRule>
    <cfRule type="containsText" dxfId="547" priority="82" operator="containsText" text="DM">
      <formula>NOT(ISERROR(SEARCH(("DM"),(BV6))))</formula>
    </cfRule>
    <cfRule type="containsText" dxfId="546" priority="83" operator="containsText" text="VC">
      <formula>NOT(ISERROR(SEARCH(("VC"),(BV6))))</formula>
    </cfRule>
    <cfRule type="containsText" dxfId="545" priority="84" operator="containsText" text="DL">
      <formula>NOT(ISERROR(SEARCH(("DL"),(BV6))))</formula>
    </cfRule>
    <cfRule type="containsText" dxfId="544" priority="85" operator="containsText" text="DM">
      <formula>NOT(ISERROR(SEARCH(("DM"),(BV6))))</formula>
    </cfRule>
    <cfRule type="containsText" dxfId="543" priority="86" operator="containsText" text="VC">
      <formula>NOT(ISERROR(SEARCH(("VC"),(BV6))))</formula>
    </cfRule>
    <cfRule type="containsText" dxfId="542" priority="87" operator="containsText" text="DL">
      <formula>NOT(ISERROR(SEARCH(("DL"),(BV6))))</formula>
    </cfRule>
    <cfRule type="containsText" dxfId="541" priority="88" operator="containsText" text="LP">
      <formula>NOT(ISERROR(SEARCH(("LP"),(BV6))))</formula>
    </cfRule>
    <cfRule type="containsText" dxfId="540" priority="89" operator="containsText" text="PL">
      <formula>NOT(ISERROR(SEARCH(("PL"),(BV6))))</formula>
    </cfRule>
    <cfRule type="containsText" dxfId="539" priority="90" operator="containsText" text="DM">
      <formula>NOT(ISERROR(SEARCH(("DM"),(BV6))))</formula>
    </cfRule>
    <cfRule type="containsText" dxfId="538" priority="91" operator="containsText" text="VC">
      <formula>NOT(ISERROR(SEARCH(("VC"),(BV6))))</formula>
    </cfRule>
    <cfRule type="containsText" dxfId="537" priority="92" operator="containsText" text="DL">
      <formula>NOT(ISERROR(SEARCH(("DL"),(BV6))))</formula>
    </cfRule>
    <cfRule type="containsText" dxfId="536" priority="93" operator="containsText" text="DM">
      <formula>NOT(ISERROR(SEARCH(("DM"),(BV6))))</formula>
    </cfRule>
    <cfRule type="containsText" dxfId="535" priority="94" operator="containsText" text="DM">
      <formula>NOT(ISERROR(SEARCH(("DM"),(BV6))))</formula>
    </cfRule>
    <cfRule type="containsText" dxfId="534" priority="95" operator="containsText" text="DM">
      <formula>NOT(ISERROR(SEARCH(("DM"),(BV6))))</formula>
    </cfRule>
    <cfRule type="containsText" dxfId="533" priority="96" operator="containsText" text="DM">
      <formula>NOT(ISERROR(SEARCH(("DM"),(BV6))))</formula>
    </cfRule>
    <cfRule type="containsText" dxfId="532" priority="97" operator="containsText" text="VC">
      <formula>NOT(ISERROR(SEARCH(("VC"),(BV6))))</formula>
    </cfRule>
    <cfRule type="containsText" dxfId="531" priority="98" operator="containsText" text="LP">
      <formula>NOT(ISERROR(SEARCH(("LP"),(BV6))))</formula>
    </cfRule>
    <cfRule type="containsText" dxfId="530" priority="99" operator="containsText" text="PL">
      <formula>NOT(ISERROR(SEARCH(("PL"),(BV6))))</formula>
    </cfRule>
    <cfRule type="containsText" dxfId="529" priority="100" operator="containsText" text="DM">
      <formula>NOT(ISERROR(SEARCH(("DM"),(BV6))))</formula>
    </cfRule>
    <cfRule type="containsText" dxfId="528" priority="101" operator="containsText" text="VC">
      <formula>NOT(ISERROR(SEARCH(("VC"),(BV6))))</formula>
    </cfRule>
    <cfRule type="containsText" dxfId="527" priority="102" operator="containsText" text="DL">
      <formula>NOT(ISERROR(SEARCH(("DL"),(BV6))))</formula>
    </cfRule>
    <cfRule type="containsText" dxfId="526" priority="103" operator="containsText" text="DM">
      <formula>NOT(ISERROR(SEARCH(("DM"),(BV6))))</formula>
    </cfRule>
    <cfRule type="containsText" dxfId="525" priority="104" operator="containsText" text="DM">
      <formula>NOT(ISERROR(SEARCH(("DM"),(BV6))))</formula>
    </cfRule>
    <cfRule type="containsText" dxfId="524" priority="105" operator="containsText" text="VC">
      <formula>NOT(ISERROR(SEARCH(("VC"),(BV6))))</formula>
    </cfRule>
    <cfRule type="containsText" dxfId="523" priority="106" operator="containsText" text="DL">
      <formula>NOT(ISERROR(SEARCH(("DL"),(BV6))))</formula>
    </cfRule>
    <cfRule type="containsText" dxfId="522" priority="107" operator="containsText" text="DM">
      <formula>NOT(ISERROR(SEARCH(("DM"),(BV6))))</formula>
    </cfRule>
    <cfRule type="containsText" dxfId="521" priority="108" operator="containsText" text="LP">
      <formula>NOT(ISERROR(SEARCH(("LP"),(BV6))))</formula>
    </cfRule>
    <cfRule type="containsText" dxfId="520" priority="109" operator="containsText" text="PL">
      <formula>NOT(ISERROR(SEARCH(("PL"),(BV6))))</formula>
    </cfRule>
    <cfRule type="containsText" dxfId="519" priority="110" operator="containsText" text="DL">
      <formula>NOT(ISERROR(SEARCH(("DL"),(BV6))))</formula>
    </cfRule>
    <cfRule type="containsText" dxfId="518" priority="111" operator="containsText" text="DM">
      <formula>NOT(ISERROR(SEARCH(("DM"),(BV6))))</formula>
    </cfRule>
    <cfRule type="containsText" dxfId="517" priority="112" operator="containsText" text="DM">
      <formula>NOT(ISERROR(SEARCH(("DM"),(BV6))))</formula>
    </cfRule>
    <cfRule type="containsText" dxfId="516" priority="113" operator="containsText" text="DM">
      <formula>NOT(ISERROR(SEARCH(("DM"),(BV6))))</formula>
    </cfRule>
    <cfRule type="containsText" dxfId="515" priority="114" operator="containsText" text="VC">
      <formula>NOT(ISERROR(SEARCH(("VC"),(BV6))))</formula>
    </cfRule>
    <cfRule type="containsText" dxfId="514" priority="115" operator="containsText" text="DL">
      <formula>NOT(ISERROR(SEARCH(("DL"),(BV6))))</formula>
    </cfRule>
    <cfRule type="containsText" dxfId="513" priority="116" operator="containsText" text="LP">
      <formula>NOT(ISERROR(SEARCH(("LP"),(BV6))))</formula>
    </cfRule>
    <cfRule type="containsText" dxfId="512" priority="117" operator="containsText" text="PL">
      <formula>NOT(ISERROR(SEARCH(("PL"),(BV6))))</formula>
    </cfRule>
    <cfRule type="containsText" dxfId="511" priority="118" operator="containsText" text="DM">
      <formula>NOT(ISERROR(SEARCH(("DM"),(BV6))))</formula>
    </cfRule>
    <cfRule type="containsText" dxfId="510" priority="119" operator="containsText" text="VC">
      <formula>NOT(ISERROR(SEARCH(("VC"),(BV6))))</formula>
    </cfRule>
    <cfRule type="containsText" dxfId="509" priority="120" operator="containsText" text="DL">
      <formula>NOT(ISERROR(SEARCH(("DL"),(BV6))))</formula>
    </cfRule>
    <cfRule type="containsText" dxfId="508" priority="121" operator="containsText" text="DM">
      <formula>NOT(ISERROR(SEARCH(("DM"),(BV6))))</formula>
    </cfRule>
    <cfRule type="containsText" dxfId="507" priority="122" operator="containsText" text="DM">
      <formula>NOT(ISERROR(SEARCH(("DM"),(BV6))))</formula>
    </cfRule>
    <cfRule type="containsText" dxfId="506" priority="123" operator="containsText" text="DM">
      <formula>NOT(ISERROR(SEARCH(("DM"),(BV6))))</formula>
    </cfRule>
    <cfRule type="containsText" dxfId="505" priority="124" operator="containsText" text="VC">
      <formula>NOT(ISERROR(SEARCH(("VC"),(BV6))))</formula>
    </cfRule>
    <cfRule type="containsText" dxfId="504" priority="125" operator="containsText" text="DL">
      <formula>NOT(ISERROR(SEARCH(("DL"),(BV6))))</formula>
    </cfRule>
    <cfRule type="containsText" dxfId="503" priority="126" operator="containsText" text="LP">
      <formula>NOT(ISERROR(SEARCH(("LP"),(BV6))))</formula>
    </cfRule>
    <cfRule type="containsText" dxfId="502" priority="127" operator="containsText" text="PL">
      <formula>NOT(ISERROR(SEARCH(("PL"),(BV6))))</formula>
    </cfRule>
    <cfRule type="containsText" dxfId="501" priority="128" operator="containsText" text="DM">
      <formula>NOT(ISERROR(SEARCH(("DM"),(BV6))))</formula>
    </cfRule>
    <cfRule type="containsText" dxfId="500" priority="129" operator="containsText" text="VC">
      <formula>NOT(ISERROR(SEARCH(("VC"),(BV6))))</formula>
    </cfRule>
    <cfRule type="containsText" dxfId="499" priority="130" operator="containsText" text="DL">
      <formula>NOT(ISERROR(SEARCH(("DL"),(BV6))))</formula>
    </cfRule>
    <cfRule type="containsText" dxfId="498" priority="131" operator="containsText" text="LP">
      <formula>NOT(ISERROR(SEARCH(("LP"),(BV6))))</formula>
    </cfRule>
    <cfRule type="containsText" dxfId="497" priority="132" operator="containsText" text="PL">
      <formula>NOT(ISERROR(SEARCH(("PL"),(BV6))))</formula>
    </cfRule>
    <cfRule type="containsText" dxfId="496" priority="133" operator="containsText" text="DM">
      <formula>NOT(ISERROR(SEARCH(("DM"),(BV6))))</formula>
    </cfRule>
    <cfRule type="containsText" dxfId="495" priority="134" operator="containsText" text="DM">
      <formula>NOT(ISERROR(SEARCH(("DM"),(BV6))))</formula>
    </cfRule>
    <cfRule type="containsText" dxfId="494" priority="135" operator="containsText" text="DM">
      <formula>NOT(ISERROR(SEARCH(("DM"),(BV6))))</formula>
    </cfRule>
    <cfRule type="containsText" dxfId="493" priority="136" operator="containsText" text="VC">
      <formula>NOT(ISERROR(SEARCH(("VC"),(BV6))))</formula>
    </cfRule>
    <cfRule type="containsText" dxfId="492" priority="137" operator="containsText" text="DL">
      <formula>NOT(ISERROR(SEARCH(("DL"),(BV6))))</formula>
    </cfRule>
    <cfRule type="containsText" dxfId="491" priority="138" operator="containsText" text="DM">
      <formula>NOT(ISERROR(SEARCH(("DM"),(BV6))))</formula>
    </cfRule>
    <cfRule type="containsText" dxfId="490" priority="139" operator="containsText" text="VC">
      <formula>NOT(ISERROR(SEARCH(("VC"),(BV6))))</formula>
    </cfRule>
    <cfRule type="containsText" dxfId="489" priority="140" operator="containsText" text="DL">
      <formula>NOT(ISERROR(SEARCH(("DL"),(BV6))))</formula>
    </cfRule>
    <cfRule type="containsText" dxfId="488" priority="141" operator="containsText" text="LP">
      <formula>NOT(ISERROR(SEARCH(("LP"),(BV6))))</formula>
    </cfRule>
    <cfRule type="containsText" dxfId="487" priority="142" operator="containsText" text="PL">
      <formula>NOT(ISERROR(SEARCH(("PL"),(BV6))))</formula>
    </cfRule>
    <cfRule type="containsText" dxfId="486" priority="143" operator="containsText" text="DM">
      <formula>NOT(ISERROR(SEARCH(("DM"),(BV6))))</formula>
    </cfRule>
    <cfRule type="containsText" dxfId="485" priority="144" operator="containsText" text="VC">
      <formula>NOT(ISERROR(SEARCH(("VC"),(BV6))))</formula>
    </cfRule>
    <cfRule type="containsText" dxfId="484" priority="145" operator="containsText" text="DL">
      <formula>NOT(ISERROR(SEARCH(("DL"),(BV6))))</formula>
    </cfRule>
    <cfRule type="containsText" dxfId="483" priority="146" operator="containsText" text="DM">
      <formula>NOT(ISERROR(SEARCH(("DM"),(BV6))))</formula>
    </cfRule>
    <cfRule type="containsText" dxfId="482" priority="147" operator="containsText" text="DM">
      <formula>NOT(ISERROR(SEARCH(("DM"),(BV6))))</formula>
    </cfRule>
    <cfRule type="containsText" dxfId="481" priority="148" operator="containsText" text="DM">
      <formula>NOT(ISERROR(SEARCH(("DM"),(BV6))))</formula>
    </cfRule>
    <cfRule type="containsText" dxfId="480" priority="149" operator="containsText" text="DM">
      <formula>NOT(ISERROR(SEARCH(("DM"),(BV6))))</formula>
    </cfRule>
    <cfRule type="containsText" dxfId="479" priority="150" operator="containsText" text="VC">
      <formula>NOT(ISERROR(SEARCH(("VC"),(BV6))))</formula>
    </cfRule>
    <cfRule type="containsText" dxfId="478" priority="151" operator="containsText" text="LP">
      <formula>NOT(ISERROR(SEARCH(("LP"),(BV6))))</formula>
    </cfRule>
    <cfRule type="containsText" dxfId="477" priority="152" operator="containsText" text="PL">
      <formula>NOT(ISERROR(SEARCH(("PL"),(BV6))))</formula>
    </cfRule>
    <cfRule type="containsText" dxfId="476" priority="153" operator="containsText" text="DM">
      <formula>NOT(ISERROR(SEARCH(("DM"),(BV6))))</formula>
    </cfRule>
    <cfRule type="containsText" dxfId="475" priority="154" operator="containsText" text="VC">
      <formula>NOT(ISERROR(SEARCH(("VC"),(BV6))))</formula>
    </cfRule>
    <cfRule type="containsText" dxfId="474" priority="155" operator="containsText" text="DL">
      <formula>NOT(ISERROR(SEARCH(("DL"),(BV6))))</formula>
    </cfRule>
    <cfRule type="containsText" dxfId="473" priority="156" operator="containsText" text="DM">
      <formula>NOT(ISERROR(SEARCH(("DM"),(BV6))))</formula>
    </cfRule>
    <cfRule type="containsText" dxfId="472" priority="157" operator="containsText" text="DM">
      <formula>NOT(ISERROR(SEARCH(("DM"),(BV6))))</formula>
    </cfRule>
    <cfRule type="containsText" dxfId="471" priority="158" operator="containsText" text="VC">
      <formula>NOT(ISERROR(SEARCH(("VC"),(BV6))))</formula>
    </cfRule>
    <cfRule type="containsText" dxfId="470" priority="159" operator="containsText" text="DL">
      <formula>NOT(ISERROR(SEARCH(("DL"),(BV6))))</formula>
    </cfRule>
    <cfRule type="containsText" dxfId="469" priority="160" operator="containsText" text="DM">
      <formula>NOT(ISERROR(SEARCH(("DM"),(BV6))))</formula>
    </cfRule>
    <cfRule type="containsText" dxfId="468" priority="161" operator="containsText" text="DM">
      <formula>NOT(ISERROR(SEARCH(("DM"),(BV6))))</formula>
    </cfRule>
    <cfRule type="containsText" dxfId="467" priority="162" operator="containsText" text="DM">
      <formula>NOT(ISERROR(SEARCH(("DM"),(BV6))))</formula>
    </cfRule>
    <cfRule type="containsText" dxfId="466" priority="163" operator="containsText" text="VC">
      <formula>NOT(ISERROR(SEARCH(("VC"),(BV6))))</formula>
    </cfRule>
    <cfRule type="containsText" dxfId="465" priority="164" operator="containsText" text="DL">
      <formula>NOT(ISERROR(SEARCH(("DL"),(BV6))))</formula>
    </cfRule>
    <cfRule type="containsText" dxfId="464" priority="165" operator="containsText" text="LP">
      <formula>NOT(ISERROR(SEARCH(("LP"),(BV6))))</formula>
    </cfRule>
    <cfRule type="containsText" dxfId="463" priority="166" operator="containsText" text="PL">
      <formula>NOT(ISERROR(SEARCH(("PL"),(BV6))))</formula>
    </cfRule>
    <cfRule type="containsText" dxfId="462" priority="167" operator="containsText" text="DM">
      <formula>NOT(ISERROR(SEARCH(("DM"),(BV6))))</formula>
    </cfRule>
    <cfRule type="containsText" dxfId="461" priority="168" operator="containsText" text="VC">
      <formula>NOT(ISERROR(SEARCH(("VC"),(BV6))))</formula>
    </cfRule>
    <cfRule type="containsText" dxfId="460" priority="169" operator="containsText" text="DL">
      <formula>NOT(ISERROR(SEARCH(("DL"),(BV6))))</formula>
    </cfRule>
    <cfRule type="containsText" dxfId="459" priority="170" operator="containsText" text="DM">
      <formula>NOT(ISERROR(SEARCH(("DM"),(BV6))))</formula>
    </cfRule>
    <cfRule type="containsText" dxfId="458" priority="171" operator="containsText" text="DM">
      <formula>NOT(ISERROR(SEARCH(("DM"),(BV6))))</formula>
    </cfRule>
    <cfRule type="containsText" dxfId="457" priority="172" operator="containsText" text="DM">
      <formula>NOT(ISERROR(SEARCH(("DM"),(BV6))))</formula>
    </cfRule>
    <cfRule type="containsText" dxfId="456" priority="173" operator="containsText" text="VC">
      <formula>NOT(ISERROR(SEARCH(("VC"),(BV6))))</formula>
    </cfRule>
    <cfRule type="containsText" dxfId="455" priority="174" operator="containsText" text="DL">
      <formula>NOT(ISERROR(SEARCH(("DL"),(BV6))))</formula>
    </cfRule>
    <cfRule type="containsText" dxfId="454" priority="175" operator="containsText" text="LP">
      <formula>NOT(ISERROR(SEARCH(("LP"),(BV6))))</formula>
    </cfRule>
    <cfRule type="containsText" dxfId="453" priority="176" operator="containsText" text="PL">
      <formula>NOT(ISERROR(SEARCH(("PL"),(BV6))))</formula>
    </cfRule>
    <cfRule type="containsText" dxfId="452" priority="177" operator="containsText" text="DM">
      <formula>NOT(ISERROR(SEARCH(("DM"),(BV6))))</formula>
    </cfRule>
    <cfRule type="containsText" dxfId="451" priority="178" operator="containsText" text="VC">
      <formula>NOT(ISERROR(SEARCH(("VC"),(BV6))))</formula>
    </cfRule>
    <cfRule type="containsText" dxfId="450" priority="179" operator="containsText" text="DL">
      <formula>NOT(ISERROR(SEARCH(("DL"),(BV6))))</formula>
    </cfRule>
    <cfRule type="containsText" dxfId="449" priority="180" operator="containsText" text="LP">
      <formula>NOT(ISERROR(SEARCH(("LP"),(BV6))))</formula>
    </cfRule>
    <cfRule type="containsText" dxfId="448" priority="181" operator="containsText" text="PL">
      <formula>NOT(ISERROR(SEARCH(("PL"),(BV6))))</formula>
    </cfRule>
    <cfRule type="containsText" dxfId="447" priority="182" operator="containsText" text="DM">
      <formula>NOT(ISERROR(SEARCH(("DM"),(BV6))))</formula>
    </cfRule>
    <cfRule type="containsText" dxfId="446" priority="183" operator="containsText" text="DM">
      <formula>NOT(ISERROR(SEARCH(("DM"),(BV6))))</formula>
    </cfRule>
    <cfRule type="containsText" dxfId="445" priority="184" operator="containsText" text="DM">
      <formula>NOT(ISERROR(SEARCH(("DM"),(BV6))))</formula>
    </cfRule>
    <cfRule type="containsText" dxfId="444" priority="185" operator="containsText" text="VC">
      <formula>NOT(ISERROR(SEARCH(("VC"),(BV6))))</formula>
    </cfRule>
    <cfRule type="containsText" dxfId="443" priority="186" operator="containsText" text="DL">
      <formula>NOT(ISERROR(SEARCH(("DL"),(BV6))))</formula>
    </cfRule>
    <cfRule type="containsText" dxfId="442" priority="187" operator="containsText" text="DM">
      <formula>NOT(ISERROR(SEARCH(("DM"),(BV6))))</formula>
    </cfRule>
    <cfRule type="containsText" dxfId="441" priority="188" operator="containsText" text="VC">
      <formula>NOT(ISERROR(SEARCH(("VC"),(BV6))))</formula>
    </cfRule>
    <cfRule type="containsText" dxfId="440" priority="189" operator="containsText" text="DL">
      <formula>NOT(ISERROR(SEARCH(("DL"),(BV6))))</formula>
    </cfRule>
    <cfRule type="containsText" dxfId="439" priority="190" operator="containsText" text="LP">
      <formula>NOT(ISERROR(SEARCH(("LP"),(BV6))))</formula>
    </cfRule>
    <cfRule type="containsText" dxfId="438" priority="191" operator="containsText" text="PL">
      <formula>NOT(ISERROR(SEARCH(("PL"),(BV6))))</formula>
    </cfRule>
    <cfRule type="containsText" dxfId="437" priority="192" operator="containsText" text="DM">
      <formula>NOT(ISERROR(SEARCH(("DM"),(BV6))))</formula>
    </cfRule>
    <cfRule type="containsText" dxfId="436" priority="193" operator="containsText" text="VC">
      <formula>NOT(ISERROR(SEARCH(("VC"),(BV6))))</formula>
    </cfRule>
    <cfRule type="containsText" dxfId="435" priority="194" operator="containsText" text="DL">
      <formula>NOT(ISERROR(SEARCH(("DL"),(BV6))))</formula>
    </cfRule>
    <cfRule type="containsText" dxfId="434" priority="195" operator="containsText" text="DM">
      <formula>NOT(ISERROR(SEARCH(("DM"),(BV6))))</formula>
    </cfRule>
    <cfRule type="containsText" dxfId="433" priority="196" operator="containsText" text="DM">
      <formula>NOT(ISERROR(SEARCH(("DM"),(BV6))))</formula>
    </cfRule>
    <cfRule type="containsText" dxfId="432" priority="197" operator="containsText" text="DM">
      <formula>NOT(ISERROR(SEARCH(("DM"),(BV6))))</formula>
    </cfRule>
    <cfRule type="containsText" dxfId="431" priority="199" operator="containsText" text="VC">
      <formula>NOT(ISERROR(SEARCH(("VC"),(BV6))))</formula>
    </cfRule>
    <cfRule type="containsText" dxfId="430" priority="200" operator="containsText" text="LP">
      <formula>NOT(ISERROR(SEARCH(("LP"),(BV6))))</formula>
    </cfRule>
    <cfRule type="containsText" dxfId="429" priority="201" operator="containsText" text="PL">
      <formula>NOT(ISERROR(SEARCH(("PL"),(BV6))))</formula>
    </cfRule>
    <cfRule type="containsText" dxfId="428" priority="202" operator="containsText" text="DM">
      <formula>NOT(ISERROR(SEARCH(("DM"),(BV6))))</formula>
    </cfRule>
    <cfRule type="containsText" dxfId="427" priority="203" operator="containsText" text="VC">
      <formula>NOT(ISERROR(SEARCH(("VC"),(BV6))))</formula>
    </cfRule>
    <cfRule type="containsText" dxfId="426" priority="204" operator="containsText" text="DL">
      <formula>NOT(ISERROR(SEARCH(("DL"),(BV6))))</formula>
    </cfRule>
    <cfRule type="containsText" dxfId="425" priority="205" operator="containsText" text="DM">
      <formula>NOT(ISERROR(SEARCH(("DM"),(BV6))))</formula>
    </cfRule>
    <cfRule type="containsText" dxfId="424" priority="206" operator="containsText" text="DM">
      <formula>NOT(ISERROR(SEARCH(("DM"),(BV6))))</formula>
    </cfRule>
    <cfRule type="containsText" dxfId="423" priority="207" operator="containsText" text="VC">
      <formula>NOT(ISERROR(SEARCH(("VC"),(BV6))))</formula>
    </cfRule>
    <cfRule type="containsText" dxfId="422" priority="208" operator="containsText" text="DL">
      <formula>NOT(ISERROR(SEARCH(("DL"),(BV6))))</formula>
    </cfRule>
    <cfRule type="containsText" dxfId="421" priority="209" operator="containsText" text="DM">
      <formula>NOT(ISERROR(SEARCH(("DM"),(BV6))))</formula>
    </cfRule>
    <cfRule type="cellIs" dxfId="420" priority="210" operator="equal">
      <formula>"A"</formula>
    </cfRule>
    <cfRule type="containsText" dxfId="419" priority="265" operator="containsText" text="LP">
      <formula>NOT(ISERROR(SEARCH(("LP"),(BV6))))</formula>
    </cfRule>
    <cfRule type="containsText" dxfId="418" priority="266" operator="containsText" text="PL">
      <formula>NOT(ISERROR(SEARCH(("PL"),(BV6))))</formula>
    </cfRule>
    <cfRule type="containsText" dxfId="417" priority="267" operator="containsText" text="DL">
      <formula>NOT(ISERROR(SEARCH(("DL"),(BV6))))</formula>
    </cfRule>
    <cfRule type="containsText" dxfId="416" priority="268" operator="containsText" text="DM">
      <formula>NOT(ISERROR(SEARCH(("DM"),(BV6))))</formula>
    </cfRule>
  </conditionalFormatting>
  <conditionalFormatting sqref="BV7">
    <cfRule type="containsText" dxfId="415" priority="227" operator="containsText" text="LP">
      <formula>NOT(ISERROR(SEARCH(("LP"),(CJ7))))</formula>
    </cfRule>
    <cfRule type="containsText" dxfId="414" priority="224" operator="containsText" text="DM">
      <formula>NOT(ISERROR(SEARCH(("DM"),(CJ7))))</formula>
    </cfRule>
    <cfRule type="containsText" dxfId="413" priority="223" operator="containsText" text="DM">
      <formula>NOT(ISERROR(SEARCH(("DM"),(CJ7))))</formula>
    </cfRule>
    <cfRule type="containsText" dxfId="412" priority="222" operator="containsText" text="DM">
      <formula>NOT(ISERROR(SEARCH(("DM"),(CJ7))))</formula>
    </cfRule>
    <cfRule type="containsText" dxfId="411" priority="221" operator="containsText" text="DL">
      <formula>NOT(ISERROR(SEARCH(("DL"),(CJ7))))</formula>
    </cfRule>
    <cfRule type="containsText" dxfId="410" priority="220" operator="containsText" text="VC">
      <formula>NOT(ISERROR(SEARCH(("VC"),(CJ7))))</formula>
    </cfRule>
    <cfRule type="containsText" dxfId="409" priority="219" operator="containsText" text="DM">
      <formula>NOT(ISERROR(SEARCH(("DM"),(CJ7))))</formula>
    </cfRule>
    <cfRule type="containsText" dxfId="408" priority="218" operator="containsText" text="PL">
      <formula>NOT(ISERROR(SEARCH(("PL"),(CJ7))))</formula>
    </cfRule>
    <cfRule type="containsText" dxfId="407" priority="217" operator="containsText" text="LP">
      <formula>NOT(ISERROR(SEARCH(("LP"),(CJ7))))</formula>
    </cfRule>
    <cfRule type="containsText" dxfId="406" priority="216" operator="containsText" text="DL">
      <formula>NOT(ISERROR(SEARCH(("DL"),(CJ7))))</formula>
    </cfRule>
    <cfRule type="containsText" dxfId="405" priority="215" operator="containsText" text="VC">
      <formula>NOT(ISERROR(SEARCH(("VC"),(CJ7))))</formula>
    </cfRule>
    <cfRule type="containsText" dxfId="404" priority="214" operator="containsText" text="DM">
      <formula>NOT(ISERROR(SEARCH(("DM"),(CJ7))))</formula>
    </cfRule>
    <cfRule type="containsText" dxfId="403" priority="213" operator="containsText" text="DM">
      <formula>NOT(ISERROR(SEARCH(("DM"),(CJ7))))</formula>
    </cfRule>
    <cfRule type="containsText" dxfId="402" priority="212" operator="containsText" text="DM">
      <formula>NOT(ISERROR(SEARCH(("DM"),(BV7))))</formula>
    </cfRule>
    <cfRule type="containsText" dxfId="401" priority="228" operator="containsText" text="PL">
      <formula>NOT(ISERROR(SEARCH(("PL"),(CJ7))))</formula>
    </cfRule>
    <cfRule type="containsText" dxfId="400" priority="226" operator="containsText" text="DL">
      <formula>NOT(ISERROR(SEARCH(("DL"),(CJ7))))</formula>
    </cfRule>
    <cfRule type="containsText" dxfId="399" priority="225" operator="containsText" text="VC">
      <formula>NOT(ISERROR(SEARCH(("VC"),(CJ7))))</formula>
    </cfRule>
    <cfRule type="containsText" dxfId="398" priority="264" operator="containsText" text="DL">
      <formula>NOT(ISERROR(SEARCH(("DL"),(CH7))))</formula>
    </cfRule>
    <cfRule type="containsText" dxfId="397" priority="263" operator="containsText" text="PL">
      <formula>NOT(ISERROR(SEARCH(("PL"),(CH7))))</formula>
    </cfRule>
    <cfRule type="containsText" dxfId="396" priority="262" operator="containsText" text="LP">
      <formula>NOT(ISERROR(SEARCH(("LP"),(CH7))))</formula>
    </cfRule>
    <cfRule type="containsText" dxfId="395" priority="261" operator="containsText" text="DM">
      <formula>NOT(ISERROR(SEARCH(("DM"),(CJ7))))</formula>
    </cfRule>
    <cfRule type="containsText" dxfId="394" priority="260" operator="containsText" text="DL">
      <formula>NOT(ISERROR(SEARCH(("DL"),(CJ7))))</formula>
    </cfRule>
    <cfRule type="containsText" dxfId="393" priority="259" operator="containsText" text="VC">
      <formula>NOT(ISERROR(SEARCH(("VC"),(CJ7))))</formula>
    </cfRule>
    <cfRule type="containsText" dxfId="392" priority="258" operator="containsText" text="DM">
      <formula>NOT(ISERROR(SEARCH(("DM"),(CJ7))))</formula>
    </cfRule>
    <cfRule type="containsText" dxfId="391" priority="257" operator="containsText" text="DM">
      <formula>NOT(ISERROR(SEARCH(("DM"),(CJ7))))</formula>
    </cfRule>
    <cfRule type="containsText" dxfId="390" priority="256" operator="containsText" text="DL">
      <formula>NOT(ISERROR(SEARCH(("DL"),(CJ7))))</formula>
    </cfRule>
    <cfRule type="containsText" dxfId="389" priority="255" operator="containsText" text="VC">
      <formula>NOT(ISERROR(SEARCH(("VC"),(CJ7))))</formula>
    </cfRule>
    <cfRule type="containsText" dxfId="388" priority="254" operator="containsText" text="DM">
      <formula>NOT(ISERROR(SEARCH(("DM"),(CJ7))))</formula>
    </cfRule>
    <cfRule type="containsText" dxfId="387" priority="253" operator="containsText" text="PL">
      <formula>NOT(ISERROR(SEARCH(("PL"),(CJ7))))</formula>
    </cfRule>
    <cfRule type="containsText" dxfId="386" priority="252" operator="containsText" text="LP">
      <formula>NOT(ISERROR(SEARCH(("LP"),(CJ7))))</formula>
    </cfRule>
    <cfRule type="containsText" dxfId="385" priority="251" operator="containsText" text="VC">
      <formula>NOT(ISERROR(SEARCH(("VC"),(CJ7))))</formula>
    </cfRule>
    <cfRule type="containsText" dxfId="384" priority="250" operator="containsText" text="DM">
      <formula>NOT(ISERROR(SEARCH(("DM"),(CJ7))))</formula>
    </cfRule>
    <cfRule type="containsText" dxfId="383" priority="249" operator="containsText" text="DM">
      <formula>NOT(ISERROR(SEARCH(("DM"),(CJ7))))</formula>
    </cfRule>
    <cfRule type="containsText" dxfId="382" priority="248" operator="containsText" text="DM">
      <formula>NOT(ISERROR(SEARCH(("DM"),(CJ7))))</formula>
    </cfRule>
    <cfRule type="containsText" dxfId="381" priority="247" operator="containsText" text="DM">
      <formula>NOT(ISERROR(SEARCH(("DM"),(CJ7))))</formula>
    </cfRule>
    <cfRule type="containsText" dxfId="380" priority="246" operator="containsText" text="DL">
      <formula>NOT(ISERROR(SEARCH(("DL"),(CJ7))))</formula>
    </cfRule>
    <cfRule type="containsText" dxfId="379" priority="245" operator="containsText" text="VC">
      <formula>NOT(ISERROR(SEARCH(("VC"),(CJ7))))</formula>
    </cfRule>
    <cfRule type="containsText" dxfId="378" priority="244" operator="containsText" text="DM">
      <formula>NOT(ISERROR(SEARCH(("DM"),(CJ7))))</formula>
    </cfRule>
    <cfRule type="containsText" dxfId="377" priority="243" operator="containsText" text="PL">
      <formula>NOT(ISERROR(SEARCH(("PL"),(CJ7))))</formula>
    </cfRule>
    <cfRule type="containsText" dxfId="376" priority="242" operator="containsText" text="LP">
      <formula>NOT(ISERROR(SEARCH(("LP"),(CJ7))))</formula>
    </cfRule>
    <cfRule type="containsText" dxfId="375" priority="241" operator="containsText" text="DL">
      <formula>NOT(ISERROR(SEARCH(("DL"),(CJ7))))</formula>
    </cfRule>
    <cfRule type="containsText" dxfId="374" priority="240" operator="containsText" text="VC">
      <formula>NOT(ISERROR(SEARCH(("VC"),(CJ7))))</formula>
    </cfRule>
    <cfRule type="containsText" dxfId="373" priority="239" operator="containsText" text="DM">
      <formula>NOT(ISERROR(SEARCH(("DM"),(CJ7))))</formula>
    </cfRule>
    <cfRule type="containsText" dxfId="372" priority="238" operator="containsText" text="DL">
      <formula>NOT(ISERROR(SEARCH(("DL"),(CJ7))))</formula>
    </cfRule>
    <cfRule type="containsText" dxfId="371" priority="237" operator="containsText" text="VC">
      <formula>NOT(ISERROR(SEARCH(("VC"),(CJ7))))</formula>
    </cfRule>
    <cfRule type="containsText" dxfId="370" priority="236" operator="containsText" text="DM">
      <formula>NOT(ISERROR(SEARCH(("DM"),(CJ7))))</formula>
    </cfRule>
    <cfRule type="containsText" dxfId="369" priority="235" operator="containsText" text="DM">
      <formula>NOT(ISERROR(SEARCH(("DM"),(CJ7))))</formula>
    </cfRule>
    <cfRule type="containsText" dxfId="368" priority="234" operator="containsText" text="DM">
      <formula>NOT(ISERROR(SEARCH(("DM"),(CJ7))))</formula>
    </cfRule>
    <cfRule type="containsText" dxfId="367" priority="233" operator="containsText" text="PL">
      <formula>NOT(ISERROR(SEARCH(("PL"),(CJ7))))</formula>
    </cfRule>
    <cfRule type="containsText" dxfId="366" priority="232" operator="containsText" text="LP">
      <formula>NOT(ISERROR(SEARCH(("LP"),(CJ7))))</formula>
    </cfRule>
    <cfRule type="containsText" dxfId="365" priority="231" operator="containsText" text="DL">
      <formula>NOT(ISERROR(SEARCH(("DL"),(CJ7))))</formula>
    </cfRule>
    <cfRule type="containsText" dxfId="364" priority="230" operator="containsText" text="VC">
      <formula>NOT(ISERROR(SEARCH(("VC"),(CJ7))))</formula>
    </cfRule>
    <cfRule type="containsText" dxfId="363" priority="229" operator="containsText" text="DM">
      <formula>NOT(ISERROR(SEARCH(("DM"),(CJ7))))</formula>
    </cfRule>
  </conditionalFormatting>
  <conditionalFormatting sqref="BV6:BW19">
    <cfRule type="containsText" dxfId="362" priority="45" operator="containsText" text="PL">
      <formula>NOT(ISERROR(SEARCH(("PL"),(BV6))))</formula>
    </cfRule>
    <cfRule type="containsText" dxfId="361" priority="52" operator="containsText" text="DL">
      <formula>NOT(ISERROR(SEARCH(("DL"),(BV6))))</formula>
    </cfRule>
    <cfRule type="containsText" dxfId="360" priority="53" operator="containsText" text="DM">
      <formula>NOT(ISERROR(SEARCH(("DM"),(BV6))))</formula>
    </cfRule>
    <cfRule type="containsText" dxfId="359" priority="44" operator="containsText" text="LP">
      <formula>NOT(ISERROR(SEARCH(("LP"),(BV6))))</formula>
    </cfRule>
  </conditionalFormatting>
  <conditionalFormatting sqref="BW6:BW19">
    <cfRule type="containsText" dxfId="358" priority="7" operator="containsText" text="VC">
      <formula>NOT(ISERROR(SEARCH(("VC"),(BW6))))</formula>
    </cfRule>
    <cfRule type="containsText" dxfId="357" priority="6" operator="containsText" text="DM">
      <formula>NOT(ISERROR(SEARCH(("DM"),(BW6))))</formula>
    </cfRule>
    <cfRule type="containsText" dxfId="356" priority="5" operator="containsText" text="DM">
      <formula>NOT(ISERROR(SEARCH(("DM"),(BW6))))</formula>
    </cfRule>
    <cfRule type="containsText" dxfId="355" priority="4" operator="containsText" text="DM">
      <formula>NOT(ISERROR(SEARCH(("DM"),(BW6))))</formula>
    </cfRule>
    <cfRule type="containsText" dxfId="354" priority="3" operator="containsText" text="DL">
      <formula>NOT(ISERROR(SEARCH(("DL"),(BW6))))</formula>
    </cfRule>
    <cfRule type="containsText" dxfId="353" priority="2" operator="containsText" text="PL">
      <formula>NOT(ISERROR(SEARCH(("PL"),(BW6))))</formula>
    </cfRule>
    <cfRule type="containsText" dxfId="352" priority="20" operator="containsText" text="PL">
      <formula>NOT(ISERROR(SEARCH(("PL"),(BW6))))</formula>
    </cfRule>
    <cfRule type="containsText" dxfId="351" priority="19" operator="containsText" text="LP">
      <formula>NOT(ISERROR(SEARCH(("LP"),(BW6))))</formula>
    </cfRule>
    <cfRule type="containsText" dxfId="350" priority="18" operator="containsText" text="DL">
      <formula>NOT(ISERROR(SEARCH(("DL"),(BW6))))</formula>
    </cfRule>
    <cfRule type="containsText" dxfId="349" priority="17" operator="containsText" text="VC">
      <formula>NOT(ISERROR(SEARCH(("VC"),(BW6))))</formula>
    </cfRule>
    <cfRule type="containsText" dxfId="348" priority="16" operator="containsText" text="DM">
      <formula>NOT(ISERROR(SEARCH(("DM"),(BW6))))</formula>
    </cfRule>
    <cfRule type="containsText" dxfId="347" priority="1" operator="containsText" text="LP">
      <formula>NOT(ISERROR(SEARCH(("LP"),(BW6))))</formula>
    </cfRule>
    <cfRule type="containsText" dxfId="346" priority="15" operator="containsText" text="DM">
      <formula>NOT(ISERROR(SEARCH(("DM"),(BW6))))</formula>
    </cfRule>
    <cfRule type="containsText" dxfId="345" priority="14" operator="containsText" text="DM">
      <formula>NOT(ISERROR(SEARCH(("DM"),(BW6))))</formula>
    </cfRule>
    <cfRule type="containsText" dxfId="344" priority="13" operator="containsText" text="DL">
      <formula>NOT(ISERROR(SEARCH(("DL"),(BW6))))</formula>
    </cfRule>
    <cfRule type="containsText" dxfId="343" priority="12" operator="containsText" text="VC">
      <formula>NOT(ISERROR(SEARCH(("VC"),(BW6))))</formula>
    </cfRule>
    <cfRule type="containsText" dxfId="342" priority="8" operator="containsText" text="DL">
      <formula>NOT(ISERROR(SEARCH(("DL"),(BW6))))</formula>
    </cfRule>
    <cfRule type="containsText" dxfId="341" priority="11" operator="containsText" text="DM">
      <formula>NOT(ISERROR(SEARCH(("DM"),(BW6))))</formula>
    </cfRule>
    <cfRule type="containsText" dxfId="340" priority="10" operator="containsText" text="PL">
      <formula>NOT(ISERROR(SEARCH(("PL"),(BW6))))</formula>
    </cfRule>
    <cfRule type="containsText" dxfId="339" priority="9" operator="containsText" text="LP">
      <formula>NOT(ISERROR(SEARCH(("LP"),(BW6))))</formula>
    </cfRule>
    <cfRule type="cellIs" dxfId="338" priority="54" operator="equal">
      <formula>"A"</formula>
    </cfRule>
    <cfRule type="containsText" dxfId="337" priority="51" operator="containsText" text="VC">
      <formula>NOT(ISERROR(SEARCH(("VC"),(BW6))))</formula>
    </cfRule>
    <cfRule type="containsText" dxfId="336" priority="50" operator="containsText" text="DM">
      <formula>NOT(ISERROR(SEARCH(("DM"),(BW6))))</formula>
    </cfRule>
    <cfRule type="containsText" dxfId="335" priority="49" operator="containsText" text="DM">
      <formula>NOT(ISERROR(SEARCH(("DM"),(BW6))))</formula>
    </cfRule>
    <cfRule type="containsText" dxfId="334" priority="48" operator="containsText" text="DL">
      <formula>NOT(ISERROR(SEARCH(("DL"),(BW6))))</formula>
    </cfRule>
    <cfRule type="containsText" dxfId="333" priority="47" operator="containsText" text="VC">
      <formula>NOT(ISERROR(SEARCH(("VC"),(BW6))))</formula>
    </cfRule>
    <cfRule type="containsText" dxfId="332" priority="46" operator="containsText" text="DM">
      <formula>NOT(ISERROR(SEARCH(("DM"),(BW6))))</formula>
    </cfRule>
    <cfRule type="containsText" dxfId="331" priority="43" operator="containsText" text="VC">
      <formula>NOT(ISERROR(SEARCH(("VC"),(BW6))))</formula>
    </cfRule>
    <cfRule type="containsText" dxfId="330" priority="42" operator="containsText" text="DM">
      <formula>NOT(ISERROR(SEARCH(("DM"),(BW6))))</formula>
    </cfRule>
    <cfRule type="containsText" dxfId="329" priority="41" operator="containsText" text="DM">
      <formula>NOT(ISERROR(SEARCH(("DM"),(BW6))))</formula>
    </cfRule>
    <cfRule type="containsText" dxfId="328" priority="40" operator="containsText" text="DM">
      <formula>NOT(ISERROR(SEARCH(("DM"),(BW6))))</formula>
    </cfRule>
    <cfRule type="containsText" dxfId="327" priority="39" operator="containsText" text="DM">
      <formula>NOT(ISERROR(SEARCH(("DM"),(BW6))))</formula>
    </cfRule>
    <cfRule type="containsText" dxfId="326" priority="38" operator="containsText" text="DL">
      <formula>NOT(ISERROR(SEARCH(("DL"),(BW6))))</formula>
    </cfRule>
    <cfRule type="containsText" dxfId="325" priority="37" operator="containsText" text="VC">
      <formula>NOT(ISERROR(SEARCH(("VC"),(BW6))))</formula>
    </cfRule>
    <cfRule type="containsText" dxfId="324" priority="36" operator="containsText" text="DM">
      <formula>NOT(ISERROR(SEARCH(("DM"),(BW6))))</formula>
    </cfRule>
    <cfRule type="containsText" dxfId="323" priority="35" operator="containsText" text="PL">
      <formula>NOT(ISERROR(SEARCH(("PL"),(BW6))))</formula>
    </cfRule>
    <cfRule type="containsText" dxfId="322" priority="34" operator="containsText" text="LP">
      <formula>NOT(ISERROR(SEARCH(("LP"),(BW6))))</formula>
    </cfRule>
    <cfRule type="containsText" dxfId="321" priority="33" operator="containsText" text="DL">
      <formula>NOT(ISERROR(SEARCH(("DL"),(BW6))))</formula>
    </cfRule>
    <cfRule type="containsText" dxfId="320" priority="32" operator="containsText" text="VC">
      <formula>NOT(ISERROR(SEARCH(("VC"),(BW6))))</formula>
    </cfRule>
    <cfRule type="containsText" dxfId="319" priority="31" operator="containsText" text="DM">
      <formula>NOT(ISERROR(SEARCH(("DM"),(BW6))))</formula>
    </cfRule>
    <cfRule type="containsText" dxfId="318" priority="30" operator="containsText" text="DL">
      <formula>NOT(ISERROR(SEARCH(("DL"),(BW6))))</formula>
    </cfRule>
    <cfRule type="containsText" dxfId="317" priority="29" operator="containsText" text="VC">
      <formula>NOT(ISERROR(SEARCH(("VC"),(BW6))))</formula>
    </cfRule>
    <cfRule type="containsText" dxfId="316" priority="28" operator="containsText" text="DM">
      <formula>NOT(ISERROR(SEARCH(("DM"),(BW6))))</formula>
    </cfRule>
    <cfRule type="containsText" dxfId="315" priority="27" operator="containsText" text="DM">
      <formula>NOT(ISERROR(SEARCH(("DM"),(BW6))))</formula>
    </cfRule>
    <cfRule type="containsText" dxfId="314" priority="26" operator="containsText" text="DM">
      <formula>NOT(ISERROR(SEARCH(("DM"),(BW6))))</formula>
    </cfRule>
    <cfRule type="containsText" dxfId="313" priority="25" operator="containsText" text="PL">
      <formula>NOT(ISERROR(SEARCH(("PL"),(BW6))))</formula>
    </cfRule>
    <cfRule type="containsText" dxfId="312" priority="24" operator="containsText" text="LP">
      <formula>NOT(ISERROR(SEARCH(("LP"),(BW6))))</formula>
    </cfRule>
    <cfRule type="containsText" dxfId="311" priority="23" operator="containsText" text="DL">
      <formula>NOT(ISERROR(SEARCH(("DL"),(BW6))))</formula>
    </cfRule>
    <cfRule type="containsText" dxfId="310" priority="22" operator="containsText" text="VC">
      <formula>NOT(ISERROR(SEARCH(("VC"),(BW6))))</formula>
    </cfRule>
    <cfRule type="containsText" dxfId="309" priority="21" operator="containsText" text="DM">
      <formula>NOT(ISERROR(SEARCH(("DM"),(BW6))))</formula>
    </cfRule>
  </conditionalFormatting>
  <conditionalFormatting sqref="BX7:BZ7">
    <cfRule type="containsText" dxfId="308" priority="1468" operator="containsText" text="DL">
      <formula>NOT(ISERROR(SEARCH(("DL"),(BX7))))</formula>
    </cfRule>
    <cfRule type="containsText" dxfId="307" priority="1469" operator="containsText" text="LP">
      <formula>NOT(ISERROR(SEARCH(("LP"),(BX7))))</formula>
    </cfRule>
    <cfRule type="containsText" dxfId="306" priority="1470" operator="containsText" text="PL">
      <formula>NOT(ISERROR(SEARCH(("PL"),(BX7))))</formula>
    </cfRule>
    <cfRule type="containsText" dxfId="305" priority="1471" operator="containsText" text="DM">
      <formula>NOT(ISERROR(SEARCH(("DM"),(BX7))))</formula>
    </cfRule>
    <cfRule type="containsText" dxfId="304" priority="1472" operator="containsText" text="VC">
      <formula>NOT(ISERROR(SEARCH(("VC"),(BX7))))</formula>
    </cfRule>
    <cfRule type="containsText" dxfId="303" priority="1473" operator="containsText" text="DL">
      <formula>NOT(ISERROR(SEARCH(("DL"),(BX7))))</formula>
    </cfRule>
    <cfRule type="containsText" dxfId="302" priority="1474" operator="containsText" text="DM">
      <formula>NOT(ISERROR(SEARCH(("DM"),(BX7))))</formula>
    </cfRule>
    <cfRule type="containsText" dxfId="301" priority="1475" operator="containsText" text="DM">
      <formula>NOT(ISERROR(SEARCH(("DM"),(BX7))))</formula>
    </cfRule>
    <cfRule type="containsText" dxfId="300" priority="1476" operator="containsText" text="DM">
      <formula>NOT(ISERROR(SEARCH(("DM"),(BX7))))</formula>
    </cfRule>
    <cfRule type="containsText" dxfId="299" priority="1477" operator="containsText" text="DM">
      <formula>NOT(ISERROR(SEARCH(("DM"),(BX7))))</formula>
    </cfRule>
    <cfRule type="containsText" dxfId="298" priority="1478" operator="containsText" text="VC">
      <formula>NOT(ISERROR(SEARCH(("VC"),(BX7))))</formula>
    </cfRule>
    <cfRule type="containsText" dxfId="297" priority="1479" operator="containsText" text="DM">
      <formula>NOT(ISERROR(SEARCH(("DM"),(BX7))))</formula>
    </cfRule>
    <cfRule type="containsText" dxfId="296" priority="1480" operator="containsText" text="VC">
      <formula>NOT(ISERROR(SEARCH(("VC"),(BX7))))</formula>
    </cfRule>
    <cfRule type="containsText" dxfId="295" priority="1481" operator="containsText" text="DL">
      <formula>NOT(ISERROR(SEARCH(("DL"),(BX7))))</formula>
    </cfRule>
    <cfRule type="containsText" dxfId="294" priority="1482" operator="containsText" text="DM">
      <formula>NOT(ISERROR(SEARCH(("DM"),(BX7))))</formula>
    </cfRule>
    <cfRule type="containsText" dxfId="293" priority="1483" operator="containsText" text="DM">
      <formula>NOT(ISERROR(SEARCH(("DM"),(BX7))))</formula>
    </cfRule>
    <cfRule type="containsText" dxfId="292" priority="1484" operator="containsText" text="VC">
      <formula>NOT(ISERROR(SEARCH(("VC"),(BX7))))</formula>
    </cfRule>
    <cfRule type="containsText" dxfId="291" priority="1467" operator="containsText" text="VC">
      <formula>NOT(ISERROR(SEARCH(("VC"),(BX7))))</formula>
    </cfRule>
    <cfRule type="containsText" dxfId="290" priority="1436" operator="containsText" text="LP">
      <formula>NOT(ISERROR(SEARCH(("LP"),(BX7))))</formula>
    </cfRule>
    <cfRule type="containsText" dxfId="289" priority="1437" operator="containsText" text="PL">
      <formula>NOT(ISERROR(SEARCH(("PL"),(BX7))))</formula>
    </cfRule>
    <cfRule type="containsText" dxfId="288" priority="1438" operator="containsText" text="DL">
      <formula>NOT(ISERROR(SEARCH(("DL"),(BX7))))</formula>
    </cfRule>
    <cfRule type="containsText" dxfId="287" priority="1439" operator="containsText" text="DM">
      <formula>NOT(ISERROR(SEARCH(("DM"),(BX7))))</formula>
    </cfRule>
    <cfRule type="containsText" dxfId="286" priority="1440" operator="containsText" text="DM">
      <formula>NOT(ISERROR(SEARCH(("DM"),(BX7))))</formula>
    </cfRule>
    <cfRule type="containsText" dxfId="285" priority="1441" operator="containsText" text="DM">
      <formula>NOT(ISERROR(SEARCH(("DM"),(BX7))))</formula>
    </cfRule>
    <cfRule type="containsText" dxfId="284" priority="1442" operator="containsText" text="VC">
      <formula>NOT(ISERROR(SEARCH(("VC"),(BX7))))</formula>
    </cfRule>
    <cfRule type="containsText" dxfId="283" priority="1443" operator="containsText" text="DL">
      <formula>NOT(ISERROR(SEARCH(("DL"),(BX7))))</formula>
    </cfRule>
    <cfRule type="containsText" dxfId="282" priority="1444" operator="containsText" text="LP">
      <formula>NOT(ISERROR(SEARCH(("LP"),(BX7))))</formula>
    </cfRule>
    <cfRule type="containsText" dxfId="281" priority="1445" operator="containsText" text="PL">
      <formula>NOT(ISERROR(SEARCH(("PL"),(BX7))))</formula>
    </cfRule>
    <cfRule type="containsText" dxfId="280" priority="1446" operator="containsText" text="DM">
      <formula>NOT(ISERROR(SEARCH(("DM"),(BX7))))</formula>
    </cfRule>
    <cfRule type="containsText" dxfId="279" priority="1447" operator="containsText" text="VC">
      <formula>NOT(ISERROR(SEARCH(("VC"),(BX7))))</formula>
    </cfRule>
    <cfRule type="containsText" dxfId="278" priority="1448" operator="containsText" text="DL">
      <formula>NOT(ISERROR(SEARCH(("DL"),(BX7))))</formula>
    </cfRule>
    <cfRule type="containsText" dxfId="277" priority="1449" operator="containsText" text="DM">
      <formula>NOT(ISERROR(SEARCH(("DM"),(BX7))))</formula>
    </cfRule>
    <cfRule type="containsText" dxfId="276" priority="1450" operator="containsText" text="DM">
      <formula>NOT(ISERROR(SEARCH(("DM"),(BX7))))</formula>
    </cfRule>
    <cfRule type="containsText" dxfId="275" priority="1451" operator="containsText" text="DM">
      <formula>NOT(ISERROR(SEARCH(("DM"),(BX7))))</formula>
    </cfRule>
    <cfRule type="containsText" dxfId="274" priority="1452" operator="containsText" text="VC">
      <formula>NOT(ISERROR(SEARCH(("VC"),(BX7))))</formula>
    </cfRule>
    <cfRule type="containsText" dxfId="273" priority="1453" operator="containsText" text="DL">
      <formula>NOT(ISERROR(SEARCH(("DL"),(BX7))))</formula>
    </cfRule>
    <cfRule type="containsText" dxfId="272" priority="1454" operator="containsText" text="LP">
      <formula>NOT(ISERROR(SEARCH(("LP"),(BX7))))</formula>
    </cfRule>
    <cfRule type="containsText" dxfId="271" priority="1455" operator="containsText" text="PL">
      <formula>NOT(ISERROR(SEARCH(("PL"),(BX7))))</formula>
    </cfRule>
    <cfRule type="containsText" dxfId="270" priority="1456" operator="containsText" text="DM">
      <formula>NOT(ISERROR(SEARCH(("DM"),(BX7))))</formula>
    </cfRule>
    <cfRule type="containsText" dxfId="269" priority="1457" operator="containsText" text="VC">
      <formula>NOT(ISERROR(SEARCH(("VC"),(BX7))))</formula>
    </cfRule>
    <cfRule type="containsText" dxfId="268" priority="1458" operator="containsText" text="DL">
      <formula>NOT(ISERROR(SEARCH(("DL"),(BX7))))</formula>
    </cfRule>
    <cfRule type="containsText" dxfId="267" priority="1459" operator="containsText" text="LP">
      <formula>NOT(ISERROR(SEARCH(("LP"),(BX7))))</formula>
    </cfRule>
    <cfRule type="containsText" dxfId="266" priority="1460" operator="containsText" text="PL">
      <formula>NOT(ISERROR(SEARCH(("PL"),(BX7))))</formula>
    </cfRule>
    <cfRule type="containsText" dxfId="265" priority="1461" operator="containsText" text="DM">
      <formula>NOT(ISERROR(SEARCH(("DM"),(BX7))))</formula>
    </cfRule>
    <cfRule type="containsText" dxfId="264" priority="1462" operator="containsText" text="DM">
      <formula>NOT(ISERROR(SEARCH(("DM"),(BX7))))</formula>
    </cfRule>
    <cfRule type="containsText" dxfId="263" priority="1463" operator="containsText" text="DM">
      <formula>NOT(ISERROR(SEARCH(("DM"),(BX7))))</formula>
    </cfRule>
    <cfRule type="containsText" dxfId="262" priority="1464" operator="containsText" text="VC">
      <formula>NOT(ISERROR(SEARCH(("VC"),(BX7))))</formula>
    </cfRule>
    <cfRule type="containsText" dxfId="261" priority="1465" operator="containsText" text="DL">
      <formula>NOT(ISERROR(SEARCH(("DL"),(BX7))))</formula>
    </cfRule>
    <cfRule type="containsText" dxfId="260" priority="1466" operator="containsText" text="DM">
      <formula>NOT(ISERROR(SEARCH(("DM"),(BX7))))</formula>
    </cfRule>
  </conditionalFormatting>
  <conditionalFormatting sqref="BX7:CN7">
    <cfRule type="containsText" dxfId="259" priority="1485" operator="containsText" text="DM">
      <formula>NOT(ISERROR(SEARCH(("DM"),(BX7))))</formula>
    </cfRule>
  </conditionalFormatting>
  <conditionalFormatting sqref="BX6:DA6">
    <cfRule type="containsText" dxfId="258" priority="1521" operator="containsText" text="PL">
      <formula>NOT(ISERROR(SEARCH(("PL"),(BX6))))</formula>
    </cfRule>
    <cfRule type="containsText" dxfId="257" priority="1522" operator="containsText" text="DM">
      <formula>NOT(ISERROR(SEARCH(("DM"),(BX6))))</formula>
    </cfRule>
    <cfRule type="containsText" dxfId="256" priority="1523" operator="containsText" text="VC">
      <formula>NOT(ISERROR(SEARCH(("VC"),(BX6))))</formula>
    </cfRule>
    <cfRule type="containsText" dxfId="255" priority="1524" operator="containsText" text="DL">
      <formula>NOT(ISERROR(SEARCH(("DL"),(BX6))))</formula>
    </cfRule>
    <cfRule type="containsText" dxfId="254" priority="1525" operator="containsText" text="DM">
      <formula>NOT(ISERROR(SEARCH(("DM"),(BX6))))</formula>
    </cfRule>
    <cfRule type="containsText" dxfId="253" priority="1526" operator="containsText" text="DM">
      <formula>NOT(ISERROR(SEARCH(("DM"),(BX6))))</formula>
    </cfRule>
    <cfRule type="containsText" dxfId="252" priority="1527" operator="containsText" text="DM">
      <formula>NOT(ISERROR(SEARCH(("DM"),(BX6))))</formula>
    </cfRule>
    <cfRule type="containsText" dxfId="251" priority="1528" operator="containsText" text="DM">
      <formula>NOT(ISERROR(SEARCH(("DM"),(BX6))))</formula>
    </cfRule>
    <cfRule type="containsText" dxfId="250" priority="1529" operator="containsText" text="VC">
      <formula>NOT(ISERROR(SEARCH(("VC"),(BX6))))</formula>
    </cfRule>
    <cfRule type="containsText" dxfId="249" priority="1530" operator="containsText" text="LP">
      <formula>NOT(ISERROR(SEARCH(("LP"),(BX6))))</formula>
    </cfRule>
    <cfRule type="containsText" dxfId="248" priority="1531" operator="containsText" text="PL">
      <formula>NOT(ISERROR(SEARCH(("PL"),(BX6))))</formula>
    </cfRule>
    <cfRule type="containsText" dxfId="247" priority="1532" operator="containsText" text="DM">
      <formula>NOT(ISERROR(SEARCH(("DM"),(BX6))))</formula>
    </cfRule>
    <cfRule type="containsText" dxfId="246" priority="1533" operator="containsText" text="VC">
      <formula>NOT(ISERROR(SEARCH(("VC"),(BX6))))</formula>
    </cfRule>
    <cfRule type="containsText" dxfId="245" priority="1534" operator="containsText" text="DL">
      <formula>NOT(ISERROR(SEARCH(("DL"),(BX6))))</formula>
    </cfRule>
    <cfRule type="containsText" dxfId="244" priority="1535" operator="containsText" text="DM">
      <formula>NOT(ISERROR(SEARCH(("DM"),(BX6))))</formula>
    </cfRule>
    <cfRule type="containsText" dxfId="243" priority="1536" operator="containsText" text="DM">
      <formula>NOT(ISERROR(SEARCH(("DM"),(BX6))))</formula>
    </cfRule>
    <cfRule type="containsText" dxfId="242" priority="1537" operator="containsText" text="VC">
      <formula>NOT(ISERROR(SEARCH(("VC"),(BX6))))</formula>
    </cfRule>
    <cfRule type="containsText" dxfId="241" priority="1538" operator="containsText" text="DL">
      <formula>NOT(ISERROR(SEARCH(("DL"),(BX6))))</formula>
    </cfRule>
    <cfRule type="containsText" dxfId="240" priority="1487" operator="containsText" text="LP">
      <formula>NOT(ISERROR(SEARCH(("LP"),(BX6))))</formula>
    </cfRule>
    <cfRule type="containsText" dxfId="239" priority="1488" operator="containsText" text="PL">
      <formula>NOT(ISERROR(SEARCH(("PL"),(BX6))))</formula>
    </cfRule>
    <cfRule type="containsText" dxfId="238" priority="1489" operator="containsText" text="DL">
      <formula>NOT(ISERROR(SEARCH(("DL"),(BX6))))</formula>
    </cfRule>
    <cfRule type="containsText" dxfId="237" priority="1490" operator="containsText" text="DM">
      <formula>NOT(ISERROR(SEARCH(("DM"),(BX6))))</formula>
    </cfRule>
    <cfRule type="containsText" dxfId="236" priority="1491" operator="containsText" text="DM">
      <formula>NOT(ISERROR(SEARCH(("DM"),(BX6))))</formula>
    </cfRule>
    <cfRule type="containsText" dxfId="235" priority="1492" operator="containsText" text="DM">
      <formula>NOT(ISERROR(SEARCH(("DM"),(BX6))))</formula>
    </cfRule>
    <cfRule type="containsText" dxfId="234" priority="1493" operator="containsText" text="VC">
      <formula>NOT(ISERROR(SEARCH(("VC"),(BX6))))</formula>
    </cfRule>
    <cfRule type="containsText" dxfId="233" priority="1494" operator="containsText" text="DL">
      <formula>NOT(ISERROR(SEARCH(("DL"),(BX6))))</formula>
    </cfRule>
    <cfRule type="containsText" dxfId="232" priority="1495" operator="containsText" text="LP">
      <formula>NOT(ISERROR(SEARCH(("LP"),(BX6))))</formula>
    </cfRule>
    <cfRule type="containsText" dxfId="231" priority="1496" operator="containsText" text="PL">
      <formula>NOT(ISERROR(SEARCH(("PL"),(BX6))))</formula>
    </cfRule>
    <cfRule type="containsText" dxfId="230" priority="1497" operator="containsText" text="DM">
      <formula>NOT(ISERROR(SEARCH(("DM"),(BX6))))</formula>
    </cfRule>
    <cfRule type="containsText" dxfId="229" priority="1498" operator="containsText" text="VC">
      <formula>NOT(ISERROR(SEARCH(("VC"),(BX6))))</formula>
    </cfRule>
    <cfRule type="containsText" dxfId="228" priority="1499" operator="containsText" text="DL">
      <formula>NOT(ISERROR(SEARCH(("DL"),(BX6))))</formula>
    </cfRule>
    <cfRule type="containsText" dxfId="227" priority="1500" operator="containsText" text="DM">
      <formula>NOT(ISERROR(SEARCH(("DM"),(BX6))))</formula>
    </cfRule>
    <cfRule type="containsText" dxfId="226" priority="1501" operator="containsText" text="DM">
      <formula>NOT(ISERROR(SEARCH(("DM"),(BX6))))</formula>
    </cfRule>
    <cfRule type="containsText" dxfId="225" priority="1502" operator="containsText" text="DM">
      <formula>NOT(ISERROR(SEARCH(("DM"),(BX6))))</formula>
    </cfRule>
    <cfRule type="containsText" dxfId="224" priority="1503" operator="containsText" text="VC">
      <formula>NOT(ISERROR(SEARCH(("VC"),(BX6))))</formula>
    </cfRule>
    <cfRule type="containsText" dxfId="223" priority="1504" operator="containsText" text="DL">
      <formula>NOT(ISERROR(SEARCH(("DL"),(BX6))))</formula>
    </cfRule>
    <cfRule type="containsText" dxfId="222" priority="1505" operator="containsText" text="LP">
      <formula>NOT(ISERROR(SEARCH(("LP"),(BX6))))</formula>
    </cfRule>
    <cfRule type="containsText" dxfId="221" priority="1506" operator="containsText" text="PL">
      <formula>NOT(ISERROR(SEARCH(("PL"),(BX6))))</formula>
    </cfRule>
    <cfRule type="containsText" dxfId="220" priority="1507" operator="containsText" text="DM">
      <formula>NOT(ISERROR(SEARCH(("DM"),(BX6))))</formula>
    </cfRule>
    <cfRule type="containsText" dxfId="219" priority="1508" operator="containsText" text="VC">
      <formula>NOT(ISERROR(SEARCH(("VC"),(BX6))))</formula>
    </cfRule>
    <cfRule type="containsText" dxfId="218" priority="1509" operator="containsText" text="DL">
      <formula>NOT(ISERROR(SEARCH(("DL"),(BX6))))</formula>
    </cfRule>
    <cfRule type="containsText" dxfId="217" priority="1510" operator="containsText" text="LP">
      <formula>NOT(ISERROR(SEARCH(("LP"),(BX6))))</formula>
    </cfRule>
    <cfRule type="containsText" dxfId="216" priority="1511" operator="containsText" text="PL">
      <formula>NOT(ISERROR(SEARCH(("PL"),(BX6))))</formula>
    </cfRule>
    <cfRule type="containsText" dxfId="215" priority="1512" operator="containsText" text="DM">
      <formula>NOT(ISERROR(SEARCH(("DM"),(BX6))))</formula>
    </cfRule>
    <cfRule type="containsText" dxfId="214" priority="1513" operator="containsText" text="DM">
      <formula>NOT(ISERROR(SEARCH(("DM"),(BX6))))</formula>
    </cfRule>
    <cfRule type="containsText" dxfId="213" priority="1514" operator="containsText" text="DM">
      <formula>NOT(ISERROR(SEARCH(("DM"),(BX6))))</formula>
    </cfRule>
    <cfRule type="containsText" dxfId="212" priority="1515" operator="containsText" text="VC">
      <formula>NOT(ISERROR(SEARCH(("VC"),(BX6))))</formula>
    </cfRule>
    <cfRule type="containsText" dxfId="211" priority="1516" operator="containsText" text="DL">
      <formula>NOT(ISERROR(SEARCH(("DL"),(BX6))))</formula>
    </cfRule>
    <cfRule type="containsText" dxfId="210" priority="1517" operator="containsText" text="DM">
      <formula>NOT(ISERROR(SEARCH(("DM"),(BX6))))</formula>
    </cfRule>
    <cfRule type="containsText" dxfId="209" priority="1518" operator="containsText" text="VC">
      <formula>NOT(ISERROR(SEARCH(("VC"),(BX6))))</formula>
    </cfRule>
    <cfRule type="containsText" dxfId="208" priority="1519" operator="containsText" text="DL">
      <formula>NOT(ISERROR(SEARCH(("DL"),(BX6))))</formula>
    </cfRule>
    <cfRule type="containsText" dxfId="207" priority="1520" operator="containsText" text="LP">
      <formula>NOT(ISERROR(SEARCH(("LP"),(BX6))))</formula>
    </cfRule>
  </conditionalFormatting>
  <conditionalFormatting sqref="CA7:CG7">
    <cfRule type="containsText" dxfId="206" priority="1550" operator="containsText" text="DM">
      <formula>NOT(ISERROR(SEARCH(("DM"),(CA7))))</formula>
    </cfRule>
    <cfRule type="containsText" dxfId="205" priority="1574" operator="containsText" text="DM">
      <formula>NOT(ISERROR(SEARCH(("DM"),(CA7))))</formula>
    </cfRule>
    <cfRule type="containsText" dxfId="204" priority="1575" operator="containsText" text="DM">
      <formula>NOT(ISERROR(SEARCH(("DM"),(CA7))))</formula>
    </cfRule>
    <cfRule type="containsText" dxfId="203" priority="1576" operator="containsText" text="DM">
      <formula>NOT(ISERROR(SEARCH(("DM"),(CA7))))</formula>
    </cfRule>
    <cfRule type="containsText" dxfId="202" priority="1577" operator="containsText" text="DM">
      <formula>NOT(ISERROR(SEARCH(("DM"),(CA7))))</formula>
    </cfRule>
    <cfRule type="containsText" dxfId="201" priority="1570" operator="containsText" text="PL">
      <formula>NOT(ISERROR(SEARCH(("PL"),(CA7))))</formula>
    </cfRule>
    <cfRule type="containsText" dxfId="200" priority="1579" operator="containsText" text="LP">
      <formula>NOT(ISERROR(SEARCH(("LP"),(CA7))))</formula>
    </cfRule>
    <cfRule type="containsText" dxfId="199" priority="1580" operator="containsText" text="PL">
      <formula>NOT(ISERROR(SEARCH(("PL"),(CA7))))</formula>
    </cfRule>
    <cfRule type="containsText" dxfId="198" priority="1581" operator="containsText" text="DM">
      <formula>NOT(ISERROR(SEARCH(("DM"),(CA7))))</formula>
    </cfRule>
    <cfRule type="containsText" dxfId="197" priority="1582" operator="containsText" text="VC">
      <formula>NOT(ISERROR(SEARCH(("VC"),(CA7))))</formula>
    </cfRule>
    <cfRule type="containsText" dxfId="196" priority="1583" operator="containsText" text="DL">
      <formula>NOT(ISERROR(SEARCH(("DL"),(CA7))))</formula>
    </cfRule>
    <cfRule type="containsText" dxfId="195" priority="1584" operator="containsText" text="DM">
      <formula>NOT(ISERROR(SEARCH(("DM"),(CA7))))</formula>
    </cfRule>
    <cfRule type="containsText" dxfId="194" priority="1585" operator="containsText" text="DM">
      <formula>NOT(ISERROR(SEARCH(("DM"),(CA7))))</formula>
    </cfRule>
    <cfRule type="containsText" dxfId="193" priority="1586" operator="containsText" text="VC">
      <formula>NOT(ISERROR(SEARCH(("VC"),(CA7))))</formula>
    </cfRule>
    <cfRule type="containsText" dxfId="192" priority="1587" operator="containsText" text="DL">
      <formula>NOT(ISERROR(SEARCH(("DL"),(CA7))))</formula>
    </cfRule>
    <cfRule type="containsText" dxfId="191" priority="1571" operator="containsText" text="DM">
      <formula>NOT(ISERROR(SEARCH(("DM"),(CA7))))</formula>
    </cfRule>
    <cfRule type="containsText" dxfId="190" priority="1572" operator="containsText" text="VC">
      <formula>NOT(ISERROR(SEARCH(("VC"),(CA7))))</formula>
    </cfRule>
    <cfRule type="containsText" dxfId="189" priority="1573" operator="containsText" text="DL">
      <formula>NOT(ISERROR(SEARCH(("DL"),(CA7))))</formula>
    </cfRule>
    <cfRule type="containsText" dxfId="188" priority="1540" operator="containsText" text="DM">
      <formula>NOT(ISERROR(SEARCH(("DM"),(CA7))))</formula>
    </cfRule>
    <cfRule type="containsText" dxfId="187" priority="1541" operator="containsText" text="DM">
      <formula>NOT(ISERROR(SEARCH(("DM"),(CA7))))</formula>
    </cfRule>
    <cfRule type="containsText" dxfId="186" priority="1542" operator="containsText" text="VC">
      <formula>NOT(ISERROR(SEARCH(("VC"),(CA7))))</formula>
    </cfRule>
    <cfRule type="containsText" dxfId="185" priority="1543" operator="containsText" text="DL">
      <formula>NOT(ISERROR(SEARCH(("DL"),(CA7))))</formula>
    </cfRule>
    <cfRule type="containsText" dxfId="184" priority="1544" operator="containsText" text="LP">
      <formula>NOT(ISERROR(SEARCH(("LP"),(CA7))))</formula>
    </cfRule>
    <cfRule type="containsText" dxfId="183" priority="1545" operator="containsText" text="PL">
      <formula>NOT(ISERROR(SEARCH(("PL"),(CA7))))</formula>
    </cfRule>
    <cfRule type="containsText" dxfId="182" priority="1546" operator="containsText" text="DM">
      <formula>NOT(ISERROR(SEARCH(("DM"),(CA7))))</formula>
    </cfRule>
    <cfRule type="containsText" dxfId="181" priority="1547" operator="containsText" text="VC">
      <formula>NOT(ISERROR(SEARCH(("VC"),(CA7))))</formula>
    </cfRule>
    <cfRule type="containsText" dxfId="180" priority="1548" operator="containsText" text="DL">
      <formula>NOT(ISERROR(SEARCH(("DL"),(CA7))))</formula>
    </cfRule>
    <cfRule type="containsText" dxfId="179" priority="1549" operator="containsText" text="DM">
      <formula>NOT(ISERROR(SEARCH(("DM"),(CA7))))</formula>
    </cfRule>
    <cfRule type="containsText" dxfId="178" priority="1578" operator="containsText" text="VC">
      <formula>NOT(ISERROR(SEARCH(("VC"),(CA7))))</formula>
    </cfRule>
    <cfRule type="containsText" dxfId="177" priority="1551" operator="containsText" text="DM">
      <formula>NOT(ISERROR(SEARCH(("DM"),(CA7))))</formula>
    </cfRule>
    <cfRule type="containsText" dxfId="176" priority="1552" operator="containsText" text="VC">
      <formula>NOT(ISERROR(SEARCH(("VC"),(CA7))))</formula>
    </cfRule>
    <cfRule type="containsText" dxfId="175" priority="1553" operator="containsText" text="DL">
      <formula>NOT(ISERROR(SEARCH(("DL"),(CA7))))</formula>
    </cfRule>
    <cfRule type="containsText" dxfId="174" priority="1554" operator="containsText" text="LP">
      <formula>NOT(ISERROR(SEARCH(("LP"),(CA7))))</formula>
    </cfRule>
    <cfRule type="containsText" dxfId="173" priority="1555" operator="containsText" text="PL">
      <formula>NOT(ISERROR(SEARCH(("PL"),(CA7))))</formula>
    </cfRule>
    <cfRule type="containsText" dxfId="172" priority="1556" operator="containsText" text="DM">
      <formula>NOT(ISERROR(SEARCH(("DM"),(CA7))))</formula>
    </cfRule>
    <cfRule type="containsText" dxfId="171" priority="1557" operator="containsText" text="VC">
      <formula>NOT(ISERROR(SEARCH(("VC"),(CA7))))</formula>
    </cfRule>
    <cfRule type="containsText" dxfId="170" priority="1558" operator="containsText" text="DL">
      <formula>NOT(ISERROR(SEARCH(("DL"),(CA7))))</formula>
    </cfRule>
    <cfRule type="containsText" dxfId="169" priority="1559" operator="containsText" text="LP">
      <formula>NOT(ISERROR(SEARCH(("LP"),(CA7))))</formula>
    </cfRule>
    <cfRule type="containsText" dxfId="168" priority="1560" operator="containsText" text="PL">
      <formula>NOT(ISERROR(SEARCH(("PL"),(CA7))))</formula>
    </cfRule>
    <cfRule type="containsText" dxfId="167" priority="1561" operator="containsText" text="DM">
      <formula>NOT(ISERROR(SEARCH(("DM"),(CA7))))</formula>
    </cfRule>
    <cfRule type="containsText" dxfId="166" priority="1562" operator="containsText" text="DM">
      <formula>NOT(ISERROR(SEARCH(("DM"),(CA7))))</formula>
    </cfRule>
    <cfRule type="containsText" dxfId="165" priority="1563" operator="containsText" text="DM">
      <formula>NOT(ISERROR(SEARCH(("DM"),(CA7))))</formula>
    </cfRule>
    <cfRule type="containsText" dxfId="164" priority="1564" operator="containsText" text="VC">
      <formula>NOT(ISERROR(SEARCH(("VC"),(CA7))))</formula>
    </cfRule>
    <cfRule type="containsText" dxfId="163" priority="1565" operator="containsText" text="DL">
      <formula>NOT(ISERROR(SEARCH(("DL"),(CA7))))</formula>
    </cfRule>
    <cfRule type="containsText" dxfId="162" priority="1566" operator="containsText" text="DM">
      <formula>NOT(ISERROR(SEARCH(("DM"),(CA7))))</formula>
    </cfRule>
    <cfRule type="containsText" dxfId="161" priority="1567" operator="containsText" text="VC">
      <formula>NOT(ISERROR(SEARCH(("VC"),(CA7))))</formula>
    </cfRule>
    <cfRule type="containsText" dxfId="160" priority="1568" operator="containsText" text="DL">
      <formula>NOT(ISERROR(SEARCH(("DL"),(CA7))))</formula>
    </cfRule>
    <cfRule type="containsText" dxfId="159" priority="1569" operator="containsText" text="LP">
      <formula>NOT(ISERROR(SEARCH(("LP"),(CA7))))</formula>
    </cfRule>
  </conditionalFormatting>
  <conditionalFormatting sqref="CA7:CN7">
    <cfRule type="containsText" dxfId="158" priority="1591" operator="containsText" text="DL">
      <formula>NOT(ISERROR(SEARCH(("DL"),(CA7))))</formula>
    </cfRule>
    <cfRule type="containsText" dxfId="157" priority="1588" operator="containsText" text="DM">
      <formula>NOT(ISERROR(SEARCH(("DM"),(CA7))))</formula>
    </cfRule>
    <cfRule type="containsText" dxfId="156" priority="1589" operator="containsText" text="LP">
      <formula>NOT(ISERROR(SEARCH(("LP"),(CA7))))</formula>
    </cfRule>
    <cfRule type="containsText" dxfId="155" priority="1590" operator="containsText" text="PL">
      <formula>NOT(ISERROR(SEARCH(("PL"),(CA7))))</formula>
    </cfRule>
  </conditionalFormatting>
  <conditionalFormatting sqref="CH7:CN7">
    <cfRule type="containsText" dxfId="154" priority="1622" operator="containsText" text="DM">
      <formula>NOT(ISERROR(SEARCH(("DM"),(CH7))))</formula>
    </cfRule>
    <cfRule type="containsText" dxfId="153" priority="1623" operator="containsText" text="VC">
      <formula>NOT(ISERROR(SEARCH(("VC"),(CH7))))</formula>
    </cfRule>
    <cfRule type="containsText" dxfId="152" priority="1624" operator="containsText" text="DL">
      <formula>NOT(ISERROR(SEARCH(("DL"),(CH7))))</formula>
    </cfRule>
    <cfRule type="containsText" dxfId="151" priority="1625" operator="containsText" text="LP">
      <formula>NOT(ISERROR(SEARCH(("LP"),(CH7))))</formula>
    </cfRule>
    <cfRule type="containsText" dxfId="150" priority="1626" operator="containsText" text="PL">
      <formula>NOT(ISERROR(SEARCH(("PL"),(CH7))))</formula>
    </cfRule>
    <cfRule type="containsText" dxfId="149" priority="1627" operator="containsText" text="DM">
      <formula>NOT(ISERROR(SEARCH(("DM"),(CH7))))</formula>
    </cfRule>
    <cfRule type="containsText" dxfId="148" priority="1628" operator="containsText" text="VC">
      <formula>NOT(ISERROR(SEARCH(("VC"),(CH7))))</formula>
    </cfRule>
    <cfRule type="containsText" dxfId="147" priority="1629" operator="containsText" text="DL">
      <formula>NOT(ISERROR(SEARCH(("DL"),(CH7))))</formula>
    </cfRule>
    <cfRule type="containsText" dxfId="146" priority="1630" operator="containsText" text="DM">
      <formula>NOT(ISERROR(SEARCH(("DM"),(CH7))))</formula>
    </cfRule>
    <cfRule type="containsText" dxfId="145" priority="1631" operator="containsText" text="DM">
      <formula>NOT(ISERROR(SEARCH(("DM"),(CH7))))</formula>
    </cfRule>
    <cfRule type="containsText" dxfId="144" priority="1632" operator="containsText" text="DM">
      <formula>NOT(ISERROR(SEARCH(("DM"),(CH7))))</formula>
    </cfRule>
    <cfRule type="containsText" dxfId="143" priority="1633" operator="containsText" text="VC">
      <formula>NOT(ISERROR(SEARCH(("VC"),(CH7))))</formula>
    </cfRule>
    <cfRule type="containsText" dxfId="142" priority="1634" operator="containsText" text="DM">
      <formula>NOT(ISERROR(SEARCH(("DM"),(CH7))))</formula>
    </cfRule>
    <cfRule type="containsText" dxfId="141" priority="1635" operator="containsText" text="VC">
      <formula>NOT(ISERROR(SEARCH(("VC"),(CH7))))</formula>
    </cfRule>
    <cfRule type="containsText" dxfId="140" priority="1636" operator="containsText" text="DL">
      <formula>NOT(ISERROR(SEARCH(("DL"),(CH7))))</formula>
    </cfRule>
    <cfRule type="containsText" dxfId="139" priority="1637" operator="containsText" text="DM">
      <formula>NOT(ISERROR(SEARCH(("DM"),(CH7))))</formula>
    </cfRule>
    <cfRule type="containsText" dxfId="138" priority="1638" operator="containsText" text="DM">
      <formula>NOT(ISERROR(SEARCH(("DM"),(CH7))))</formula>
    </cfRule>
    <cfRule type="containsText" dxfId="137" priority="1639" operator="containsText" text="VC">
      <formula>NOT(ISERROR(SEARCH(("VC"),(CH7))))</formula>
    </cfRule>
    <cfRule type="containsText" dxfId="136" priority="1592" operator="containsText" text="LP">
      <formula>NOT(ISERROR(SEARCH(("LP"),(CH7))))</formula>
    </cfRule>
    <cfRule type="containsText" dxfId="135" priority="1593" operator="containsText" text="PL">
      <formula>NOT(ISERROR(SEARCH(("PL"),(CH7))))</formula>
    </cfRule>
    <cfRule type="containsText" dxfId="134" priority="1594" operator="containsText" text="DL">
      <formula>NOT(ISERROR(SEARCH(("DL"),(CH7))))</formula>
    </cfRule>
    <cfRule type="containsText" dxfId="133" priority="1595" operator="containsText" text="DM">
      <formula>NOT(ISERROR(SEARCH(("DM"),(CH7))))</formula>
    </cfRule>
    <cfRule type="containsText" dxfId="132" priority="1596" operator="containsText" text="DM">
      <formula>NOT(ISERROR(SEARCH(("DM"),(CH7))))</formula>
    </cfRule>
    <cfRule type="containsText" dxfId="131" priority="1597" operator="containsText" text="DM">
      <formula>NOT(ISERROR(SEARCH(("DM"),(CH7))))</formula>
    </cfRule>
    <cfRule type="containsText" dxfId="130" priority="1598" operator="containsText" text="VC">
      <formula>NOT(ISERROR(SEARCH(("VC"),(CH7))))</formula>
    </cfRule>
    <cfRule type="containsText" dxfId="129" priority="1599" operator="containsText" text="DL">
      <formula>NOT(ISERROR(SEARCH(("DL"),(CH7))))</formula>
    </cfRule>
    <cfRule type="containsText" dxfId="128" priority="1600" operator="containsText" text="LP">
      <formula>NOT(ISERROR(SEARCH(("LP"),(CH7))))</formula>
    </cfRule>
    <cfRule type="containsText" dxfId="127" priority="1601" operator="containsText" text="PL">
      <formula>NOT(ISERROR(SEARCH(("PL"),(CH7))))</formula>
    </cfRule>
    <cfRule type="containsText" dxfId="126" priority="1602" operator="containsText" text="DM">
      <formula>NOT(ISERROR(SEARCH(("DM"),(CH7))))</formula>
    </cfRule>
    <cfRule type="containsText" dxfId="125" priority="1603" operator="containsText" text="VC">
      <formula>NOT(ISERROR(SEARCH(("VC"),(CH7))))</formula>
    </cfRule>
    <cfRule type="containsText" dxfId="124" priority="1604" operator="containsText" text="DL">
      <formula>NOT(ISERROR(SEARCH(("DL"),(CH7))))</formula>
    </cfRule>
    <cfRule type="containsText" dxfId="123" priority="1605" operator="containsText" text="DM">
      <formula>NOT(ISERROR(SEARCH(("DM"),(CH7))))</formula>
    </cfRule>
    <cfRule type="containsText" dxfId="122" priority="1606" operator="containsText" text="DM">
      <formula>NOT(ISERROR(SEARCH(("DM"),(CH7))))</formula>
    </cfRule>
    <cfRule type="containsText" dxfId="121" priority="1607" operator="containsText" text="DM">
      <formula>NOT(ISERROR(SEARCH(("DM"),(CH7))))</formula>
    </cfRule>
    <cfRule type="containsText" dxfId="120" priority="1608" operator="containsText" text="VC">
      <formula>NOT(ISERROR(SEARCH(("VC"),(CH7))))</formula>
    </cfRule>
    <cfRule type="containsText" dxfId="119" priority="1609" operator="containsText" text="DL">
      <formula>NOT(ISERROR(SEARCH(("DL"),(CH7))))</formula>
    </cfRule>
    <cfRule type="containsText" dxfId="118" priority="1610" operator="containsText" text="LP">
      <formula>NOT(ISERROR(SEARCH(("LP"),(CH7))))</formula>
    </cfRule>
    <cfRule type="containsText" dxfId="117" priority="1611" operator="containsText" text="PL">
      <formula>NOT(ISERROR(SEARCH(("PL"),(CH7))))</formula>
    </cfRule>
    <cfRule type="containsText" dxfId="116" priority="1612" operator="containsText" text="DM">
      <formula>NOT(ISERROR(SEARCH(("DM"),(CH7))))</formula>
    </cfRule>
    <cfRule type="containsText" dxfId="115" priority="1613" operator="containsText" text="VC">
      <formula>NOT(ISERROR(SEARCH(("VC"),(CH7))))</formula>
    </cfRule>
    <cfRule type="containsText" dxfId="114" priority="1614" operator="containsText" text="DL">
      <formula>NOT(ISERROR(SEARCH(("DL"),(CH7))))</formula>
    </cfRule>
    <cfRule type="containsText" dxfId="113" priority="1615" operator="containsText" text="LP">
      <formula>NOT(ISERROR(SEARCH(("LP"),(CH7))))</formula>
    </cfRule>
    <cfRule type="containsText" dxfId="112" priority="1616" operator="containsText" text="PL">
      <formula>NOT(ISERROR(SEARCH(("PL"),(CH7))))</formula>
    </cfRule>
    <cfRule type="containsText" dxfId="111" priority="1617" operator="containsText" text="DM">
      <formula>NOT(ISERROR(SEARCH(("DM"),(CH7))))</formula>
    </cfRule>
    <cfRule type="containsText" dxfId="110" priority="1618" operator="containsText" text="DM">
      <formula>NOT(ISERROR(SEARCH(("DM"),(CH7))))</formula>
    </cfRule>
    <cfRule type="containsText" dxfId="109" priority="1619" operator="containsText" text="DM">
      <formula>NOT(ISERROR(SEARCH(("DM"),(CH7))))</formula>
    </cfRule>
    <cfRule type="containsText" dxfId="108" priority="1620" operator="containsText" text="VC">
      <formula>NOT(ISERROR(SEARCH(("VC"),(CH7))))</formula>
    </cfRule>
    <cfRule type="containsText" dxfId="107" priority="1621" operator="containsText" text="DL">
      <formula>NOT(ISERROR(SEARCH(("DL"),(CH7))))</formula>
    </cfRule>
  </conditionalFormatting>
  <conditionalFormatting sqref="CH7:CU7">
    <cfRule type="containsText" dxfId="106" priority="1640" operator="containsText" text="DM">
      <formula>NOT(ISERROR(SEARCH(("DM"),(CH7))))</formula>
    </cfRule>
  </conditionalFormatting>
  <conditionalFormatting sqref="CO7:CU7">
    <cfRule type="containsText" dxfId="105" priority="1652" operator="containsText" text="VC">
      <formula>NOT(ISERROR(SEARCH(("VC"),(CO7))))</formula>
    </cfRule>
    <cfRule type="containsText" dxfId="104" priority="1676" operator="containsText" text="DM">
      <formula>NOT(ISERROR(SEARCH(("DM"),(CO7))))</formula>
    </cfRule>
    <cfRule type="containsText" dxfId="103" priority="1677" operator="containsText" text="VC">
      <formula>NOT(ISERROR(SEARCH(("VC"),(CO7))))</formula>
    </cfRule>
    <cfRule type="containsText" dxfId="102" priority="1678" operator="containsText" text="DL">
      <formula>NOT(ISERROR(SEARCH(("DL"),(CO7))))</formula>
    </cfRule>
    <cfRule type="containsText" dxfId="101" priority="1679" operator="containsText" text="DM">
      <formula>NOT(ISERROR(SEARCH(("DM"),(CO7))))</formula>
    </cfRule>
    <cfRule type="containsText" dxfId="100" priority="1680" operator="containsText" text="DM">
      <formula>NOT(ISERROR(SEARCH(("DM"),(CO7))))</formula>
    </cfRule>
    <cfRule type="containsText" dxfId="99" priority="1681" operator="containsText" text="DM">
      <formula>NOT(ISERROR(SEARCH(("DM"),(CO7))))</formula>
    </cfRule>
    <cfRule type="containsText" dxfId="98" priority="1682" operator="containsText" text="DM">
      <formula>NOT(ISERROR(SEARCH(("DM"),(CO7))))</formula>
    </cfRule>
    <cfRule type="containsText" dxfId="97" priority="1683" operator="containsText" text="VC">
      <formula>NOT(ISERROR(SEARCH(("VC"),(CO7))))</formula>
    </cfRule>
    <cfRule type="containsText" dxfId="96" priority="1675" operator="containsText" text="PL">
      <formula>NOT(ISERROR(SEARCH(("PL"),(CO7))))</formula>
    </cfRule>
    <cfRule type="containsText" dxfId="95" priority="1692" operator="containsText" text="DL">
      <formula>NOT(ISERROR(SEARCH(("DL"),(CO7))))</formula>
    </cfRule>
    <cfRule type="containsText" dxfId="94" priority="1691" operator="containsText" text="VC">
      <formula>NOT(ISERROR(SEARCH(("VC"),(CO7))))</formula>
    </cfRule>
    <cfRule type="containsText" dxfId="93" priority="1690" operator="containsText" text="DM">
      <formula>NOT(ISERROR(SEARCH(("DM"),(CO7))))</formula>
    </cfRule>
    <cfRule type="containsText" dxfId="92" priority="1689" operator="containsText" text="DM">
      <formula>NOT(ISERROR(SEARCH(("DM"),(CO7))))</formula>
    </cfRule>
    <cfRule type="containsText" dxfId="91" priority="1688" operator="containsText" text="DL">
      <formula>NOT(ISERROR(SEARCH(("DL"),(CO7))))</formula>
    </cfRule>
    <cfRule type="containsText" dxfId="90" priority="1684" operator="containsText" text="LP">
      <formula>NOT(ISERROR(SEARCH(("LP"),(CO7))))</formula>
    </cfRule>
    <cfRule type="containsText" dxfId="89" priority="1687" operator="containsText" text="VC">
      <formula>NOT(ISERROR(SEARCH(("VC"),(CO7))))</formula>
    </cfRule>
    <cfRule type="containsText" dxfId="88" priority="1686" operator="containsText" text="DM">
      <formula>NOT(ISERROR(SEARCH(("DM"),(CO7))))</formula>
    </cfRule>
    <cfRule type="containsText" dxfId="87" priority="1641" operator="containsText" text="LP">
      <formula>NOT(ISERROR(SEARCH(("LP"),(CO7))))</formula>
    </cfRule>
    <cfRule type="containsText" dxfId="86" priority="1642" operator="containsText" text="PL">
      <formula>NOT(ISERROR(SEARCH(("PL"),(CO7))))</formula>
    </cfRule>
    <cfRule type="containsText" dxfId="85" priority="1643" operator="containsText" text="DL">
      <formula>NOT(ISERROR(SEARCH(("DL"),(CO7))))</formula>
    </cfRule>
    <cfRule type="containsText" dxfId="84" priority="1644" operator="containsText" text="DM">
      <formula>NOT(ISERROR(SEARCH(("DM"),(CO7))))</formula>
    </cfRule>
    <cfRule type="containsText" dxfId="83" priority="1645" operator="containsText" text="DM">
      <formula>NOT(ISERROR(SEARCH(("DM"),(CO7))))</formula>
    </cfRule>
    <cfRule type="containsText" dxfId="82" priority="1646" operator="containsText" text="DM">
      <formula>NOT(ISERROR(SEARCH(("DM"),(CO7))))</formula>
    </cfRule>
    <cfRule type="containsText" dxfId="81" priority="1647" operator="containsText" text="VC">
      <formula>NOT(ISERROR(SEARCH(("VC"),(CO7))))</formula>
    </cfRule>
    <cfRule type="containsText" dxfId="80" priority="1648" operator="containsText" text="DL">
      <formula>NOT(ISERROR(SEARCH(("DL"),(CO7))))</formula>
    </cfRule>
    <cfRule type="containsText" dxfId="79" priority="1649" operator="containsText" text="LP">
      <formula>NOT(ISERROR(SEARCH(("LP"),(CO7))))</formula>
    </cfRule>
    <cfRule type="containsText" dxfId="78" priority="1650" operator="containsText" text="PL">
      <formula>NOT(ISERROR(SEARCH(("PL"),(CO7))))</formula>
    </cfRule>
    <cfRule type="containsText" dxfId="77" priority="1651" operator="containsText" text="DM">
      <formula>NOT(ISERROR(SEARCH(("DM"),(CO7))))</formula>
    </cfRule>
    <cfRule type="containsText" dxfId="76" priority="1685" operator="containsText" text="PL">
      <formula>NOT(ISERROR(SEARCH(("PL"),(CO7))))</formula>
    </cfRule>
    <cfRule type="containsText" dxfId="75" priority="1653" operator="containsText" text="DL">
      <formula>NOT(ISERROR(SEARCH(("DL"),(CO7))))</formula>
    </cfRule>
    <cfRule type="containsText" dxfId="74" priority="1654" operator="containsText" text="DM">
      <formula>NOT(ISERROR(SEARCH(("DM"),(CO7))))</formula>
    </cfRule>
    <cfRule type="containsText" dxfId="73" priority="1655" operator="containsText" text="DM">
      <formula>NOT(ISERROR(SEARCH(("DM"),(CO7))))</formula>
    </cfRule>
    <cfRule type="containsText" dxfId="72" priority="1656" operator="containsText" text="DM">
      <formula>NOT(ISERROR(SEARCH(("DM"),(CO7))))</formula>
    </cfRule>
    <cfRule type="containsText" dxfId="71" priority="1657" operator="containsText" text="VC">
      <formula>NOT(ISERROR(SEARCH(("VC"),(CO7))))</formula>
    </cfRule>
    <cfRule type="containsText" dxfId="70" priority="1658" operator="containsText" text="DL">
      <formula>NOT(ISERROR(SEARCH(("DL"),(CO7))))</formula>
    </cfRule>
    <cfRule type="containsText" dxfId="69" priority="1659" operator="containsText" text="LP">
      <formula>NOT(ISERROR(SEARCH(("LP"),(CO7))))</formula>
    </cfRule>
    <cfRule type="containsText" dxfId="68" priority="1660" operator="containsText" text="PL">
      <formula>NOT(ISERROR(SEARCH(("PL"),(CO7))))</formula>
    </cfRule>
    <cfRule type="containsText" dxfId="67" priority="1661" operator="containsText" text="DM">
      <formula>NOT(ISERROR(SEARCH(("DM"),(CO7))))</formula>
    </cfRule>
    <cfRule type="containsText" dxfId="66" priority="1662" operator="containsText" text="VC">
      <formula>NOT(ISERROR(SEARCH(("VC"),(CO7))))</formula>
    </cfRule>
    <cfRule type="containsText" dxfId="65" priority="1663" operator="containsText" text="DL">
      <formula>NOT(ISERROR(SEARCH(("DL"),(CO7))))</formula>
    </cfRule>
    <cfRule type="containsText" dxfId="64" priority="1664" operator="containsText" text="LP">
      <formula>NOT(ISERROR(SEARCH(("LP"),(CO7))))</formula>
    </cfRule>
    <cfRule type="containsText" dxfId="63" priority="1665" operator="containsText" text="PL">
      <formula>NOT(ISERROR(SEARCH(("PL"),(CO7))))</formula>
    </cfRule>
    <cfRule type="containsText" dxfId="62" priority="1666" operator="containsText" text="DM">
      <formula>NOT(ISERROR(SEARCH(("DM"),(CO7))))</formula>
    </cfRule>
    <cfRule type="containsText" dxfId="61" priority="1667" operator="containsText" text="DM">
      <formula>NOT(ISERROR(SEARCH(("DM"),(CO7))))</formula>
    </cfRule>
    <cfRule type="containsText" dxfId="60" priority="1668" operator="containsText" text="DM">
      <formula>NOT(ISERROR(SEARCH(("DM"),(CO7))))</formula>
    </cfRule>
    <cfRule type="containsText" dxfId="59" priority="1669" operator="containsText" text="VC">
      <formula>NOT(ISERROR(SEARCH(("VC"),(CO7))))</formula>
    </cfRule>
    <cfRule type="containsText" dxfId="58" priority="1670" operator="containsText" text="DL">
      <formula>NOT(ISERROR(SEARCH(("DL"),(CO7))))</formula>
    </cfRule>
    <cfRule type="containsText" dxfId="57" priority="1671" operator="containsText" text="DM">
      <formula>NOT(ISERROR(SEARCH(("DM"),(CO7))))</formula>
    </cfRule>
    <cfRule type="containsText" dxfId="56" priority="1672" operator="containsText" text="VC">
      <formula>NOT(ISERROR(SEARCH(("VC"),(CO7))))</formula>
    </cfRule>
    <cfRule type="containsText" dxfId="55" priority="1673" operator="containsText" text="DL">
      <formula>NOT(ISERROR(SEARCH(("DL"),(CO7))))</formula>
    </cfRule>
    <cfRule type="containsText" dxfId="54" priority="1674" operator="containsText" text="LP">
      <formula>NOT(ISERROR(SEARCH(("LP"),(CO7))))</formula>
    </cfRule>
  </conditionalFormatting>
  <conditionalFormatting sqref="CO7:DA7">
    <cfRule type="containsText" dxfId="53" priority="1693" operator="containsText" text="DM">
      <formula>NOT(ISERROR(SEARCH(("DM"),(CO7))))</formula>
    </cfRule>
  </conditionalFormatting>
  <conditionalFormatting sqref="CV7:DA7">
    <cfRule type="containsText" dxfId="52" priority="1739" operator="containsText" text="DM">
      <formula>NOT(ISERROR(SEARCH(("DM"),(CV7))))</formula>
    </cfRule>
    <cfRule type="containsText" dxfId="51" priority="1740" operator="containsText" text="VC">
      <formula>NOT(ISERROR(SEARCH(("VC"),(CV7))))</formula>
    </cfRule>
    <cfRule type="containsText" dxfId="50" priority="1741" operator="containsText" text="DL">
      <formula>NOT(ISERROR(SEARCH(("DL"),(CV7))))</formula>
    </cfRule>
    <cfRule type="containsText" dxfId="49" priority="1742" operator="containsText" text="DM">
      <formula>NOT(ISERROR(SEARCH(("DM"),(CV7))))</formula>
    </cfRule>
    <cfRule type="containsText" dxfId="48" priority="1743" operator="containsText" text="DM">
      <formula>NOT(ISERROR(SEARCH(("DM"),(CV7))))</formula>
    </cfRule>
    <cfRule type="containsText" dxfId="47" priority="1744" operator="containsText" text="DM">
      <formula>NOT(ISERROR(SEARCH(("DM"),(CV7))))</formula>
    </cfRule>
    <cfRule type="containsText" dxfId="46" priority="1745" operator="containsText" text="VC">
      <formula>NOT(ISERROR(SEARCH(("VC"),(CV7))))</formula>
    </cfRule>
    <cfRule type="containsText" dxfId="45" priority="1746" operator="containsText" text="DL">
      <formula>NOT(ISERROR(SEARCH(("DL"),(CV7))))</formula>
    </cfRule>
    <cfRule type="containsText" dxfId="44" priority="1731" operator="containsText" text="DL">
      <formula>NOT(ISERROR(SEARCH(("DL"),(CV7))))</formula>
    </cfRule>
    <cfRule type="containsText" dxfId="43" priority="1694" operator="containsText" text="LP">
      <formula>NOT(ISERROR(SEARCH(("LP"),(CV7))))</formula>
    </cfRule>
    <cfRule type="containsText" dxfId="42" priority="1695" operator="containsText" text="PL">
      <formula>NOT(ISERROR(SEARCH(("PL"),(CV7))))</formula>
    </cfRule>
    <cfRule type="containsText" dxfId="41" priority="1696" operator="containsText" text="DM">
      <formula>NOT(ISERROR(SEARCH(("DM"),(CV7))))</formula>
    </cfRule>
    <cfRule type="containsText" dxfId="40" priority="1697" operator="containsText" text="DL">
      <formula>NOT(ISERROR(SEARCH(("DL"),(CV7))))</formula>
    </cfRule>
    <cfRule type="containsText" dxfId="39" priority="1698" operator="containsText" text="DM">
      <formula>NOT(ISERROR(SEARCH(("DM"),(CV7))))</formula>
    </cfRule>
    <cfRule type="containsText" dxfId="38" priority="1699" operator="containsText" text="DM">
      <formula>NOT(ISERROR(SEARCH(("DM"),(CV7))))</formula>
    </cfRule>
    <cfRule type="containsText" dxfId="37" priority="1700" operator="containsText" text="VC">
      <formula>NOT(ISERROR(SEARCH(("VC"),(CV7))))</formula>
    </cfRule>
    <cfRule type="containsText" dxfId="36" priority="1701" operator="containsText" text="DL">
      <formula>NOT(ISERROR(SEARCH(("DL"),(CV7))))</formula>
    </cfRule>
    <cfRule type="containsText" dxfId="35" priority="1702" operator="containsText" text="LP">
      <formula>NOT(ISERROR(SEARCH(("LP"),(CV7))))</formula>
    </cfRule>
    <cfRule type="containsText" dxfId="34" priority="1703" operator="containsText" text="PL">
      <formula>NOT(ISERROR(SEARCH(("PL"),(CV7))))</formula>
    </cfRule>
    <cfRule type="containsText" dxfId="33" priority="1704" operator="containsText" text="DM">
      <formula>NOT(ISERROR(SEARCH(("DM"),(CV7))))</formula>
    </cfRule>
    <cfRule type="containsText" dxfId="32" priority="1705" operator="containsText" text="VC">
      <formula>NOT(ISERROR(SEARCH(("VC"),(CV7))))</formula>
    </cfRule>
    <cfRule type="containsText" dxfId="31" priority="1706" operator="containsText" text="DL">
      <formula>NOT(ISERROR(SEARCH(("DL"),(CV7))))</formula>
    </cfRule>
    <cfRule type="containsText" dxfId="30" priority="1707" operator="containsText" text="DM">
      <formula>NOT(ISERROR(SEARCH(("DM"),(CV7))))</formula>
    </cfRule>
    <cfRule type="containsText" dxfId="29" priority="1708" operator="containsText" text="DM">
      <formula>NOT(ISERROR(SEARCH(("DM"),(CV7))))</formula>
    </cfRule>
    <cfRule type="containsText" dxfId="28" priority="1709" operator="containsText" text="DM">
      <formula>NOT(ISERROR(SEARCH(("DM"),(CV7))))</formula>
    </cfRule>
    <cfRule type="containsText" dxfId="27" priority="1710" operator="containsText" text="VC">
      <formula>NOT(ISERROR(SEARCH(("VC"),(CV7))))</formula>
    </cfRule>
    <cfRule type="containsText" dxfId="26" priority="1711" operator="containsText" text="DL">
      <formula>NOT(ISERROR(SEARCH(("DL"),(CV7))))</formula>
    </cfRule>
    <cfRule type="containsText" dxfId="25" priority="1712" operator="containsText" text="LP">
      <formula>NOT(ISERROR(SEARCH(("LP"),(CV7))))</formula>
    </cfRule>
    <cfRule type="containsText" dxfId="24" priority="1713" operator="containsText" text="PL">
      <formula>NOT(ISERROR(SEARCH(("PL"),(CV7))))</formula>
    </cfRule>
    <cfRule type="containsText" dxfId="23" priority="1714" operator="containsText" text="DM">
      <formula>NOT(ISERROR(SEARCH(("DM"),(CV7))))</formula>
    </cfRule>
    <cfRule type="containsText" dxfId="22" priority="1715" operator="containsText" text="VC">
      <formula>NOT(ISERROR(SEARCH(("VC"),(CV7))))</formula>
    </cfRule>
    <cfRule type="containsText" dxfId="21" priority="1716" operator="containsText" text="DL">
      <formula>NOT(ISERROR(SEARCH(("DL"),(CV7))))</formula>
    </cfRule>
    <cfRule type="containsText" dxfId="20" priority="1717" operator="containsText" text="LP">
      <formula>NOT(ISERROR(SEARCH(("LP"),(CV7))))</formula>
    </cfRule>
    <cfRule type="containsText" dxfId="19" priority="1718" operator="containsText" text="PL">
      <formula>NOT(ISERROR(SEARCH(("PL"),(CV7))))</formula>
    </cfRule>
    <cfRule type="containsText" dxfId="18" priority="1719" operator="containsText" text="DM">
      <formula>NOT(ISERROR(SEARCH(("DM"),(CV7))))</formula>
    </cfRule>
    <cfRule type="containsText" dxfId="17" priority="1720" operator="containsText" text="DM">
      <formula>NOT(ISERROR(SEARCH(("DM"),(CV7))))</formula>
    </cfRule>
    <cfRule type="containsText" dxfId="16" priority="1721" operator="containsText" text="DM">
      <formula>NOT(ISERROR(SEARCH(("DM"),(CV7))))</formula>
    </cfRule>
    <cfRule type="containsText" dxfId="15" priority="1722" operator="containsText" text="VC">
      <formula>NOT(ISERROR(SEARCH(("VC"),(CV7))))</formula>
    </cfRule>
    <cfRule type="containsText" dxfId="14" priority="1723" operator="containsText" text="DL">
      <formula>NOT(ISERROR(SEARCH(("DL"),(CV7))))</formula>
    </cfRule>
    <cfRule type="containsText" dxfId="13" priority="1724" operator="containsText" text="DM">
      <formula>NOT(ISERROR(SEARCH(("DM"),(CV7))))</formula>
    </cfRule>
    <cfRule type="containsText" dxfId="12" priority="1725" operator="containsText" text="VC">
      <formula>NOT(ISERROR(SEARCH(("VC"),(CV7))))</formula>
    </cfRule>
    <cfRule type="containsText" dxfId="11" priority="1726" operator="containsText" text="DL">
      <formula>NOT(ISERROR(SEARCH(("DL"),(CV7))))</formula>
    </cfRule>
    <cfRule type="containsText" dxfId="10" priority="1727" operator="containsText" text="LP">
      <formula>NOT(ISERROR(SEARCH(("LP"),(CV7))))</formula>
    </cfRule>
    <cfRule type="containsText" dxfId="9" priority="1728" operator="containsText" text="PL">
      <formula>NOT(ISERROR(SEARCH(("PL"),(CV7))))</formula>
    </cfRule>
    <cfRule type="containsText" dxfId="8" priority="1729" operator="containsText" text="DM">
      <formula>NOT(ISERROR(SEARCH(("DM"),(CV7))))</formula>
    </cfRule>
    <cfRule type="containsText" dxfId="7" priority="1730" operator="containsText" text="VC">
      <formula>NOT(ISERROR(SEARCH(("VC"),(CV7))))</formula>
    </cfRule>
    <cfRule type="containsText" dxfId="6" priority="1732" operator="containsText" text="DM">
      <formula>NOT(ISERROR(SEARCH(("DM"),(CV7))))</formula>
    </cfRule>
    <cfRule type="containsText" dxfId="5" priority="1733" operator="containsText" text="DM">
      <formula>NOT(ISERROR(SEARCH(("DM"),(CV7))))</formula>
    </cfRule>
    <cfRule type="containsText" dxfId="4" priority="1734" operator="containsText" text="DM">
      <formula>NOT(ISERROR(SEARCH(("DM"),(CV7))))</formula>
    </cfRule>
    <cfRule type="containsText" dxfId="3" priority="1735" operator="containsText" text="DM">
      <formula>NOT(ISERROR(SEARCH(("DM"),(CV7))))</formula>
    </cfRule>
    <cfRule type="containsText" dxfId="2" priority="1736" operator="containsText" text="VC">
      <formula>NOT(ISERROR(SEARCH(("VC"),(CV7))))</formula>
    </cfRule>
    <cfRule type="containsText" dxfId="1" priority="1737" operator="containsText" text="LP">
      <formula>NOT(ISERROR(SEARCH(("LP"),(CV7))))</formula>
    </cfRule>
    <cfRule type="containsText" dxfId="0" priority="1738" operator="containsText" text="PL">
      <formula>NOT(ISERROR(SEARCH(("PL"),(CV7))))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2085-0350-4371-B952-354F8836E2CD}">
  <dimension ref="A1"/>
  <sheetViews>
    <sheetView workbookViewId="0">
      <selection activeCell="B15" sqref="B15"/>
    </sheetView>
  </sheetViews>
  <sheetFormatPr baseColWidth="10" defaultColWidth="11.5703125" defaultRowHeight="15"/>
  <cols>
    <col min="1" max="16384" width="11.5703125" style="17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563" t="s">
        <v>0</v>
      </c>
      <c r="B1" s="563" t="s">
        <v>1</v>
      </c>
      <c r="C1" s="563" t="s">
        <v>2</v>
      </c>
      <c r="D1" s="564" t="s">
        <v>3</v>
      </c>
      <c r="E1" s="559" t="s">
        <v>4</v>
      </c>
      <c r="F1" s="559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60"/>
      <c r="B2" s="560"/>
      <c r="C2" s="560"/>
      <c r="D2" s="560"/>
      <c r="E2" s="560"/>
      <c r="F2" s="560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77</v>
      </c>
      <c r="B16" s="18" t="s">
        <v>78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84</v>
      </c>
      <c r="B17" s="18" t="s">
        <v>85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88</v>
      </c>
      <c r="B18" s="12" t="s">
        <v>89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90</v>
      </c>
      <c r="B19" s="18" t="s">
        <v>91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94</v>
      </c>
      <c r="B20" s="12" t="s">
        <v>95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96</v>
      </c>
      <c r="B21" s="18" t="s">
        <v>97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100</v>
      </c>
      <c r="B22" s="18" t="s">
        <v>102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107</v>
      </c>
      <c r="B23" s="18" t="s">
        <v>108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109</v>
      </c>
      <c r="B24" s="18" t="s">
        <v>110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112</v>
      </c>
      <c r="B25" s="12" t="s">
        <v>113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118</v>
      </c>
      <c r="B26" s="18" t="s">
        <v>119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122</v>
      </c>
      <c r="B27" s="12" t="s">
        <v>123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126</v>
      </c>
      <c r="B28" s="18" t="s">
        <v>110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128</v>
      </c>
      <c r="B29" s="12" t="s">
        <v>129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1" t="s">
        <v>130</v>
      </c>
      <c r="B30" s="61" t="s">
        <v>133</v>
      </c>
      <c r="C30" s="61"/>
      <c r="D30" s="18"/>
      <c r="E30" s="65"/>
      <c r="F30" s="65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139</v>
      </c>
      <c r="B31" s="18" t="s">
        <v>140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144</v>
      </c>
      <c r="B32" s="18" t="s">
        <v>145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149</v>
      </c>
      <c r="B33" s="18" t="s">
        <v>150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152</v>
      </c>
      <c r="B34" s="18" t="s">
        <v>153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1" t="s">
        <v>154</v>
      </c>
      <c r="B35" s="61" t="s">
        <v>155</v>
      </c>
      <c r="C35" s="61"/>
      <c r="D35" s="18"/>
      <c r="E35" s="65"/>
      <c r="F35" s="65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158</v>
      </c>
      <c r="B36" s="18" t="s">
        <v>150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160</v>
      </c>
      <c r="B37" s="18" t="s">
        <v>153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161</v>
      </c>
      <c r="B38" s="12" t="s">
        <v>162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1" t="s">
        <v>163</v>
      </c>
      <c r="B39" s="61" t="s">
        <v>164</v>
      </c>
      <c r="C39" s="61"/>
      <c r="D39" s="18"/>
      <c r="E39" s="65"/>
      <c r="F39" s="65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167</v>
      </c>
      <c r="B40" s="18" t="s">
        <v>168</v>
      </c>
      <c r="C40" s="18" t="s">
        <v>169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170</v>
      </c>
      <c r="B41" s="18" t="s">
        <v>171</v>
      </c>
      <c r="C41" s="18" t="s">
        <v>169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175</v>
      </c>
      <c r="B42" s="18" t="s">
        <v>176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1" t="s">
        <v>177</v>
      </c>
      <c r="B43" s="61" t="s">
        <v>178</v>
      </c>
      <c r="C43" s="61"/>
      <c r="D43" s="18"/>
      <c r="E43" s="65"/>
      <c r="F43" s="65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179</v>
      </c>
      <c r="B44" s="18" t="s">
        <v>180</v>
      </c>
      <c r="C44" s="18" t="s">
        <v>169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183</v>
      </c>
      <c r="B45" s="18" t="s">
        <v>184</v>
      </c>
      <c r="C45" s="18" t="s">
        <v>169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188</v>
      </c>
      <c r="B46" s="18" t="s">
        <v>176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1" t="s">
        <v>195</v>
      </c>
      <c r="B47" s="61" t="s">
        <v>196</v>
      </c>
      <c r="C47" s="61"/>
      <c r="D47" s="18"/>
      <c r="E47" s="65"/>
      <c r="F47" s="65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199</v>
      </c>
      <c r="B48" s="18" t="s">
        <v>168</v>
      </c>
      <c r="C48" s="18" t="s">
        <v>169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201</v>
      </c>
      <c r="B49" s="18" t="s">
        <v>176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1" t="s">
        <v>203</v>
      </c>
      <c r="B50" s="61" t="s">
        <v>204</v>
      </c>
      <c r="C50" s="61"/>
      <c r="D50" s="18"/>
      <c r="E50" s="65"/>
      <c r="F50" s="65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205</v>
      </c>
      <c r="B51" s="18" t="s">
        <v>206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209</v>
      </c>
      <c r="B52" s="18" t="s">
        <v>184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211</v>
      </c>
      <c r="B53" s="18" t="s">
        <v>176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1" t="s">
        <v>214</v>
      </c>
      <c r="B54" s="61" t="s">
        <v>215</v>
      </c>
      <c r="C54" s="61"/>
      <c r="D54" s="18"/>
      <c r="E54" s="65"/>
      <c r="F54" s="65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219</v>
      </c>
      <c r="B55" s="18" t="s">
        <v>206</v>
      </c>
      <c r="C55" s="18" t="s">
        <v>169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221</v>
      </c>
      <c r="B56" s="18" t="s">
        <v>171</v>
      </c>
      <c r="C56" s="18" t="s">
        <v>169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223</v>
      </c>
      <c r="B57" s="18" t="s">
        <v>184</v>
      </c>
      <c r="C57" s="18" t="s">
        <v>169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224</v>
      </c>
      <c r="B58" s="18" t="s">
        <v>225</v>
      </c>
      <c r="C58" s="18" t="s">
        <v>169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227</v>
      </c>
      <c r="B59" s="18" t="s">
        <v>176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228</v>
      </c>
      <c r="B60" s="10" t="s">
        <v>230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235</v>
      </c>
      <c r="B61" s="12" t="s">
        <v>236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237</v>
      </c>
      <c r="B62" s="18" t="s">
        <v>238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239</v>
      </c>
      <c r="B63" s="18" t="s">
        <v>240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242</v>
      </c>
      <c r="B64" s="18" t="s">
        <v>243</v>
      </c>
      <c r="C64" s="18" t="s">
        <v>244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245</v>
      </c>
      <c r="B65" s="18" t="s">
        <v>246</v>
      </c>
      <c r="C65" s="18" t="s">
        <v>244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250</v>
      </c>
      <c r="B66" s="12" t="s">
        <v>252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253</v>
      </c>
      <c r="B67" s="18" t="s">
        <v>238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255</v>
      </c>
      <c r="B68" s="18" t="s">
        <v>240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257</v>
      </c>
      <c r="B69" s="18" t="s">
        <v>243</v>
      </c>
      <c r="C69" s="18" t="s">
        <v>244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258</v>
      </c>
      <c r="B70" s="18" t="s">
        <v>246</v>
      </c>
      <c r="C70" s="18" t="s">
        <v>244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260</v>
      </c>
      <c r="B71" s="12" t="s">
        <v>261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263</v>
      </c>
      <c r="B72" s="18" t="s">
        <v>264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266</v>
      </c>
      <c r="B73" s="18" t="s">
        <v>238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268</v>
      </c>
      <c r="B74" s="18" t="s">
        <v>269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270</v>
      </c>
      <c r="B75" s="18" t="s">
        <v>271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273</v>
      </c>
      <c r="B76" s="18" t="s">
        <v>275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279</v>
      </c>
      <c r="B77" s="18" t="s">
        <v>280</v>
      </c>
      <c r="C77" s="18" t="s">
        <v>281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284</v>
      </c>
      <c r="B78" s="18" t="s">
        <v>285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289</v>
      </c>
      <c r="B79" s="18" t="s">
        <v>290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291</v>
      </c>
      <c r="B80" s="18" t="s">
        <v>292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294</v>
      </c>
      <c r="B81" s="18" t="s">
        <v>295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297</v>
      </c>
      <c r="B82" s="18" t="s">
        <v>298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300</v>
      </c>
      <c r="B83" s="18" t="s">
        <v>301</v>
      </c>
      <c r="C83" s="18" t="s">
        <v>302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303</v>
      </c>
      <c r="B84" s="18" t="s">
        <v>304</v>
      </c>
      <c r="C84" s="18" t="s">
        <v>302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307</v>
      </c>
      <c r="B85" s="18" t="s">
        <v>308</v>
      </c>
      <c r="C85" s="18" t="s">
        <v>244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310</v>
      </c>
      <c r="B86" s="18" t="s">
        <v>311</v>
      </c>
      <c r="C86" s="18" t="s">
        <v>244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313</v>
      </c>
      <c r="B87" s="12" t="s">
        <v>314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1" t="s">
        <v>315</v>
      </c>
      <c r="B88" s="61" t="s">
        <v>316</v>
      </c>
      <c r="C88" s="61"/>
      <c r="D88" s="18"/>
      <c r="E88" s="65"/>
      <c r="F88" s="65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317</v>
      </c>
      <c r="B89" s="18" t="s">
        <v>319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320</v>
      </c>
      <c r="B90" s="18" t="s">
        <v>321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324</v>
      </c>
      <c r="B91" s="18" t="s">
        <v>325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327</v>
      </c>
      <c r="B92" s="18" t="s">
        <v>328</v>
      </c>
      <c r="C92" s="18" t="s">
        <v>302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1" t="s">
        <v>330</v>
      </c>
      <c r="B93" s="61" t="s">
        <v>331</v>
      </c>
      <c r="C93" s="61"/>
      <c r="D93" s="18"/>
      <c r="E93" s="65"/>
      <c r="F93" s="65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333</v>
      </c>
      <c r="B94" s="18" t="s">
        <v>334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335</v>
      </c>
      <c r="B95" s="18" t="s">
        <v>336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337</v>
      </c>
      <c r="B96" s="18" t="s">
        <v>338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342</v>
      </c>
      <c r="B97" s="18" t="s">
        <v>343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344</v>
      </c>
      <c r="B98" s="18" t="s">
        <v>345</v>
      </c>
      <c r="C98" s="18" t="s">
        <v>281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346</v>
      </c>
      <c r="B99" s="18" t="s">
        <v>347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349</v>
      </c>
      <c r="B100" s="18" t="s">
        <v>350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351</v>
      </c>
      <c r="B101" s="18" t="s">
        <v>352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353</v>
      </c>
      <c r="B102" s="18" t="s">
        <v>354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355</v>
      </c>
      <c r="B103" s="18" t="s">
        <v>328</v>
      </c>
      <c r="C103" s="18" t="s">
        <v>302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357</v>
      </c>
      <c r="B104" s="18" t="s">
        <v>358</v>
      </c>
      <c r="C104" s="18" t="s">
        <v>302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359</v>
      </c>
      <c r="B105" s="18" t="s">
        <v>360</v>
      </c>
      <c r="C105" s="18" t="s">
        <v>244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1" t="s">
        <v>362</v>
      </c>
      <c r="B106" s="61" t="s">
        <v>363</v>
      </c>
      <c r="C106" s="61"/>
      <c r="D106" s="18"/>
      <c r="E106" s="65"/>
      <c r="F106" s="65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365</v>
      </c>
      <c r="B107" s="18" t="s">
        <v>319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366</v>
      </c>
      <c r="B108" s="18" t="s">
        <v>338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368</v>
      </c>
      <c r="B109" s="18" t="s">
        <v>345</v>
      </c>
      <c r="C109" s="18" t="s">
        <v>281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371</v>
      </c>
      <c r="B110" s="18" t="s">
        <v>350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372</v>
      </c>
      <c r="B111" s="18" t="s">
        <v>325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373</v>
      </c>
      <c r="B112" s="18" t="s">
        <v>354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374</v>
      </c>
      <c r="B113" s="18" t="s">
        <v>328</v>
      </c>
      <c r="C113" s="18" t="s">
        <v>302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375</v>
      </c>
      <c r="B114" s="12" t="s">
        <v>376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378</v>
      </c>
      <c r="B115" s="18" t="s">
        <v>379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383</v>
      </c>
      <c r="B116" s="18" t="s">
        <v>384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385</v>
      </c>
      <c r="B117" s="18" t="s">
        <v>386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388</v>
      </c>
      <c r="B118" s="18" t="s">
        <v>271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391</v>
      </c>
      <c r="B119" s="18" t="s">
        <v>379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395</v>
      </c>
      <c r="B120" s="18" t="s">
        <v>280</v>
      </c>
      <c r="C120" s="18" t="s">
        <v>281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396</v>
      </c>
      <c r="B121" s="18" t="s">
        <v>290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399</v>
      </c>
      <c r="B122" s="18" t="s">
        <v>400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403</v>
      </c>
      <c r="B123" s="18" t="s">
        <v>404</v>
      </c>
      <c r="C123" s="18" t="s">
        <v>302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406</v>
      </c>
      <c r="B124" s="18" t="s">
        <v>407</v>
      </c>
      <c r="C124" s="18" t="s">
        <v>244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408</v>
      </c>
      <c r="B125" s="18" t="s">
        <v>407</v>
      </c>
      <c r="C125" s="18" t="s">
        <v>244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410</v>
      </c>
      <c r="B126" s="18" t="s">
        <v>411</v>
      </c>
      <c r="C126" s="18" t="s">
        <v>302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412</v>
      </c>
      <c r="B127" s="18" t="s">
        <v>413</v>
      </c>
      <c r="C127" s="18" t="s">
        <v>302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414</v>
      </c>
      <c r="B128" s="12" t="s">
        <v>415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417</v>
      </c>
      <c r="B129" s="18" t="s">
        <v>418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419</v>
      </c>
      <c r="B130" s="18" t="s">
        <v>386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420</v>
      </c>
      <c r="B131" s="18" t="s">
        <v>271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422</v>
      </c>
      <c r="B132" s="18" t="s">
        <v>379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423</v>
      </c>
      <c r="B133" s="18" t="s">
        <v>290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424</v>
      </c>
      <c r="B134" s="18" t="s">
        <v>400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427</v>
      </c>
      <c r="B135" s="18" t="s">
        <v>280</v>
      </c>
      <c r="C135" s="18" t="s">
        <v>281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429</v>
      </c>
      <c r="B136" s="18" t="s">
        <v>298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431</v>
      </c>
      <c r="B137" s="18" t="s">
        <v>432</v>
      </c>
      <c r="C137" s="18" t="s">
        <v>433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435</v>
      </c>
      <c r="B138" s="18" t="s">
        <v>436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438</v>
      </c>
      <c r="B139" s="18" t="s">
        <v>439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440</v>
      </c>
      <c r="B140" s="12" t="s">
        <v>441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442</v>
      </c>
      <c r="B141" s="18" t="s">
        <v>418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444</v>
      </c>
      <c r="B142" s="18" t="s">
        <v>445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447</v>
      </c>
      <c r="B143" s="18" t="s">
        <v>280</v>
      </c>
      <c r="C143" s="18" t="s">
        <v>281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448</v>
      </c>
      <c r="B144" s="18" t="s">
        <v>449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450</v>
      </c>
      <c r="B145" s="18" t="s">
        <v>451</v>
      </c>
      <c r="C145" s="18" t="s">
        <v>302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453</v>
      </c>
      <c r="B146" s="18" t="s">
        <v>454</v>
      </c>
      <c r="C146" s="18" t="s">
        <v>302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455</v>
      </c>
      <c r="B147" s="18" t="s">
        <v>456</v>
      </c>
      <c r="C147" s="18" t="s">
        <v>302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457</v>
      </c>
      <c r="B148" s="12" t="s">
        <v>458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459</v>
      </c>
      <c r="B149" s="18" t="s">
        <v>238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460</v>
      </c>
      <c r="B150" s="12" t="s">
        <v>461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462</v>
      </c>
      <c r="B151" s="18" t="s">
        <v>418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463</v>
      </c>
      <c r="B152" s="18" t="s">
        <v>280</v>
      </c>
      <c r="C152" s="18" t="s">
        <v>281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465</v>
      </c>
      <c r="B153" s="12" t="s">
        <v>466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467</v>
      </c>
      <c r="B154" s="18" t="s">
        <v>238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468</v>
      </c>
      <c r="B155" s="18" t="s">
        <v>469</v>
      </c>
      <c r="C155" s="18" t="s">
        <v>244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471</v>
      </c>
      <c r="B156" s="18" t="s">
        <v>240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472</v>
      </c>
      <c r="B157" s="18" t="s">
        <v>280</v>
      </c>
      <c r="C157" s="18" t="s">
        <v>281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473</v>
      </c>
      <c r="B158" s="12" t="s">
        <v>474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1" t="s">
        <v>475</v>
      </c>
      <c r="B159" s="61" t="s">
        <v>476</v>
      </c>
      <c r="C159" s="61"/>
      <c r="D159" s="18"/>
      <c r="E159" s="65"/>
      <c r="F159" s="65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37" t="s">
        <v>477</v>
      </c>
      <c r="B160" s="137" t="s">
        <v>478</v>
      </c>
      <c r="C160" s="137"/>
      <c r="D160" s="18"/>
      <c r="E160" s="138"/>
      <c r="F160" s="138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479</v>
      </c>
      <c r="B161" s="18" t="s">
        <v>480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481</v>
      </c>
      <c r="B162" s="18" t="s">
        <v>482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483</v>
      </c>
      <c r="B163" s="18" t="s">
        <v>484</v>
      </c>
      <c r="C163" s="18" t="s">
        <v>281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485</v>
      </c>
      <c r="B164" s="18" t="s">
        <v>486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487</v>
      </c>
      <c r="B165" s="18" t="s">
        <v>488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489</v>
      </c>
      <c r="B166" s="18" t="s">
        <v>490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491</v>
      </c>
      <c r="B167" s="18" t="s">
        <v>492</v>
      </c>
      <c r="C167" s="18" t="s">
        <v>302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493</v>
      </c>
      <c r="B168" s="18" t="s">
        <v>494</v>
      </c>
      <c r="C168" s="18" t="s">
        <v>302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37" t="s">
        <v>495</v>
      </c>
      <c r="B169" s="137" t="s">
        <v>496</v>
      </c>
      <c r="C169" s="137"/>
      <c r="D169" s="18"/>
      <c r="E169" s="138"/>
      <c r="F169" s="138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497</v>
      </c>
      <c r="B170" s="18" t="s">
        <v>480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498</v>
      </c>
      <c r="B171" s="18" t="s">
        <v>482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499</v>
      </c>
      <c r="B172" s="18" t="s">
        <v>486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1" t="s">
        <v>501</v>
      </c>
      <c r="B173" s="61" t="s">
        <v>502</v>
      </c>
      <c r="C173" s="61"/>
      <c r="D173" s="18"/>
      <c r="E173" s="65"/>
      <c r="F173" s="65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37" t="s">
        <v>503</v>
      </c>
      <c r="B174" s="137" t="s">
        <v>478</v>
      </c>
      <c r="C174" s="137"/>
      <c r="D174" s="18"/>
      <c r="E174" s="138"/>
      <c r="F174" s="138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504</v>
      </c>
      <c r="B175" s="18" t="s">
        <v>480</v>
      </c>
      <c r="C175" s="18" t="s">
        <v>71</v>
      </c>
      <c r="D175" s="18"/>
      <c r="E175" s="22">
        <v>7.51</v>
      </c>
      <c r="F175" s="22">
        <v>313.76</v>
      </c>
      <c r="G175" s="13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505</v>
      </c>
      <c r="B176" s="18" t="s">
        <v>482</v>
      </c>
      <c r="C176" s="18" t="s">
        <v>22</v>
      </c>
      <c r="D176" s="18"/>
      <c r="E176" s="22">
        <v>4.47</v>
      </c>
      <c r="F176" s="22">
        <v>48.5</v>
      </c>
      <c r="G176" s="13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506</v>
      </c>
      <c r="B177" s="18" t="s">
        <v>484</v>
      </c>
      <c r="C177" s="18" t="s">
        <v>281</v>
      </c>
      <c r="D177" s="18"/>
      <c r="E177" s="22">
        <v>188.25</v>
      </c>
      <c r="F177" s="22">
        <v>4.75</v>
      </c>
      <c r="G177" s="13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507</v>
      </c>
      <c r="B178" s="18" t="s">
        <v>486</v>
      </c>
      <c r="C178" s="18" t="s">
        <v>22</v>
      </c>
      <c r="D178" s="18"/>
      <c r="E178" s="22">
        <v>31.2</v>
      </c>
      <c r="F178" s="22">
        <v>15.36</v>
      </c>
      <c r="G178" s="13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508</v>
      </c>
      <c r="B179" s="18" t="s">
        <v>488</v>
      </c>
      <c r="C179" s="18" t="s">
        <v>22</v>
      </c>
      <c r="D179" s="18"/>
      <c r="E179" s="22">
        <v>63.03</v>
      </c>
      <c r="F179" s="22">
        <v>9.43</v>
      </c>
      <c r="G179" s="13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509</v>
      </c>
      <c r="B180" s="18" t="s">
        <v>490</v>
      </c>
      <c r="C180" s="18" t="s">
        <v>22</v>
      </c>
      <c r="D180" s="18"/>
      <c r="E180" s="22">
        <v>63.03</v>
      </c>
      <c r="F180" s="22">
        <v>8.66</v>
      </c>
      <c r="G180" s="13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510</v>
      </c>
      <c r="B181" s="18" t="s">
        <v>492</v>
      </c>
      <c r="C181" s="18" t="s">
        <v>302</v>
      </c>
      <c r="D181" s="18"/>
      <c r="E181" s="22">
        <v>9.25</v>
      </c>
      <c r="F181" s="22">
        <v>5.18</v>
      </c>
      <c r="G181" s="13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511</v>
      </c>
      <c r="B182" s="18" t="s">
        <v>494</v>
      </c>
      <c r="C182" s="18" t="s">
        <v>302</v>
      </c>
      <c r="D182" s="18"/>
      <c r="E182" s="22">
        <v>11.18</v>
      </c>
      <c r="F182" s="22">
        <v>32.26</v>
      </c>
      <c r="G182" s="13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37" t="s">
        <v>512</v>
      </c>
      <c r="B183" s="137" t="s">
        <v>496</v>
      </c>
      <c r="C183" s="137"/>
      <c r="D183" s="18"/>
      <c r="E183" s="138"/>
      <c r="F183" s="138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514</v>
      </c>
      <c r="B184" s="18" t="s">
        <v>480</v>
      </c>
      <c r="C184" s="18" t="s">
        <v>71</v>
      </c>
      <c r="D184" s="18"/>
      <c r="E184" s="22">
        <v>0.68</v>
      </c>
      <c r="F184" s="22">
        <v>313.76</v>
      </c>
      <c r="G184" s="13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515</v>
      </c>
      <c r="B185" s="18" t="s">
        <v>482</v>
      </c>
      <c r="C185" s="18" t="s">
        <v>22</v>
      </c>
      <c r="D185" s="18"/>
      <c r="E185" s="22">
        <v>2.1</v>
      </c>
      <c r="F185" s="22">
        <v>48.5</v>
      </c>
      <c r="G185" s="13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516</v>
      </c>
      <c r="B186" s="18" t="s">
        <v>486</v>
      </c>
      <c r="C186" s="18" t="s">
        <v>22</v>
      </c>
      <c r="D186" s="18"/>
      <c r="E186" s="22">
        <v>3.06</v>
      </c>
      <c r="F186" s="22">
        <v>15.36</v>
      </c>
      <c r="G186" s="13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1" t="s">
        <v>517</v>
      </c>
      <c r="B187" s="61" t="s">
        <v>518</v>
      </c>
      <c r="C187" s="61"/>
      <c r="D187" s="18"/>
      <c r="E187" s="65"/>
      <c r="F187" s="65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520</v>
      </c>
      <c r="B188" s="18" t="s">
        <v>521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522</v>
      </c>
      <c r="B189" s="18" t="s">
        <v>345</v>
      </c>
      <c r="C189" s="18" t="s">
        <v>281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525</v>
      </c>
      <c r="B190" s="18" t="s">
        <v>350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526</v>
      </c>
      <c r="B191" s="18" t="s">
        <v>354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527</v>
      </c>
      <c r="B192" s="18" t="s">
        <v>528</v>
      </c>
      <c r="C192" s="18" t="s">
        <v>244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1" t="s">
        <v>530</v>
      </c>
      <c r="B193" s="61" t="s">
        <v>531</v>
      </c>
      <c r="C193" s="61"/>
      <c r="D193" s="18"/>
      <c r="E193" s="65"/>
      <c r="F193" s="65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37" t="s">
        <v>532</v>
      </c>
      <c r="B194" s="137" t="s">
        <v>533</v>
      </c>
      <c r="C194" s="137"/>
      <c r="D194" s="18"/>
      <c r="E194" s="138"/>
      <c r="F194" s="138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534</v>
      </c>
      <c r="B195" s="18" t="s">
        <v>488</v>
      </c>
      <c r="C195" s="18" t="s">
        <v>535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536</v>
      </c>
      <c r="B196" s="18" t="s">
        <v>490</v>
      </c>
      <c r="C196" s="18" t="s">
        <v>535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537</v>
      </c>
      <c r="B197" s="18" t="s">
        <v>492</v>
      </c>
      <c r="C197" s="18" t="s">
        <v>302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37" t="s">
        <v>539</v>
      </c>
      <c r="B198" s="137" t="s">
        <v>540</v>
      </c>
      <c r="C198" s="137"/>
      <c r="D198" s="18"/>
      <c r="E198" s="138"/>
      <c r="F198" s="138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541</v>
      </c>
      <c r="B199" s="18" t="s">
        <v>542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543</v>
      </c>
      <c r="B200" s="18" t="s">
        <v>484</v>
      </c>
      <c r="C200" s="18" t="s">
        <v>281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544</v>
      </c>
      <c r="B201" s="18" t="s">
        <v>545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546</v>
      </c>
      <c r="B202" s="18" t="s">
        <v>486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547</v>
      </c>
      <c r="B203" s="18" t="s">
        <v>548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549</v>
      </c>
      <c r="B204" s="18" t="s">
        <v>550</v>
      </c>
      <c r="C204" s="18" t="s">
        <v>244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552</v>
      </c>
      <c r="B205" s="18" t="s">
        <v>553</v>
      </c>
      <c r="C205" s="18" t="s">
        <v>244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1" t="s">
        <v>554</v>
      </c>
      <c r="B206" s="61" t="s">
        <v>555</v>
      </c>
      <c r="C206" s="61"/>
      <c r="D206" s="18"/>
      <c r="E206" s="65"/>
      <c r="F206" s="65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37" t="s">
        <v>557</v>
      </c>
      <c r="B207" s="137" t="s">
        <v>558</v>
      </c>
      <c r="C207" s="137"/>
      <c r="D207" s="18"/>
      <c r="E207" s="138"/>
      <c r="F207" s="138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559</v>
      </c>
      <c r="B208" s="18" t="s">
        <v>560</v>
      </c>
      <c r="C208" s="18" t="s">
        <v>71</v>
      </c>
      <c r="D208" s="18"/>
      <c r="E208" s="22">
        <v>1.05</v>
      </c>
      <c r="F208" s="22">
        <v>313.76</v>
      </c>
      <c r="G208" s="139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561</v>
      </c>
      <c r="B209" s="18" t="s">
        <v>482</v>
      </c>
      <c r="C209" s="18" t="s">
        <v>22</v>
      </c>
      <c r="D209" s="18"/>
      <c r="E209" s="22">
        <v>2.67</v>
      </c>
      <c r="F209" s="22">
        <v>48.5</v>
      </c>
      <c r="G209" s="139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563</v>
      </c>
      <c r="B210" s="18" t="s">
        <v>486</v>
      </c>
      <c r="C210" s="18" t="s">
        <v>22</v>
      </c>
      <c r="D210" s="18"/>
      <c r="E210" s="22">
        <v>4.9000000000000004</v>
      </c>
      <c r="F210" s="22">
        <v>15.36</v>
      </c>
      <c r="G210" s="13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564</v>
      </c>
      <c r="B211" s="18" t="s">
        <v>565</v>
      </c>
      <c r="C211" s="18" t="s">
        <v>302</v>
      </c>
      <c r="D211" s="18"/>
      <c r="E211" s="22">
        <v>2</v>
      </c>
      <c r="F211" s="22">
        <v>15.5</v>
      </c>
      <c r="G211" s="139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37" t="s">
        <v>566</v>
      </c>
      <c r="B212" s="137" t="s">
        <v>567</v>
      </c>
      <c r="C212" s="137"/>
      <c r="D212" s="18"/>
      <c r="E212" s="138"/>
      <c r="F212" s="138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569</v>
      </c>
      <c r="B213" s="18" t="s">
        <v>560</v>
      </c>
      <c r="C213" s="18" t="s">
        <v>71</v>
      </c>
      <c r="D213" s="18"/>
      <c r="E213" s="22">
        <v>8.01</v>
      </c>
      <c r="F213" s="22">
        <v>313.76</v>
      </c>
      <c r="G213" s="13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570</v>
      </c>
      <c r="B214" s="18" t="s">
        <v>571</v>
      </c>
      <c r="C214" s="18" t="s">
        <v>22</v>
      </c>
      <c r="D214" s="18"/>
      <c r="E214" s="22">
        <v>12.43</v>
      </c>
      <c r="F214" s="22">
        <v>48.5</v>
      </c>
      <c r="G214" s="13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572</v>
      </c>
      <c r="B215" s="18" t="s">
        <v>486</v>
      </c>
      <c r="C215" s="18" t="s">
        <v>22</v>
      </c>
      <c r="D215" s="18"/>
      <c r="E215" s="22">
        <v>44.29</v>
      </c>
      <c r="F215" s="22">
        <v>15.36</v>
      </c>
      <c r="G215" s="13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573</v>
      </c>
      <c r="B216" s="18" t="s">
        <v>565</v>
      </c>
      <c r="C216" s="18" t="s">
        <v>302</v>
      </c>
      <c r="D216" s="18"/>
      <c r="E216" s="22">
        <v>7.26</v>
      </c>
      <c r="F216" s="22">
        <v>15.5</v>
      </c>
      <c r="G216" s="13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575</v>
      </c>
      <c r="B217" s="18" t="s">
        <v>576</v>
      </c>
      <c r="C217" s="18" t="s">
        <v>302</v>
      </c>
      <c r="D217" s="18"/>
      <c r="E217" s="22">
        <v>4.84</v>
      </c>
      <c r="F217" s="22">
        <v>21.55</v>
      </c>
      <c r="G217" s="13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1" t="s">
        <v>577</v>
      </c>
      <c r="B218" s="140" t="s">
        <v>578</v>
      </c>
      <c r="C218" s="61"/>
      <c r="D218" s="18"/>
      <c r="E218" s="65"/>
      <c r="F218" s="65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581</v>
      </c>
      <c r="B219" s="141" t="s">
        <v>582</v>
      </c>
      <c r="C219" s="18" t="s">
        <v>169</v>
      </c>
      <c r="D219" s="18"/>
      <c r="E219" s="22">
        <v>1.54</v>
      </c>
      <c r="F219" s="22">
        <v>338.36</v>
      </c>
      <c r="G219" s="13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583</v>
      </c>
      <c r="B220" s="18" t="s">
        <v>584</v>
      </c>
      <c r="C220" s="18" t="s">
        <v>169</v>
      </c>
      <c r="D220" s="18"/>
      <c r="E220" s="22">
        <v>0.19</v>
      </c>
      <c r="F220" s="22">
        <v>339.48</v>
      </c>
      <c r="G220" s="13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585</v>
      </c>
      <c r="B221" s="18" t="s">
        <v>345</v>
      </c>
      <c r="C221" s="18" t="s">
        <v>281</v>
      </c>
      <c r="D221" s="18"/>
      <c r="E221" s="22">
        <v>133.59</v>
      </c>
      <c r="F221" s="22">
        <v>3.15</v>
      </c>
      <c r="G221" s="139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586</v>
      </c>
      <c r="B222" s="18" t="s">
        <v>587</v>
      </c>
      <c r="C222" s="18" t="s">
        <v>281</v>
      </c>
      <c r="D222" s="18"/>
      <c r="E222" s="22">
        <v>78.05</v>
      </c>
      <c r="F222" s="22">
        <v>10.89</v>
      </c>
      <c r="G222" s="139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588</v>
      </c>
      <c r="B223" s="18" t="s">
        <v>589</v>
      </c>
      <c r="C223" s="18" t="s">
        <v>535</v>
      </c>
      <c r="D223" s="18"/>
      <c r="E223" s="22">
        <v>23.8</v>
      </c>
      <c r="F223" s="22">
        <v>51.19</v>
      </c>
      <c r="G223" s="139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590</v>
      </c>
      <c r="B224" s="18" t="s">
        <v>354</v>
      </c>
      <c r="C224" s="18" t="s">
        <v>535</v>
      </c>
      <c r="D224" s="18"/>
      <c r="E224" s="22">
        <v>13.14</v>
      </c>
      <c r="F224" s="22">
        <v>15.36</v>
      </c>
      <c r="G224" s="139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591</v>
      </c>
      <c r="B225" s="18" t="s">
        <v>592</v>
      </c>
      <c r="C225" s="18" t="s">
        <v>535</v>
      </c>
      <c r="D225" s="18"/>
      <c r="E225" s="22">
        <v>7.6</v>
      </c>
      <c r="F225" s="22">
        <v>22.71</v>
      </c>
      <c r="G225" s="139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593</v>
      </c>
      <c r="B226" s="141" t="s">
        <v>594</v>
      </c>
      <c r="C226" s="18" t="s">
        <v>302</v>
      </c>
      <c r="D226" s="18"/>
      <c r="E226" s="22">
        <v>1.5</v>
      </c>
      <c r="F226" s="22">
        <v>29.28</v>
      </c>
      <c r="G226" s="13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1" t="s">
        <v>596</v>
      </c>
      <c r="B227" s="61" t="s">
        <v>597</v>
      </c>
      <c r="C227" s="61"/>
      <c r="D227" s="18"/>
      <c r="E227" s="65"/>
      <c r="F227" s="65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598</v>
      </c>
      <c r="B228" s="18" t="s">
        <v>599</v>
      </c>
      <c r="C228" s="18" t="s">
        <v>169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600</v>
      </c>
      <c r="B229" s="18" t="s">
        <v>336</v>
      </c>
      <c r="C229" s="18" t="s">
        <v>169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601</v>
      </c>
      <c r="B230" s="18" t="s">
        <v>343</v>
      </c>
      <c r="C230" s="18" t="s">
        <v>169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602</v>
      </c>
      <c r="B231" s="18" t="s">
        <v>345</v>
      </c>
      <c r="C231" s="18" t="s">
        <v>281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603</v>
      </c>
      <c r="B232" s="18" t="s">
        <v>352</v>
      </c>
      <c r="C232" s="18" t="s">
        <v>535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604</v>
      </c>
      <c r="B233" s="18" t="s">
        <v>354</v>
      </c>
      <c r="C233" s="18" t="s">
        <v>535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605</v>
      </c>
      <c r="B234" s="18" t="s">
        <v>606</v>
      </c>
      <c r="C234" s="18" t="s">
        <v>302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608</v>
      </c>
      <c r="B235" s="18" t="s">
        <v>360</v>
      </c>
      <c r="C235" s="18" t="s">
        <v>244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609</v>
      </c>
      <c r="B236" s="10" t="s">
        <v>610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612</v>
      </c>
      <c r="B237" s="12" t="s">
        <v>613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614</v>
      </c>
      <c r="B238" s="18" t="s">
        <v>615</v>
      </c>
      <c r="C238" s="18" t="s">
        <v>244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616</v>
      </c>
      <c r="B239" s="18" t="s">
        <v>615</v>
      </c>
      <c r="C239" s="18" t="s">
        <v>244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617</v>
      </c>
      <c r="B240" s="18" t="s">
        <v>618</v>
      </c>
      <c r="C240" s="18" t="s">
        <v>244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619</v>
      </c>
      <c r="B241" s="18" t="s">
        <v>620</v>
      </c>
      <c r="C241" s="18" t="s">
        <v>244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621</v>
      </c>
      <c r="B242" s="18" t="s">
        <v>622</v>
      </c>
      <c r="C242" s="18" t="s">
        <v>244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623</v>
      </c>
      <c r="B243" s="18" t="s">
        <v>624</v>
      </c>
      <c r="C243" s="18" t="s">
        <v>244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625</v>
      </c>
      <c r="B244" s="18" t="s">
        <v>626</v>
      </c>
      <c r="C244" s="18" t="s">
        <v>244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627</v>
      </c>
      <c r="B245" s="18" t="s">
        <v>628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629</v>
      </c>
      <c r="B246" s="18" t="s">
        <v>630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631</v>
      </c>
      <c r="B247" s="12" t="s">
        <v>632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633</v>
      </c>
      <c r="B248" s="18" t="s">
        <v>618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634</v>
      </c>
      <c r="B249" s="18" t="s">
        <v>628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635</v>
      </c>
      <c r="B250" s="18" t="s">
        <v>630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636</v>
      </c>
      <c r="B251" s="12" t="s">
        <v>637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638</v>
      </c>
      <c r="B252" s="18" t="s">
        <v>639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640</v>
      </c>
      <c r="B253" s="18" t="s">
        <v>641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642</v>
      </c>
      <c r="B254" s="18" t="s">
        <v>643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644</v>
      </c>
      <c r="B255" s="12" t="s">
        <v>645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1" t="s">
        <v>646</v>
      </c>
      <c r="B256" s="61" t="s">
        <v>647</v>
      </c>
      <c r="C256" s="61"/>
      <c r="D256" s="18"/>
      <c r="E256" s="65"/>
      <c r="F256" s="65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648</v>
      </c>
      <c r="B257" s="18" t="s">
        <v>649</v>
      </c>
      <c r="C257" s="18" t="s">
        <v>244</v>
      </c>
      <c r="D257" s="18"/>
      <c r="E257" s="22">
        <v>5</v>
      </c>
      <c r="F257" s="22">
        <v>10560</v>
      </c>
      <c r="G257" s="13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650</v>
      </c>
      <c r="B258" s="18" t="s">
        <v>651</v>
      </c>
      <c r="C258" s="18" t="s">
        <v>244</v>
      </c>
      <c r="D258" s="18"/>
      <c r="E258" s="22">
        <v>1</v>
      </c>
      <c r="F258" s="22">
        <v>6480</v>
      </c>
      <c r="G258" s="13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652</v>
      </c>
      <c r="B259" s="18" t="s">
        <v>653</v>
      </c>
      <c r="C259" s="18" t="s">
        <v>244</v>
      </c>
      <c r="D259" s="18"/>
      <c r="E259" s="22">
        <v>2</v>
      </c>
      <c r="F259" s="22">
        <v>4830</v>
      </c>
      <c r="G259" s="13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654</v>
      </c>
      <c r="B260" s="18" t="s">
        <v>655</v>
      </c>
      <c r="C260" s="18" t="s">
        <v>53</v>
      </c>
      <c r="D260" s="18"/>
      <c r="E260" s="22">
        <v>1</v>
      </c>
      <c r="F260" s="22">
        <v>34000</v>
      </c>
      <c r="G260" s="13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1" t="s">
        <v>656</v>
      </c>
      <c r="B261" s="61" t="s">
        <v>657</v>
      </c>
      <c r="C261" s="61"/>
      <c r="D261" s="18"/>
      <c r="E261" s="65"/>
      <c r="F261" s="65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658</v>
      </c>
      <c r="B262" s="18" t="s">
        <v>659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660</v>
      </c>
      <c r="B263" s="18" t="s">
        <v>661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1" t="s">
        <v>662</v>
      </c>
      <c r="B264" s="61" t="s">
        <v>663</v>
      </c>
      <c r="C264" s="61"/>
      <c r="D264" s="18"/>
      <c r="E264" s="65"/>
      <c r="F264" s="65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664</v>
      </c>
      <c r="B265" s="18" t="s">
        <v>665</v>
      </c>
      <c r="C265" s="18" t="s">
        <v>53</v>
      </c>
      <c r="D265" s="18"/>
      <c r="E265" s="22">
        <v>1</v>
      </c>
      <c r="F265" s="22">
        <v>5650</v>
      </c>
      <c r="G265" s="13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666</v>
      </c>
      <c r="B266" s="18" t="s">
        <v>667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668</v>
      </c>
      <c r="B267" s="18" t="s">
        <v>669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670</v>
      </c>
      <c r="B268" s="18" t="s">
        <v>671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1" t="s">
        <v>672</v>
      </c>
      <c r="B269" s="61" t="s">
        <v>52</v>
      </c>
      <c r="C269" s="61"/>
      <c r="D269" s="18"/>
      <c r="E269" s="65"/>
      <c r="F269" s="65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673</v>
      </c>
      <c r="B270" s="18" t="s">
        <v>674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675</v>
      </c>
      <c r="B271" s="18" t="s">
        <v>676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677</v>
      </c>
      <c r="B272" s="10" t="s">
        <v>678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679</v>
      </c>
      <c r="B273" s="12" t="s">
        <v>680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681</v>
      </c>
      <c r="B274" s="18" t="s">
        <v>683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684</v>
      </c>
      <c r="B275" s="18" t="s">
        <v>685</v>
      </c>
      <c r="C275" s="18" t="s">
        <v>244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687</v>
      </c>
      <c r="B276" s="142" t="s">
        <v>688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1" t="s">
        <v>689</v>
      </c>
      <c r="B277" s="140" t="s">
        <v>690</v>
      </c>
      <c r="C277" s="61"/>
      <c r="D277" s="18"/>
      <c r="E277" s="65"/>
      <c r="F277" s="65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691</v>
      </c>
      <c r="B278" s="141" t="s">
        <v>692</v>
      </c>
      <c r="C278" s="18" t="s">
        <v>244</v>
      </c>
      <c r="D278" s="18"/>
      <c r="E278" s="22">
        <v>6</v>
      </c>
      <c r="F278" s="22">
        <v>12.76</v>
      </c>
      <c r="G278" s="139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693</v>
      </c>
      <c r="B279" s="141" t="s">
        <v>176</v>
      </c>
      <c r="C279" s="18" t="s">
        <v>71</v>
      </c>
      <c r="D279" s="18"/>
      <c r="E279" s="22">
        <v>0.91</v>
      </c>
      <c r="F279" s="22">
        <v>26</v>
      </c>
      <c r="G279" s="13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1" t="s">
        <v>694</v>
      </c>
      <c r="B280" s="140" t="s">
        <v>695</v>
      </c>
      <c r="C280" s="61"/>
      <c r="D280" s="18"/>
      <c r="E280" s="65"/>
      <c r="F280" s="65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696</v>
      </c>
      <c r="B281" s="141" t="s">
        <v>697</v>
      </c>
      <c r="C281" s="18" t="s">
        <v>244</v>
      </c>
      <c r="D281" s="18"/>
      <c r="E281" s="22">
        <v>6</v>
      </c>
      <c r="F281" s="22">
        <v>438.63</v>
      </c>
      <c r="G281" s="13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1" t="s">
        <v>698</v>
      </c>
      <c r="B282" s="140" t="s">
        <v>699</v>
      </c>
      <c r="C282" s="61"/>
      <c r="D282" s="18"/>
      <c r="E282" s="65"/>
      <c r="F282" s="65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700</v>
      </c>
      <c r="B283" s="141" t="s">
        <v>701</v>
      </c>
      <c r="C283" s="18" t="s">
        <v>244</v>
      </c>
      <c r="D283" s="18"/>
      <c r="E283" s="22">
        <v>6</v>
      </c>
      <c r="F283" s="22">
        <v>281.37</v>
      </c>
      <c r="G283" s="13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702</v>
      </c>
      <c r="B284" s="141" t="s">
        <v>703</v>
      </c>
      <c r="C284" s="18" t="s">
        <v>22</v>
      </c>
      <c r="D284" s="18"/>
      <c r="E284" s="22">
        <v>34.380000000000003</v>
      </c>
      <c r="F284" s="22">
        <v>57.28</v>
      </c>
      <c r="G284" s="13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704</v>
      </c>
      <c r="B285" s="141" t="s">
        <v>705</v>
      </c>
      <c r="C285" s="18" t="s">
        <v>244</v>
      </c>
      <c r="D285" s="18"/>
      <c r="E285" s="22">
        <v>1</v>
      </c>
      <c r="F285" s="22">
        <v>1515.04</v>
      </c>
      <c r="G285" s="13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706</v>
      </c>
      <c r="B286" s="12" t="s">
        <v>707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708</v>
      </c>
      <c r="B287" s="18" t="s">
        <v>709</v>
      </c>
      <c r="C287" s="18" t="s">
        <v>281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710</v>
      </c>
      <c r="B288" s="18" t="s">
        <v>711</v>
      </c>
      <c r="C288" s="18" t="s">
        <v>712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713</v>
      </c>
      <c r="B289" s="18" t="s">
        <v>714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715</v>
      </c>
      <c r="B290" s="18" t="s">
        <v>716</v>
      </c>
      <c r="C290" s="18" t="s">
        <v>244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717</v>
      </c>
      <c r="B291" s="18" t="s">
        <v>718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719</v>
      </c>
      <c r="B292" s="18" t="s">
        <v>720</v>
      </c>
      <c r="C292" s="18" t="s">
        <v>244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721</v>
      </c>
      <c r="B293" s="12" t="s">
        <v>722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1" t="s">
        <v>723</v>
      </c>
      <c r="B294" s="61" t="s">
        <v>724</v>
      </c>
      <c r="C294" s="61"/>
      <c r="D294" s="18"/>
      <c r="E294" s="65"/>
      <c r="F294" s="65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725</v>
      </c>
      <c r="B295" s="18" t="s">
        <v>726</v>
      </c>
      <c r="C295" s="18" t="s">
        <v>281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727</v>
      </c>
      <c r="B296" s="18" t="s">
        <v>728</v>
      </c>
      <c r="C296" s="18" t="s">
        <v>281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729</v>
      </c>
      <c r="B297" s="18" t="s">
        <v>730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731</v>
      </c>
      <c r="B298" s="18" t="s">
        <v>732</v>
      </c>
      <c r="C298" s="18" t="s">
        <v>302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733</v>
      </c>
      <c r="B299" s="18" t="s">
        <v>734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735</v>
      </c>
      <c r="B300" s="18" t="s">
        <v>736</v>
      </c>
      <c r="C300" s="18" t="s">
        <v>302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738</v>
      </c>
      <c r="B301" s="18" t="s">
        <v>739</v>
      </c>
      <c r="C301" s="18" t="s">
        <v>740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1" t="s">
        <v>742</v>
      </c>
      <c r="B302" s="61" t="s">
        <v>743</v>
      </c>
      <c r="C302" s="61"/>
      <c r="D302" s="18"/>
      <c r="E302" s="65"/>
      <c r="F302" s="65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744</v>
      </c>
      <c r="B303" s="18" t="s">
        <v>745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746</v>
      </c>
      <c r="B304" s="18" t="s">
        <v>747</v>
      </c>
      <c r="C304" s="18" t="s">
        <v>244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748</v>
      </c>
      <c r="B305" s="18" t="s">
        <v>749</v>
      </c>
      <c r="C305" s="18" t="s">
        <v>244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750</v>
      </c>
      <c r="B306" s="18" t="s">
        <v>751</v>
      </c>
      <c r="C306" s="18" t="s">
        <v>244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752</v>
      </c>
      <c r="B307" s="12" t="s">
        <v>753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754</v>
      </c>
      <c r="B308" s="18" t="s">
        <v>709</v>
      </c>
      <c r="C308" s="18" t="s">
        <v>281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755</v>
      </c>
      <c r="B309" s="18" t="s">
        <v>756</v>
      </c>
      <c r="C309" s="18" t="s">
        <v>281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757</v>
      </c>
      <c r="B310" s="18" t="s">
        <v>714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758</v>
      </c>
      <c r="B311" s="18" t="s">
        <v>759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760</v>
      </c>
      <c r="B312" s="18" t="s">
        <v>761</v>
      </c>
      <c r="C312" s="18" t="s">
        <v>302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762</v>
      </c>
      <c r="B313" s="18" t="s">
        <v>763</v>
      </c>
      <c r="C313" s="18" t="s">
        <v>740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764</v>
      </c>
      <c r="B314" s="12" t="s">
        <v>765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1" t="s">
        <v>766</v>
      </c>
      <c r="B315" s="61" t="s">
        <v>690</v>
      </c>
      <c r="C315" s="61"/>
      <c r="D315" s="18"/>
      <c r="E315" s="65"/>
      <c r="F315" s="65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767</v>
      </c>
      <c r="B316" s="18" t="s">
        <v>692</v>
      </c>
      <c r="C316" s="18" t="s">
        <v>244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768</v>
      </c>
      <c r="B317" s="18" t="s">
        <v>176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1" t="s">
        <v>769</v>
      </c>
      <c r="B318" s="61" t="s">
        <v>695</v>
      </c>
      <c r="C318" s="61"/>
      <c r="D318" s="18"/>
      <c r="E318" s="65"/>
      <c r="F318" s="65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770</v>
      </c>
      <c r="B319" s="18" t="s">
        <v>697</v>
      </c>
      <c r="C319" s="18" t="s">
        <v>244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1" t="s">
        <v>772</v>
      </c>
      <c r="B320" s="61" t="s">
        <v>699</v>
      </c>
      <c r="C320" s="61"/>
      <c r="D320" s="18"/>
      <c r="E320" s="65"/>
      <c r="F320" s="65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774</v>
      </c>
      <c r="B321" s="18" t="s">
        <v>701</v>
      </c>
      <c r="C321" s="18" t="s">
        <v>244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775</v>
      </c>
      <c r="B322" s="18" t="s">
        <v>703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776</v>
      </c>
      <c r="B323" s="12" t="s">
        <v>777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1" t="s">
        <v>778</v>
      </c>
      <c r="B324" s="61" t="s">
        <v>690</v>
      </c>
      <c r="C324" s="61"/>
      <c r="D324" s="18"/>
      <c r="E324" s="65"/>
      <c r="F324" s="65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779</v>
      </c>
      <c r="B325" s="18" t="s">
        <v>692</v>
      </c>
      <c r="C325" s="18" t="s">
        <v>244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780</v>
      </c>
      <c r="B326" s="18" t="s">
        <v>176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1" t="s">
        <v>782</v>
      </c>
      <c r="B327" s="61" t="s">
        <v>695</v>
      </c>
      <c r="C327" s="61"/>
      <c r="D327" s="18"/>
      <c r="E327" s="65"/>
      <c r="F327" s="65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784</v>
      </c>
      <c r="B328" s="18" t="s">
        <v>697</v>
      </c>
      <c r="C328" s="18" t="s">
        <v>244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1" t="s">
        <v>785</v>
      </c>
      <c r="B329" s="61" t="s">
        <v>699</v>
      </c>
      <c r="C329" s="61"/>
      <c r="D329" s="18"/>
      <c r="E329" s="65"/>
      <c r="F329" s="65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786</v>
      </c>
      <c r="B330" s="18" t="s">
        <v>701</v>
      </c>
      <c r="C330" s="18" t="s">
        <v>244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787</v>
      </c>
      <c r="B331" s="18" t="s">
        <v>703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788</v>
      </c>
      <c r="B332" s="18" t="s">
        <v>705</v>
      </c>
      <c r="C332" s="18" t="s">
        <v>244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789</v>
      </c>
      <c r="B333" s="12" t="s">
        <v>790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791</v>
      </c>
      <c r="B334" s="18" t="s">
        <v>709</v>
      </c>
      <c r="C334" s="18" t="s">
        <v>281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792</v>
      </c>
      <c r="B335" s="18" t="s">
        <v>756</v>
      </c>
      <c r="C335" s="18" t="s">
        <v>281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793</v>
      </c>
      <c r="B336" s="18" t="s">
        <v>714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794</v>
      </c>
      <c r="B337" s="18" t="s">
        <v>761</v>
      </c>
      <c r="C337" s="18" t="s">
        <v>302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795</v>
      </c>
      <c r="B338" s="18" t="s">
        <v>796</v>
      </c>
      <c r="C338" s="18" t="s">
        <v>244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797</v>
      </c>
      <c r="B339" s="18" t="s">
        <v>763</v>
      </c>
      <c r="C339" s="18" t="s">
        <v>740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798</v>
      </c>
      <c r="B340" s="12" t="s">
        <v>799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800</v>
      </c>
      <c r="B341" s="18" t="s">
        <v>709</v>
      </c>
      <c r="C341" s="18" t="s">
        <v>281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801</v>
      </c>
      <c r="B342" s="18" t="s">
        <v>756</v>
      </c>
      <c r="C342" s="18" t="s">
        <v>281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802</v>
      </c>
      <c r="B343" s="18" t="s">
        <v>714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803</v>
      </c>
      <c r="B344" s="18" t="s">
        <v>796</v>
      </c>
      <c r="C344" s="18" t="s">
        <v>244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805</v>
      </c>
      <c r="B345" s="18" t="s">
        <v>763</v>
      </c>
      <c r="C345" s="18" t="s">
        <v>740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807</v>
      </c>
      <c r="B346" s="10" t="s">
        <v>808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809</v>
      </c>
      <c r="B347" s="12" t="s">
        <v>810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812</v>
      </c>
      <c r="B348" s="18" t="s">
        <v>813</v>
      </c>
      <c r="C348" s="18" t="s">
        <v>302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815</v>
      </c>
      <c r="B349" s="12" t="s">
        <v>816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817</v>
      </c>
      <c r="B350" s="18" t="s">
        <v>818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819</v>
      </c>
      <c r="B351" s="18" t="s">
        <v>820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821</v>
      </c>
      <c r="B352" s="18" t="s">
        <v>822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823</v>
      </c>
      <c r="B353" s="18" t="s">
        <v>824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825</v>
      </c>
      <c r="B354" s="18" t="s">
        <v>826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827</v>
      </c>
      <c r="B355" s="18" t="s">
        <v>110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828</v>
      </c>
      <c r="B356" s="12" t="s">
        <v>829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830</v>
      </c>
      <c r="B357" s="18" t="s">
        <v>831</v>
      </c>
      <c r="C357" s="18" t="s">
        <v>244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832</v>
      </c>
      <c r="B358" s="18" t="s">
        <v>833</v>
      </c>
      <c r="C358" s="18" t="s">
        <v>244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834</v>
      </c>
      <c r="B359" s="18" t="s">
        <v>835</v>
      </c>
      <c r="C359" s="18" t="s">
        <v>169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836</v>
      </c>
      <c r="B360" s="18" t="s">
        <v>108</v>
      </c>
      <c r="C360" s="18" t="s">
        <v>169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837</v>
      </c>
      <c r="B361" s="18" t="s">
        <v>838</v>
      </c>
      <c r="C361" s="18" t="s">
        <v>244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839</v>
      </c>
      <c r="B362" s="18" t="s">
        <v>840</v>
      </c>
      <c r="C362" s="18" t="s">
        <v>244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841</v>
      </c>
      <c r="B363" s="18" t="s">
        <v>842</v>
      </c>
      <c r="C363" s="18" t="s">
        <v>244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843</v>
      </c>
      <c r="B364" s="18" t="s">
        <v>110</v>
      </c>
      <c r="C364" s="18" t="s">
        <v>169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844</v>
      </c>
      <c r="B365" s="12" t="s">
        <v>845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1" t="s">
        <v>846</v>
      </c>
      <c r="B366" s="61" t="s">
        <v>847</v>
      </c>
      <c r="C366" s="61"/>
      <c r="D366" s="18"/>
      <c r="E366" s="65"/>
      <c r="F366" s="65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848</v>
      </c>
      <c r="B367" s="18" t="s">
        <v>849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850</v>
      </c>
      <c r="B368" s="18" t="s">
        <v>851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852</v>
      </c>
      <c r="B369" s="18" t="s">
        <v>853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854</v>
      </c>
      <c r="B370" s="18" t="s">
        <v>855</v>
      </c>
      <c r="C370" s="18" t="s">
        <v>302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856</v>
      </c>
      <c r="B371" s="18" t="s">
        <v>857</v>
      </c>
      <c r="C371" s="18" t="s">
        <v>302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858</v>
      </c>
      <c r="B372" s="18" t="s">
        <v>859</v>
      </c>
      <c r="C372" s="18" t="s">
        <v>302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860</v>
      </c>
      <c r="B373" s="18" t="s">
        <v>176</v>
      </c>
      <c r="C373" s="18" t="s">
        <v>169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1" t="s">
        <v>861</v>
      </c>
      <c r="B374" s="61" t="s">
        <v>862</v>
      </c>
      <c r="C374" s="61"/>
      <c r="D374" s="18"/>
      <c r="E374" s="65"/>
      <c r="F374" s="65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864</v>
      </c>
      <c r="B375" s="18" t="s">
        <v>865</v>
      </c>
      <c r="C375" s="18" t="s">
        <v>433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1" t="s">
        <v>866</v>
      </c>
      <c r="B376" s="61" t="s">
        <v>867</v>
      </c>
      <c r="C376" s="61"/>
      <c r="D376" s="18"/>
      <c r="E376" s="65"/>
      <c r="F376" s="65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868</v>
      </c>
      <c r="B377" s="18" t="s">
        <v>869</v>
      </c>
      <c r="C377" s="18" t="s">
        <v>433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1" t="s">
        <v>870</v>
      </c>
      <c r="B378" s="61" t="s">
        <v>871</v>
      </c>
      <c r="C378" s="61"/>
      <c r="D378" s="18"/>
      <c r="E378" s="65"/>
      <c r="F378" s="65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872</v>
      </c>
      <c r="B379" s="18" t="s">
        <v>873</v>
      </c>
      <c r="C379" s="18" t="s">
        <v>302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874</v>
      </c>
      <c r="B380" s="18" t="s">
        <v>875</v>
      </c>
      <c r="C380" s="18" t="s">
        <v>244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876</v>
      </c>
      <c r="B381" s="12" t="s">
        <v>877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878</v>
      </c>
      <c r="B382" s="18" t="s">
        <v>879</v>
      </c>
      <c r="C382" s="18" t="s">
        <v>302</v>
      </c>
      <c r="D382" s="18"/>
      <c r="E382" s="22">
        <v>6.8</v>
      </c>
      <c r="F382" s="22">
        <v>214.81</v>
      </c>
      <c r="G382" s="13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880</v>
      </c>
      <c r="B383" s="18" t="s">
        <v>881</v>
      </c>
      <c r="C383" s="18" t="s">
        <v>244</v>
      </c>
      <c r="D383" s="18"/>
      <c r="E383" s="22">
        <v>6</v>
      </c>
      <c r="F383" s="22">
        <v>181.87</v>
      </c>
      <c r="G383" s="13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882</v>
      </c>
      <c r="B384" s="18" t="s">
        <v>883</v>
      </c>
      <c r="C384" s="18" t="s">
        <v>302</v>
      </c>
      <c r="D384" s="18"/>
      <c r="E384" s="22">
        <v>12</v>
      </c>
      <c r="F384" s="22">
        <v>532.25</v>
      </c>
      <c r="G384" s="13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884</v>
      </c>
      <c r="B385" s="12" t="s">
        <v>885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887</v>
      </c>
      <c r="B386" s="18" t="s">
        <v>888</v>
      </c>
      <c r="C386" s="18" t="s">
        <v>302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889</v>
      </c>
      <c r="B387" s="18" t="s">
        <v>890</v>
      </c>
      <c r="C387" s="18" t="s">
        <v>302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891</v>
      </c>
      <c r="B388" s="12" t="s">
        <v>892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1" t="s">
        <v>893</v>
      </c>
      <c r="B389" s="61" t="s">
        <v>894</v>
      </c>
      <c r="C389" s="61"/>
      <c r="D389" s="18"/>
      <c r="E389" s="65"/>
      <c r="F389" s="65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37" t="s">
        <v>895</v>
      </c>
      <c r="B390" s="137" t="s">
        <v>896</v>
      </c>
      <c r="C390" s="137"/>
      <c r="D390" s="18"/>
      <c r="E390" s="138"/>
      <c r="F390" s="138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897</v>
      </c>
      <c r="B391" s="18" t="s">
        <v>898</v>
      </c>
      <c r="C391" s="18" t="s">
        <v>302</v>
      </c>
      <c r="D391" s="18"/>
      <c r="E391" s="22">
        <v>64</v>
      </c>
      <c r="F391" s="22">
        <v>2.15</v>
      </c>
      <c r="G391" s="13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37" t="s">
        <v>899</v>
      </c>
      <c r="B392" s="137" t="s">
        <v>900</v>
      </c>
      <c r="C392" s="137"/>
      <c r="D392" s="18"/>
      <c r="E392" s="138"/>
      <c r="F392" s="138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901</v>
      </c>
      <c r="B393" s="18" t="s">
        <v>902</v>
      </c>
      <c r="C393" s="18" t="s">
        <v>71</v>
      </c>
      <c r="D393" s="18"/>
      <c r="E393" s="22">
        <v>2.0499999999999998</v>
      </c>
      <c r="F393" s="22">
        <v>40.07</v>
      </c>
      <c r="G393" s="13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904</v>
      </c>
      <c r="B394" s="18" t="s">
        <v>905</v>
      </c>
      <c r="C394" s="18" t="s">
        <v>71</v>
      </c>
      <c r="D394" s="18"/>
      <c r="E394" s="22">
        <v>2.76</v>
      </c>
      <c r="F394" s="22">
        <v>26.08</v>
      </c>
      <c r="G394" s="13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906</v>
      </c>
      <c r="B395" s="18" t="s">
        <v>907</v>
      </c>
      <c r="C395" s="18" t="s">
        <v>22</v>
      </c>
      <c r="D395" s="18"/>
      <c r="E395" s="22">
        <v>10.24</v>
      </c>
      <c r="F395" s="22">
        <v>2.31</v>
      </c>
      <c r="G395" s="13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908</v>
      </c>
      <c r="B396" s="18" t="s">
        <v>909</v>
      </c>
      <c r="C396" s="18" t="s">
        <v>71</v>
      </c>
      <c r="D396" s="18"/>
      <c r="E396" s="22">
        <v>2.76</v>
      </c>
      <c r="F396" s="22">
        <v>26</v>
      </c>
      <c r="G396" s="13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37" t="s">
        <v>910</v>
      </c>
      <c r="B397" s="137" t="s">
        <v>911</v>
      </c>
      <c r="C397" s="137"/>
      <c r="D397" s="18"/>
      <c r="E397" s="138"/>
      <c r="F397" s="138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43" t="s">
        <v>912</v>
      </c>
      <c r="B398" s="143" t="s">
        <v>913</v>
      </c>
      <c r="C398" s="143"/>
      <c r="D398" s="18"/>
      <c r="E398" s="144"/>
      <c r="F398" s="144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914</v>
      </c>
      <c r="B399" s="18" t="s">
        <v>915</v>
      </c>
      <c r="C399" s="18" t="s">
        <v>71</v>
      </c>
      <c r="D399" s="18"/>
      <c r="E399" s="22">
        <v>3.09</v>
      </c>
      <c r="F399" s="22">
        <v>339.48</v>
      </c>
      <c r="G399" s="13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916</v>
      </c>
      <c r="B400" s="18" t="s">
        <v>917</v>
      </c>
      <c r="C400" s="18" t="s">
        <v>22</v>
      </c>
      <c r="D400" s="18"/>
      <c r="E400" s="22">
        <v>36.56</v>
      </c>
      <c r="F400" s="22">
        <v>51.19</v>
      </c>
      <c r="G400" s="13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43" t="s">
        <v>918</v>
      </c>
      <c r="B401" s="143" t="s">
        <v>919</v>
      </c>
      <c r="C401" s="143"/>
      <c r="D401" s="18"/>
      <c r="E401" s="144"/>
      <c r="F401" s="144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920</v>
      </c>
      <c r="B402" s="18" t="s">
        <v>921</v>
      </c>
      <c r="C402" s="18" t="s">
        <v>244</v>
      </c>
      <c r="D402" s="18"/>
      <c r="E402" s="22">
        <v>3.09</v>
      </c>
      <c r="F402" s="22">
        <v>23.56</v>
      </c>
      <c r="G402" s="13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923</v>
      </c>
      <c r="B403" s="18" t="s">
        <v>924</v>
      </c>
      <c r="C403" s="18" t="s">
        <v>244</v>
      </c>
      <c r="D403" s="18"/>
      <c r="E403" s="22">
        <v>3.09</v>
      </c>
      <c r="F403" s="22">
        <v>39.549999999999997</v>
      </c>
      <c r="G403" s="13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1" t="s">
        <v>926</v>
      </c>
      <c r="B404" s="61" t="s">
        <v>927</v>
      </c>
      <c r="C404" s="61"/>
      <c r="D404" s="18"/>
      <c r="E404" s="65"/>
      <c r="F404" s="65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928</v>
      </c>
      <c r="B405" s="18" t="s">
        <v>929</v>
      </c>
      <c r="C405" s="18" t="s">
        <v>302</v>
      </c>
      <c r="D405" s="18"/>
      <c r="E405" s="22">
        <v>64</v>
      </c>
      <c r="F405" s="22">
        <v>34.06</v>
      </c>
      <c r="G405" s="13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930</v>
      </c>
      <c r="B406" s="12" t="s">
        <v>931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932</v>
      </c>
      <c r="B407" s="18" t="s">
        <v>933</v>
      </c>
      <c r="C407" s="18" t="s">
        <v>302</v>
      </c>
      <c r="D407" s="18"/>
      <c r="E407" s="22">
        <v>57.25</v>
      </c>
      <c r="F407" s="22">
        <v>123</v>
      </c>
      <c r="G407" s="13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935</v>
      </c>
      <c r="B408" s="18" t="s">
        <v>936</v>
      </c>
      <c r="C408" s="18" t="s">
        <v>302</v>
      </c>
      <c r="D408" s="18"/>
      <c r="E408" s="22">
        <v>679.83</v>
      </c>
      <c r="F408" s="22">
        <v>82.8</v>
      </c>
      <c r="G408" s="13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938</v>
      </c>
      <c r="B409" s="18" t="s">
        <v>939</v>
      </c>
      <c r="C409" s="18" t="s">
        <v>302</v>
      </c>
      <c r="D409" s="18"/>
      <c r="E409" s="22">
        <v>4</v>
      </c>
      <c r="F409" s="22">
        <v>467.1</v>
      </c>
      <c r="G409" s="13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940</v>
      </c>
      <c r="B410" s="12" t="s">
        <v>941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1" t="s">
        <v>942</v>
      </c>
      <c r="B411" s="61" t="s">
        <v>943</v>
      </c>
      <c r="C411" s="61"/>
      <c r="D411" s="18"/>
      <c r="E411" s="65"/>
      <c r="F411" s="65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944</v>
      </c>
      <c r="B412" s="18" t="s">
        <v>945</v>
      </c>
      <c r="C412" s="18" t="s">
        <v>302</v>
      </c>
      <c r="D412" s="18"/>
      <c r="E412" s="22">
        <v>45.07</v>
      </c>
      <c r="F412" s="22">
        <v>151.09</v>
      </c>
      <c r="G412" s="13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946</v>
      </c>
      <c r="B413" s="18" t="s">
        <v>947</v>
      </c>
      <c r="C413" s="18" t="s">
        <v>302</v>
      </c>
      <c r="D413" s="18"/>
      <c r="E413" s="22">
        <v>45.26</v>
      </c>
      <c r="F413" s="22">
        <v>61.22</v>
      </c>
      <c r="G413" s="13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948</v>
      </c>
      <c r="B414" s="18" t="s">
        <v>949</v>
      </c>
      <c r="C414" s="18" t="s">
        <v>302</v>
      </c>
      <c r="D414" s="18"/>
      <c r="E414" s="22">
        <v>35.26</v>
      </c>
      <c r="F414" s="22">
        <v>30.12</v>
      </c>
      <c r="G414" s="13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950</v>
      </c>
      <c r="B415" s="18" t="s">
        <v>951</v>
      </c>
      <c r="C415" s="18" t="s">
        <v>302</v>
      </c>
      <c r="D415" s="18"/>
      <c r="E415" s="22">
        <v>145.58000000000001</v>
      </c>
      <c r="F415" s="22">
        <v>21.8</v>
      </c>
      <c r="G415" s="13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952</v>
      </c>
      <c r="B416" s="18" t="s">
        <v>953</v>
      </c>
      <c r="C416" s="18" t="s">
        <v>302</v>
      </c>
      <c r="D416" s="18"/>
      <c r="E416" s="22">
        <v>228.32</v>
      </c>
      <c r="F416" s="22">
        <v>15.75</v>
      </c>
      <c r="G416" s="13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954</v>
      </c>
      <c r="B417" s="18" t="s">
        <v>955</v>
      </c>
      <c r="C417" s="18" t="s">
        <v>302</v>
      </c>
      <c r="D417" s="18"/>
      <c r="E417" s="22">
        <v>325</v>
      </c>
      <c r="F417" s="22">
        <v>18.989999999999998</v>
      </c>
      <c r="G417" s="13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1" t="s">
        <v>957</v>
      </c>
      <c r="B418" s="61" t="s">
        <v>959</v>
      </c>
      <c r="C418" s="61"/>
      <c r="D418" s="18"/>
      <c r="E418" s="65"/>
      <c r="F418" s="65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960</v>
      </c>
      <c r="B419" s="18" t="s">
        <v>961</v>
      </c>
      <c r="C419" s="18" t="s">
        <v>302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962</v>
      </c>
      <c r="B420" s="18" t="s">
        <v>963</v>
      </c>
      <c r="C420" s="18" t="s">
        <v>302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964</v>
      </c>
      <c r="B421" s="12" t="s">
        <v>965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966</v>
      </c>
      <c r="B422" s="18" t="s">
        <v>967</v>
      </c>
      <c r="C422" s="18" t="s">
        <v>244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968</v>
      </c>
      <c r="B423" s="18" t="s">
        <v>969</v>
      </c>
      <c r="C423" s="18" t="s">
        <v>244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970</v>
      </c>
      <c r="B424" s="18" t="s">
        <v>971</v>
      </c>
      <c r="C424" s="18" t="s">
        <v>244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972</v>
      </c>
      <c r="B425" s="18" t="s">
        <v>973</v>
      </c>
      <c r="C425" s="18" t="s">
        <v>244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974</v>
      </c>
      <c r="B426" s="18" t="s">
        <v>975</v>
      </c>
      <c r="C426" s="18" t="s">
        <v>244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977</v>
      </c>
      <c r="B427" s="18" t="s">
        <v>978</v>
      </c>
      <c r="C427" s="18" t="s">
        <v>244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979</v>
      </c>
      <c r="B428" s="18" t="s">
        <v>980</v>
      </c>
      <c r="C428" s="18" t="s">
        <v>244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981</v>
      </c>
      <c r="B429" s="18" t="s">
        <v>982</v>
      </c>
      <c r="C429" s="18" t="s">
        <v>244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984</v>
      </c>
      <c r="B430" s="18" t="s">
        <v>985</v>
      </c>
      <c r="C430" s="18" t="s">
        <v>244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986</v>
      </c>
      <c r="B431" s="18" t="s">
        <v>987</v>
      </c>
      <c r="C431" s="18" t="s">
        <v>244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988</v>
      </c>
      <c r="B432" s="18" t="s">
        <v>989</v>
      </c>
      <c r="C432" s="18" t="s">
        <v>244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990</v>
      </c>
      <c r="B433" s="18" t="s">
        <v>991</v>
      </c>
      <c r="C433" s="18" t="s">
        <v>244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992</v>
      </c>
      <c r="B434" s="18" t="s">
        <v>993</v>
      </c>
      <c r="C434" s="18" t="s">
        <v>244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994</v>
      </c>
      <c r="B435" s="18" t="s">
        <v>995</v>
      </c>
      <c r="C435" s="18" t="s">
        <v>244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1" t="s">
        <v>996</v>
      </c>
      <c r="B436" s="61" t="s">
        <v>997</v>
      </c>
      <c r="C436" s="61"/>
      <c r="D436" s="18"/>
      <c r="E436" s="65"/>
      <c r="F436" s="65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37" t="s">
        <v>998</v>
      </c>
      <c r="B437" s="137" t="s">
        <v>999</v>
      </c>
      <c r="C437" s="137"/>
      <c r="D437" s="18"/>
      <c r="E437" s="138"/>
      <c r="F437" s="138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1000</v>
      </c>
      <c r="B438" s="18" t="s">
        <v>1001</v>
      </c>
      <c r="C438" s="18" t="s">
        <v>169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1002</v>
      </c>
      <c r="B439" s="18" t="s">
        <v>484</v>
      </c>
      <c r="C439" s="18" t="s">
        <v>281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1003</v>
      </c>
      <c r="B440" s="18" t="s">
        <v>482</v>
      </c>
      <c r="C440" s="18" t="s">
        <v>535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1004</v>
      </c>
      <c r="B441" s="18" t="s">
        <v>486</v>
      </c>
      <c r="C441" s="18" t="s">
        <v>535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37" t="s">
        <v>1005</v>
      </c>
      <c r="B442" s="137" t="s">
        <v>1006</v>
      </c>
      <c r="C442" s="137"/>
      <c r="D442" s="18"/>
      <c r="E442" s="138"/>
      <c r="F442" s="138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1007</v>
      </c>
      <c r="B443" s="18" t="s">
        <v>1001</v>
      </c>
      <c r="C443" s="18" t="s">
        <v>169</v>
      </c>
      <c r="D443" s="18"/>
      <c r="E443" s="22">
        <v>0.69</v>
      </c>
      <c r="F443" s="22">
        <v>363.56</v>
      </c>
      <c r="G443" s="13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1008</v>
      </c>
      <c r="B444" s="18" t="s">
        <v>482</v>
      </c>
      <c r="C444" s="18" t="s">
        <v>535</v>
      </c>
      <c r="D444" s="18"/>
      <c r="E444" s="22">
        <v>2.8</v>
      </c>
      <c r="F444" s="22">
        <v>49.76</v>
      </c>
      <c r="G444" s="13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1009</v>
      </c>
      <c r="B445" s="18" t="s">
        <v>486</v>
      </c>
      <c r="C445" s="18" t="s">
        <v>535</v>
      </c>
      <c r="D445" s="18"/>
      <c r="E445" s="22">
        <v>3.43</v>
      </c>
      <c r="F445" s="22">
        <v>15.36</v>
      </c>
      <c r="G445" s="13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1010</v>
      </c>
      <c r="B446" s="12" t="s">
        <v>1011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1012</v>
      </c>
      <c r="B447" s="18" t="s">
        <v>1013</v>
      </c>
      <c r="C447" s="18" t="s">
        <v>244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1015</v>
      </c>
      <c r="B448" s="12" t="s">
        <v>1016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1017</v>
      </c>
      <c r="B449" s="18" t="s">
        <v>1018</v>
      </c>
      <c r="C449" s="18" t="s">
        <v>302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1019</v>
      </c>
      <c r="B450" s="18" t="s">
        <v>1020</v>
      </c>
      <c r="C450" s="18" t="s">
        <v>244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1021</v>
      </c>
      <c r="B451" s="18" t="s">
        <v>1022</v>
      </c>
      <c r="C451" s="18" t="s">
        <v>302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1024</v>
      </c>
      <c r="B452" s="18" t="s">
        <v>1025</v>
      </c>
      <c r="C452" s="18" t="s">
        <v>244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1026</v>
      </c>
      <c r="B453" s="18" t="s">
        <v>1027</v>
      </c>
      <c r="C453" s="18" t="s">
        <v>244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1028</v>
      </c>
      <c r="B454" s="18" t="s">
        <v>1029</v>
      </c>
      <c r="C454" s="18" t="s">
        <v>244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1030</v>
      </c>
      <c r="B455" s="12" t="s">
        <v>1031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1032</v>
      </c>
      <c r="B456" s="18" t="s">
        <v>1033</v>
      </c>
      <c r="C456" s="18" t="s">
        <v>244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1034</v>
      </c>
      <c r="B457" s="12" t="s">
        <v>1035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1" t="s">
        <v>1037</v>
      </c>
      <c r="B458" s="61" t="s">
        <v>1038</v>
      </c>
      <c r="C458" s="61"/>
      <c r="D458" s="18"/>
      <c r="E458" s="65"/>
      <c r="F458" s="65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1039</v>
      </c>
      <c r="B459" s="18" t="s">
        <v>1040</v>
      </c>
      <c r="C459" s="18" t="s">
        <v>244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1" t="s">
        <v>1041</v>
      </c>
      <c r="B460" s="61" t="s">
        <v>690</v>
      </c>
      <c r="C460" s="61"/>
      <c r="D460" s="18"/>
      <c r="E460" s="65"/>
      <c r="F460" s="65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1042</v>
      </c>
      <c r="B461" s="18" t="s">
        <v>1043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1045</v>
      </c>
      <c r="B462" s="18" t="s">
        <v>176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1" t="s">
        <v>1046</v>
      </c>
      <c r="B463" s="61" t="s">
        <v>1047</v>
      </c>
      <c r="C463" s="61"/>
      <c r="D463" s="18"/>
      <c r="E463" s="65"/>
      <c r="F463" s="65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1048</v>
      </c>
      <c r="B464" s="141" t="s">
        <v>1049</v>
      </c>
      <c r="C464" s="18" t="s">
        <v>244</v>
      </c>
      <c r="D464" s="18"/>
      <c r="E464" s="22">
        <v>35</v>
      </c>
      <c r="F464" s="22">
        <v>703.05</v>
      </c>
      <c r="G464" s="14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1050</v>
      </c>
      <c r="B465" s="141" t="s">
        <v>1051</v>
      </c>
      <c r="C465" s="18" t="s">
        <v>244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1053</v>
      </c>
      <c r="B466" s="141" t="s">
        <v>1054</v>
      </c>
      <c r="C466" s="18" t="s">
        <v>244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1055</v>
      </c>
      <c r="B467" s="141" t="s">
        <v>1056</v>
      </c>
      <c r="C467" s="18" t="s">
        <v>244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1" t="s">
        <v>1057</v>
      </c>
      <c r="B468" s="61" t="s">
        <v>1047</v>
      </c>
      <c r="C468" s="61"/>
      <c r="D468" s="18"/>
      <c r="E468" s="65"/>
      <c r="F468" s="65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1059</v>
      </c>
      <c r="B469" s="18" t="s">
        <v>1060</v>
      </c>
      <c r="C469" s="18" t="s">
        <v>244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1061</v>
      </c>
      <c r="B470" s="18" t="s">
        <v>1062</v>
      </c>
      <c r="C470" s="18" t="s">
        <v>244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1" t="s">
        <v>1063</v>
      </c>
      <c r="B471" s="61" t="s">
        <v>1064</v>
      </c>
      <c r="C471" s="61"/>
      <c r="D471" s="18"/>
      <c r="E471" s="65"/>
      <c r="F471" s="65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1065</v>
      </c>
      <c r="B472" s="18" t="s">
        <v>1066</v>
      </c>
      <c r="C472" s="18" t="s">
        <v>244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1068</v>
      </c>
      <c r="B473" s="18" t="s">
        <v>1069</v>
      </c>
      <c r="C473" s="18" t="s">
        <v>244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1070</v>
      </c>
      <c r="B474" s="12" t="s">
        <v>1071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1" t="s">
        <v>1072</v>
      </c>
      <c r="B475" s="61" t="s">
        <v>1073</v>
      </c>
      <c r="C475" s="61"/>
      <c r="D475" s="18"/>
      <c r="E475" s="65"/>
      <c r="F475" s="65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1075</v>
      </c>
      <c r="B476" s="18" t="s">
        <v>1076</v>
      </c>
      <c r="C476" s="18" t="s">
        <v>302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1078</v>
      </c>
      <c r="B477" s="18" t="s">
        <v>1079</v>
      </c>
      <c r="C477" s="18" t="s">
        <v>302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1080</v>
      </c>
      <c r="B478" s="18" t="s">
        <v>1081</v>
      </c>
      <c r="C478" s="18" t="s">
        <v>169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1082</v>
      </c>
      <c r="B479" s="18" t="s">
        <v>1083</v>
      </c>
      <c r="C479" s="18" t="s">
        <v>169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1085</v>
      </c>
      <c r="B480" s="18" t="s">
        <v>171</v>
      </c>
      <c r="C480" s="18" t="s">
        <v>169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1086</v>
      </c>
      <c r="B481" s="18" t="s">
        <v>1087</v>
      </c>
      <c r="C481" s="18" t="s">
        <v>302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1088</v>
      </c>
      <c r="B482" s="18" t="s">
        <v>859</v>
      </c>
      <c r="C482" s="18" t="s">
        <v>302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1089</v>
      </c>
      <c r="B483" s="18" t="s">
        <v>1090</v>
      </c>
      <c r="C483" s="18" t="s">
        <v>244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1092</v>
      </c>
      <c r="B484" s="18" t="s">
        <v>1093</v>
      </c>
      <c r="C484" s="18" t="s">
        <v>244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1094</v>
      </c>
      <c r="B485" s="18" t="s">
        <v>1095</v>
      </c>
      <c r="C485" s="18" t="s">
        <v>244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1096</v>
      </c>
      <c r="B486" s="18" t="s">
        <v>1097</v>
      </c>
      <c r="C486" s="18" t="s">
        <v>244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1099</v>
      </c>
      <c r="B487" s="18" t="s">
        <v>176</v>
      </c>
      <c r="C487" s="18" t="s">
        <v>169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1" t="s">
        <v>1100</v>
      </c>
      <c r="B488" s="61" t="s">
        <v>1101</v>
      </c>
      <c r="C488" s="61"/>
      <c r="D488" s="18"/>
      <c r="E488" s="65"/>
      <c r="F488" s="65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1102</v>
      </c>
      <c r="B489" s="18" t="s">
        <v>1103</v>
      </c>
      <c r="C489" s="18" t="s">
        <v>433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1104</v>
      </c>
      <c r="B490" s="18" t="s">
        <v>1105</v>
      </c>
      <c r="C490" s="18" t="s">
        <v>433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1106</v>
      </c>
      <c r="B491" s="18" t="s">
        <v>1107</v>
      </c>
      <c r="C491" s="18" t="s">
        <v>433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1108</v>
      </c>
      <c r="B492" s="18" t="s">
        <v>1109</v>
      </c>
      <c r="C492" s="18" t="s">
        <v>433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1110</v>
      </c>
      <c r="B493" s="18" t="s">
        <v>1111</v>
      </c>
      <c r="C493" s="18" t="s">
        <v>433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1112</v>
      </c>
      <c r="B494" s="18" t="s">
        <v>1113</v>
      </c>
      <c r="C494" s="18" t="s">
        <v>433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1114</v>
      </c>
      <c r="B495" s="10" t="s">
        <v>1115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1116</v>
      </c>
      <c r="B496" s="12" t="s">
        <v>1117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1118</v>
      </c>
      <c r="B497" s="18" t="s">
        <v>1119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1120</v>
      </c>
      <c r="B498" s="18" t="s">
        <v>1121</v>
      </c>
      <c r="C498" s="18" t="s">
        <v>244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1122</v>
      </c>
      <c r="B499" s="18" t="s">
        <v>1123</v>
      </c>
      <c r="C499" s="18" t="s">
        <v>302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1124</v>
      </c>
      <c r="B500" s="12" t="s">
        <v>816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1" t="s">
        <v>1125</v>
      </c>
      <c r="B501" s="61" t="s">
        <v>1126</v>
      </c>
      <c r="C501" s="61"/>
      <c r="D501" s="18"/>
      <c r="E501" s="65"/>
      <c r="F501" s="65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1128</v>
      </c>
      <c r="B502" s="18" t="s">
        <v>1129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1130</v>
      </c>
      <c r="B503" s="18" t="s">
        <v>1131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1" t="s">
        <v>1132</v>
      </c>
      <c r="B504" s="61" t="s">
        <v>822</v>
      </c>
      <c r="C504" s="61"/>
      <c r="D504" s="18"/>
      <c r="E504" s="65"/>
      <c r="F504" s="65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1133</v>
      </c>
      <c r="B505" s="18" t="s">
        <v>1134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1135</v>
      </c>
      <c r="B506" s="18" t="s">
        <v>1136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1" t="s">
        <v>1137</v>
      </c>
      <c r="B507" s="61" t="s">
        <v>824</v>
      </c>
      <c r="C507" s="61"/>
      <c r="D507" s="18"/>
      <c r="E507" s="65"/>
      <c r="F507" s="65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1138</v>
      </c>
      <c r="B508" s="18" t="s">
        <v>1139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1141</v>
      </c>
      <c r="B509" s="18" t="s">
        <v>1142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1143</v>
      </c>
      <c r="B510" s="18" t="s">
        <v>176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1144</v>
      </c>
      <c r="B511" s="12" t="s">
        <v>1145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1146</v>
      </c>
      <c r="B512" s="18" t="s">
        <v>1147</v>
      </c>
      <c r="C512" s="18" t="s">
        <v>302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1148</v>
      </c>
      <c r="B513" s="18" t="s">
        <v>1149</v>
      </c>
      <c r="C513" s="18" t="s">
        <v>302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1150</v>
      </c>
      <c r="B514" s="18" t="s">
        <v>1151</v>
      </c>
      <c r="C514" s="18" t="s">
        <v>244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1153</v>
      </c>
      <c r="B515" s="12" t="s">
        <v>1154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1155</v>
      </c>
      <c r="B516" s="18" t="s">
        <v>1156</v>
      </c>
      <c r="C516" s="18" t="s">
        <v>302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1157</v>
      </c>
      <c r="B517" s="18" t="s">
        <v>1158</v>
      </c>
      <c r="C517" s="18" t="s">
        <v>244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1159</v>
      </c>
      <c r="B518" s="12" t="s">
        <v>1160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1" t="s">
        <v>1162</v>
      </c>
      <c r="B519" s="61" t="s">
        <v>1163</v>
      </c>
      <c r="C519" s="61"/>
      <c r="D519" s="18"/>
      <c r="E519" s="65"/>
      <c r="F519" s="65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1164</v>
      </c>
      <c r="B520" s="18" t="s">
        <v>1165</v>
      </c>
      <c r="C520" s="18" t="s">
        <v>244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1166</v>
      </c>
      <c r="B521" s="18" t="s">
        <v>1167</v>
      </c>
      <c r="C521" s="18" t="s">
        <v>244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1168</v>
      </c>
      <c r="B522" s="18" t="s">
        <v>1170</v>
      </c>
      <c r="C522" s="18" t="s">
        <v>244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1171</v>
      </c>
      <c r="B523" s="18" t="s">
        <v>1172</v>
      </c>
      <c r="C523" s="18" t="s">
        <v>244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1173</v>
      </c>
      <c r="B524" s="18" t="s">
        <v>1174</v>
      </c>
      <c r="C524" s="18" t="s">
        <v>244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1" t="s">
        <v>1175</v>
      </c>
      <c r="B525" s="61" t="s">
        <v>1176</v>
      </c>
      <c r="C525" s="61"/>
      <c r="D525" s="18"/>
      <c r="E525" s="65"/>
      <c r="F525" s="65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1178</v>
      </c>
      <c r="B526" s="18" t="s">
        <v>1179</v>
      </c>
      <c r="C526" s="18" t="s">
        <v>244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1180</v>
      </c>
      <c r="B527" s="18" t="s">
        <v>1181</v>
      </c>
      <c r="C527" s="18" t="s">
        <v>244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1182</v>
      </c>
      <c r="B528" s="18" t="s">
        <v>1183</v>
      </c>
      <c r="C528" s="18" t="s">
        <v>244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1185</v>
      </c>
      <c r="B529" s="18" t="s">
        <v>1186</v>
      </c>
      <c r="C529" s="18" t="s">
        <v>244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1187</v>
      </c>
      <c r="B530" s="18" t="s">
        <v>1188</v>
      </c>
      <c r="C530" s="18" t="s">
        <v>244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1" t="s">
        <v>1189</v>
      </c>
      <c r="B531" s="61" t="s">
        <v>1190</v>
      </c>
      <c r="C531" s="61"/>
      <c r="D531" s="18"/>
      <c r="E531" s="65"/>
      <c r="F531" s="65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37" t="s">
        <v>1191</v>
      </c>
      <c r="B532" s="137" t="s">
        <v>900</v>
      </c>
      <c r="C532" s="137"/>
      <c r="D532" s="18"/>
      <c r="E532" s="138"/>
      <c r="F532" s="138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1192</v>
      </c>
      <c r="B533" s="18" t="s">
        <v>1193</v>
      </c>
      <c r="C533" s="18" t="s">
        <v>302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1194</v>
      </c>
      <c r="B534" s="18" t="s">
        <v>902</v>
      </c>
      <c r="C534" s="18" t="s">
        <v>169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1195</v>
      </c>
      <c r="B535" s="18" t="s">
        <v>905</v>
      </c>
      <c r="C535" s="18" t="s">
        <v>169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1196</v>
      </c>
      <c r="B536" s="18" t="s">
        <v>1197</v>
      </c>
      <c r="C536" s="18" t="s">
        <v>169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1198</v>
      </c>
      <c r="B537" s="18" t="s">
        <v>1199</v>
      </c>
      <c r="C537" s="18" t="s">
        <v>169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1200</v>
      </c>
      <c r="B538" s="18" t="s">
        <v>1201</v>
      </c>
      <c r="C538" s="18" t="s">
        <v>535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1202</v>
      </c>
      <c r="B539" s="18" t="s">
        <v>1203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37" t="s">
        <v>1205</v>
      </c>
      <c r="B540" s="137" t="s">
        <v>1206</v>
      </c>
      <c r="C540" s="137"/>
      <c r="D540" s="18"/>
      <c r="E540" s="138"/>
      <c r="F540" s="138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1207</v>
      </c>
      <c r="B541" s="18" t="s">
        <v>1208</v>
      </c>
      <c r="C541" s="18" t="s">
        <v>302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1209</v>
      </c>
      <c r="B542" s="18" t="s">
        <v>1210</v>
      </c>
      <c r="C542" s="18" t="s">
        <v>302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1211</v>
      </c>
      <c r="B543" s="18" t="s">
        <v>1212</v>
      </c>
      <c r="C543" s="18" t="s">
        <v>302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37" t="s">
        <v>1213</v>
      </c>
      <c r="B544" s="137" t="s">
        <v>1214</v>
      </c>
      <c r="C544" s="137"/>
      <c r="D544" s="18"/>
      <c r="E544" s="138"/>
      <c r="F544" s="138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1216</v>
      </c>
      <c r="B545" s="18" t="s">
        <v>1217</v>
      </c>
      <c r="C545" s="18" t="s">
        <v>244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37" t="s">
        <v>1218</v>
      </c>
      <c r="B546" s="137" t="s">
        <v>1219</v>
      </c>
      <c r="C546" s="137"/>
      <c r="D546" s="18"/>
      <c r="E546" s="138"/>
      <c r="F546" s="138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1220</v>
      </c>
      <c r="B547" s="18" t="s">
        <v>1221</v>
      </c>
      <c r="C547" s="18" t="s">
        <v>433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37" t="s">
        <v>1222</v>
      </c>
      <c r="B548" s="137" t="s">
        <v>1223</v>
      </c>
      <c r="C548" s="137"/>
      <c r="D548" s="18"/>
      <c r="E548" s="138"/>
      <c r="F548" s="138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1224</v>
      </c>
      <c r="B549" s="18" t="s">
        <v>1225</v>
      </c>
      <c r="C549" s="18" t="s">
        <v>244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1227</v>
      </c>
      <c r="B550" s="18" t="s">
        <v>1228</v>
      </c>
      <c r="C550" s="18" t="s">
        <v>244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1" t="s">
        <v>1229</v>
      </c>
      <c r="B551" s="61" t="s">
        <v>1230</v>
      </c>
      <c r="C551" s="61"/>
      <c r="D551" s="18"/>
      <c r="E551" s="65"/>
      <c r="F551" s="65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37" t="s">
        <v>1231</v>
      </c>
      <c r="B552" s="137" t="s">
        <v>900</v>
      </c>
      <c r="C552" s="137"/>
      <c r="D552" s="18"/>
      <c r="E552" s="138"/>
      <c r="F552" s="138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1232</v>
      </c>
      <c r="B553" s="18" t="s">
        <v>1193</v>
      </c>
      <c r="C553" s="18" t="s">
        <v>302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1233</v>
      </c>
      <c r="B554" s="18" t="s">
        <v>902</v>
      </c>
      <c r="C554" s="18" t="s">
        <v>169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1234</v>
      </c>
      <c r="B555" s="18" t="s">
        <v>905</v>
      </c>
      <c r="C555" s="18" t="s">
        <v>169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1236</v>
      </c>
      <c r="B556" s="18" t="s">
        <v>1197</v>
      </c>
      <c r="C556" s="18" t="s">
        <v>169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1237</v>
      </c>
      <c r="B557" s="18" t="s">
        <v>1199</v>
      </c>
      <c r="C557" s="18" t="s">
        <v>169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1238</v>
      </c>
      <c r="B558" s="18" t="s">
        <v>1201</v>
      </c>
      <c r="C558" s="18" t="s">
        <v>535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1239</v>
      </c>
      <c r="B559" s="18" t="s">
        <v>1203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37" t="s">
        <v>1241</v>
      </c>
      <c r="B560" s="137" t="s">
        <v>1242</v>
      </c>
      <c r="C560" s="137"/>
      <c r="D560" s="18"/>
      <c r="E560" s="138"/>
      <c r="F560" s="138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1243</v>
      </c>
      <c r="B561" s="18" t="s">
        <v>1244</v>
      </c>
      <c r="C561" s="18" t="s">
        <v>302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1245</v>
      </c>
      <c r="B562" s="18" t="s">
        <v>1246</v>
      </c>
      <c r="C562" s="18" t="s">
        <v>302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1248</v>
      </c>
      <c r="B563" s="18" t="s">
        <v>1249</v>
      </c>
      <c r="C563" s="18" t="s">
        <v>302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1250</v>
      </c>
      <c r="B564" s="18" t="s">
        <v>1251</v>
      </c>
      <c r="C564" s="18" t="s">
        <v>302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1252</v>
      </c>
      <c r="B565" s="18" t="s">
        <v>1253</v>
      </c>
      <c r="C565" s="18" t="s">
        <v>302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37" t="s">
        <v>1254</v>
      </c>
      <c r="B566" s="137" t="s">
        <v>1255</v>
      </c>
      <c r="C566" s="137"/>
      <c r="D566" s="18"/>
      <c r="E566" s="138"/>
      <c r="F566" s="138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1257</v>
      </c>
      <c r="B567" s="18" t="s">
        <v>1258</v>
      </c>
      <c r="C567" s="18" t="s">
        <v>244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1259</v>
      </c>
      <c r="B568" s="18" t="s">
        <v>1260</v>
      </c>
      <c r="C568" s="18" t="s">
        <v>244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37" t="s">
        <v>1261</v>
      </c>
      <c r="B569" s="137" t="s">
        <v>1262</v>
      </c>
      <c r="C569" s="137"/>
      <c r="D569" s="18"/>
      <c r="E569" s="138"/>
      <c r="F569" s="138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1263</v>
      </c>
      <c r="B570" s="18" t="s">
        <v>1264</v>
      </c>
      <c r="C570" s="18" t="s">
        <v>433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1265</v>
      </c>
      <c r="B571" s="18" t="s">
        <v>1266</v>
      </c>
      <c r="C571" s="18" t="s">
        <v>433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1" t="s">
        <v>1267</v>
      </c>
      <c r="B572" s="140" t="s">
        <v>1268</v>
      </c>
      <c r="C572" s="61"/>
      <c r="D572" s="18"/>
      <c r="E572" s="65"/>
      <c r="F572" s="65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37" t="s">
        <v>1269</v>
      </c>
      <c r="B573" s="146" t="s">
        <v>1270</v>
      </c>
      <c r="C573" s="137"/>
      <c r="D573" s="18"/>
      <c r="E573" s="138"/>
      <c r="F573" s="138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1272</v>
      </c>
      <c r="B574" s="141" t="s">
        <v>1273</v>
      </c>
      <c r="C574" s="18" t="s">
        <v>244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1274</v>
      </c>
      <c r="B575" s="141" t="s">
        <v>1275</v>
      </c>
      <c r="C575" s="18" t="s">
        <v>244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1276</v>
      </c>
      <c r="B576" s="141" t="s">
        <v>1277</v>
      </c>
      <c r="C576" s="18" t="s">
        <v>244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37" t="s">
        <v>1278</v>
      </c>
      <c r="B577" s="146" t="s">
        <v>1279</v>
      </c>
      <c r="C577" s="137"/>
      <c r="D577" s="18"/>
      <c r="E577" s="138"/>
      <c r="F577" s="138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1280</v>
      </c>
      <c r="B578" s="141" t="s">
        <v>1246</v>
      </c>
      <c r="C578" s="18" t="s">
        <v>302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1281</v>
      </c>
      <c r="B579" s="141" t="s">
        <v>1282</v>
      </c>
      <c r="C579" s="18" t="s">
        <v>302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1" t="s">
        <v>1283</v>
      </c>
      <c r="B580" s="61" t="s">
        <v>1284</v>
      </c>
      <c r="C580" s="61"/>
      <c r="D580" s="18"/>
      <c r="E580" s="65"/>
      <c r="F580" s="65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1285</v>
      </c>
      <c r="B581" s="18" t="s">
        <v>1286</v>
      </c>
      <c r="C581" s="18" t="s">
        <v>302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1288</v>
      </c>
      <c r="B582" s="18" t="s">
        <v>1289</v>
      </c>
      <c r="C582" s="18" t="s">
        <v>433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1" t="s">
        <v>1290</v>
      </c>
      <c r="B583" s="61" t="s">
        <v>1291</v>
      </c>
      <c r="C583" s="61"/>
      <c r="D583" s="18"/>
      <c r="E583" s="65"/>
      <c r="F583" s="65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1292</v>
      </c>
      <c r="B584" s="18" t="s">
        <v>1293</v>
      </c>
      <c r="C584" s="18" t="s">
        <v>244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1294</v>
      </c>
      <c r="B585" s="10" t="s">
        <v>1295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1297</v>
      </c>
      <c r="B586" s="12" t="s">
        <v>1298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1301</v>
      </c>
      <c r="B587" s="18" t="s">
        <v>1302</v>
      </c>
      <c r="C587" s="18" t="s">
        <v>244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1305</v>
      </c>
      <c r="B588" s="18" t="s">
        <v>1306</v>
      </c>
      <c r="C588" s="18" t="s">
        <v>244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1307</v>
      </c>
      <c r="B589" s="12" t="s">
        <v>1308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1309</v>
      </c>
      <c r="B590" s="18" t="s">
        <v>1310</v>
      </c>
      <c r="C590" s="18" t="s">
        <v>244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1311</v>
      </c>
      <c r="B591" s="10" t="s">
        <v>1312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1313</v>
      </c>
      <c r="B592" s="12" t="s">
        <v>1314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1316</v>
      </c>
      <c r="B593" s="18" t="s">
        <v>1317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1320</v>
      </c>
      <c r="B594" s="18" t="s">
        <v>1321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1322</v>
      </c>
      <c r="B595" s="18" t="s">
        <v>1323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1324</v>
      </c>
      <c r="B596" s="18" t="s">
        <v>1325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1326</v>
      </c>
      <c r="B597" s="12" t="s">
        <v>1160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1327</v>
      </c>
      <c r="B598" s="18" t="s">
        <v>1323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1328</v>
      </c>
      <c r="B599" s="18" t="s">
        <v>1329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1330</v>
      </c>
      <c r="B600" s="10" t="s">
        <v>1331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1332</v>
      </c>
      <c r="B601" s="18" t="s">
        <v>1333</v>
      </c>
      <c r="C601" s="18" t="s">
        <v>244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1334</v>
      </c>
      <c r="B602" s="18" t="s">
        <v>1335</v>
      </c>
      <c r="C602" s="18" t="s">
        <v>244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1337</v>
      </c>
      <c r="B603" s="18" t="s">
        <v>1338</v>
      </c>
      <c r="C603" s="18" t="s">
        <v>535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1340</v>
      </c>
      <c r="B604" s="18" t="s">
        <v>1341</v>
      </c>
      <c r="C604" s="18" t="s">
        <v>244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1342</v>
      </c>
      <c r="B605" s="18" t="s">
        <v>1343</v>
      </c>
      <c r="C605" s="18" t="s">
        <v>244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1344</v>
      </c>
      <c r="B606" s="18" t="s">
        <v>1345</v>
      </c>
      <c r="C606" s="18" t="s">
        <v>244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1346</v>
      </c>
      <c r="B607" s="18" t="s">
        <v>1347</v>
      </c>
      <c r="C607" s="18" t="s">
        <v>244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61" t="s">
        <v>1348</v>
      </c>
      <c r="B608" s="562"/>
      <c r="C608" s="147"/>
      <c r="D608" s="147"/>
      <c r="E608" s="147"/>
      <c r="F608" s="14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563" t="s">
        <v>0</v>
      </c>
      <c r="B1" s="563" t="s">
        <v>1</v>
      </c>
      <c r="C1" s="563" t="s">
        <v>2</v>
      </c>
      <c r="D1" s="564" t="s">
        <v>3</v>
      </c>
      <c r="E1" s="559" t="s">
        <v>4</v>
      </c>
      <c r="F1" s="559" t="s">
        <v>5</v>
      </c>
      <c r="G1" s="559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60"/>
      <c r="B2" s="560"/>
      <c r="C2" s="560"/>
      <c r="D2" s="560"/>
      <c r="E2" s="560"/>
      <c r="F2" s="560"/>
      <c r="G2" s="56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1353</v>
      </c>
      <c r="B3" s="148" t="s">
        <v>1354</v>
      </c>
      <c r="C3" s="148"/>
      <c r="D3" s="148"/>
      <c r="E3" s="149"/>
      <c r="F3" s="149"/>
      <c r="G3" s="149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1355</v>
      </c>
      <c r="B4" s="150" t="s">
        <v>14</v>
      </c>
      <c r="C4" s="150"/>
      <c r="D4" s="150"/>
      <c r="E4" s="151"/>
      <c r="F4" s="151"/>
      <c r="G4" s="151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1356</v>
      </c>
      <c r="B5" s="152" t="s">
        <v>17</v>
      </c>
      <c r="C5" s="152"/>
      <c r="D5" s="152"/>
      <c r="E5" s="153"/>
      <c r="F5" s="153"/>
      <c r="G5" s="153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1357</v>
      </c>
      <c r="B6" s="5" t="s">
        <v>21</v>
      </c>
      <c r="C6" s="5" t="s">
        <v>22</v>
      </c>
      <c r="D6" s="154">
        <v>460</v>
      </c>
      <c r="E6" s="155">
        <v>1274.78</v>
      </c>
      <c r="F6" s="155">
        <v>2.15</v>
      </c>
      <c r="G6" s="155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1358</v>
      </c>
      <c r="B7" s="5" t="s">
        <v>1359</v>
      </c>
      <c r="C7" s="5" t="s">
        <v>33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1360</v>
      </c>
      <c r="B8" s="152" t="s">
        <v>40</v>
      </c>
      <c r="C8" s="152"/>
      <c r="D8" s="156"/>
      <c r="E8" s="153"/>
      <c r="F8" s="153"/>
      <c r="G8" s="153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1361</v>
      </c>
      <c r="B9" s="5" t="s">
        <v>52</v>
      </c>
      <c r="C9" s="5" t="s">
        <v>53</v>
      </c>
      <c r="D9" s="154">
        <v>3</v>
      </c>
      <c r="E9" s="155">
        <v>3</v>
      </c>
      <c r="F9" s="155">
        <v>1840</v>
      </c>
      <c r="G9" s="155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1362</v>
      </c>
      <c r="B10" s="5" t="s">
        <v>57</v>
      </c>
      <c r="C10" s="5" t="s">
        <v>53</v>
      </c>
      <c r="D10" s="154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1363</v>
      </c>
      <c r="B11" s="150" t="s">
        <v>66</v>
      </c>
      <c r="C11" s="150"/>
      <c r="D11" s="157"/>
      <c r="E11" s="151"/>
      <c r="F11" s="151"/>
      <c r="G11" s="151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1364</v>
      </c>
      <c r="B12" s="152" t="s">
        <v>1365</v>
      </c>
      <c r="C12" s="152"/>
      <c r="D12" s="156"/>
      <c r="E12" s="153"/>
      <c r="F12" s="153"/>
      <c r="G12" s="153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1366</v>
      </c>
      <c r="B13" s="5" t="s">
        <v>70</v>
      </c>
      <c r="C13" s="5" t="s">
        <v>71</v>
      </c>
      <c r="D13" s="154">
        <v>179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1367</v>
      </c>
      <c r="B14" s="5" t="s">
        <v>78</v>
      </c>
      <c r="C14" s="5" t="s">
        <v>71</v>
      </c>
      <c r="D14" s="154">
        <v>82.34</v>
      </c>
      <c r="E14" s="155">
        <v>0</v>
      </c>
      <c r="F14" s="155">
        <v>50</v>
      </c>
      <c r="G14" s="155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1368</v>
      </c>
      <c r="B15" s="5" t="s">
        <v>85</v>
      </c>
      <c r="C15" s="5" t="s">
        <v>71</v>
      </c>
      <c r="D15" s="154">
        <v>71.599999999999994</v>
      </c>
      <c r="E15" s="155">
        <v>0</v>
      </c>
      <c r="F15" s="155">
        <v>22</v>
      </c>
      <c r="G15" s="155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1369</v>
      </c>
      <c r="B16" s="152" t="s">
        <v>89</v>
      </c>
      <c r="C16" s="152"/>
      <c r="D16" s="156"/>
      <c r="E16" s="153"/>
      <c r="F16" s="153"/>
      <c r="G16" s="153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1370</v>
      </c>
      <c r="B17" s="5" t="s">
        <v>91</v>
      </c>
      <c r="C17" s="5" t="s">
        <v>71</v>
      </c>
      <c r="D17" s="154">
        <v>0.19200000000000003</v>
      </c>
      <c r="E17" s="155">
        <v>0</v>
      </c>
      <c r="F17" s="155">
        <v>17</v>
      </c>
      <c r="G17" s="155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1371</v>
      </c>
      <c r="B18" s="5" t="s">
        <v>1372</v>
      </c>
      <c r="C18" s="5" t="s">
        <v>71</v>
      </c>
      <c r="D18" s="154">
        <v>36.72</v>
      </c>
      <c r="E18" s="155">
        <v>0</v>
      </c>
      <c r="F18" s="155">
        <v>17</v>
      </c>
      <c r="G18" s="155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1373</v>
      </c>
      <c r="B19" s="5" t="s">
        <v>1374</v>
      </c>
      <c r="C19" s="5" t="s">
        <v>71</v>
      </c>
      <c r="D19" s="154">
        <v>11.25</v>
      </c>
      <c r="E19" s="155">
        <v>0</v>
      </c>
      <c r="F19" s="155">
        <v>17</v>
      </c>
      <c r="G19" s="155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1375</v>
      </c>
      <c r="B20" s="5" t="s">
        <v>110</v>
      </c>
      <c r="C20" s="5" t="s">
        <v>71</v>
      </c>
      <c r="D20" s="154">
        <v>261.23629999999997</v>
      </c>
      <c r="E20" s="155">
        <v>0</v>
      </c>
      <c r="F20" s="155">
        <v>26</v>
      </c>
      <c r="G20" s="155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52" t="s">
        <v>1376</v>
      </c>
      <c r="B21" s="152" t="s">
        <v>1377</v>
      </c>
      <c r="C21" s="152"/>
      <c r="D21" s="156"/>
      <c r="E21" s="153"/>
      <c r="F21" s="153"/>
      <c r="G21" s="153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1378</v>
      </c>
      <c r="B22" s="5" t="s">
        <v>1379</v>
      </c>
      <c r="C22" s="5" t="s">
        <v>71</v>
      </c>
      <c r="D22" s="154"/>
      <c r="E22" s="155">
        <v>51.09</v>
      </c>
      <c r="F22" s="155">
        <v>23.19</v>
      </c>
      <c r="G22" s="155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1380</v>
      </c>
      <c r="B23" s="5" t="s">
        <v>102</v>
      </c>
      <c r="C23" s="5" t="s">
        <v>71</v>
      </c>
      <c r="D23" s="154"/>
      <c r="E23" s="155">
        <v>74.569999999999993</v>
      </c>
      <c r="F23" s="155">
        <v>28.93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1381</v>
      </c>
      <c r="B24" s="5" t="s">
        <v>1374</v>
      </c>
      <c r="C24" s="5" t="s">
        <v>71</v>
      </c>
      <c r="D24" s="154"/>
      <c r="E24" s="155">
        <v>9.9</v>
      </c>
      <c r="F24" s="155">
        <v>23.19</v>
      </c>
      <c r="G24" s="155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1382</v>
      </c>
      <c r="B25" s="5" t="s">
        <v>110</v>
      </c>
      <c r="C25" s="5" t="s">
        <v>71</v>
      </c>
      <c r="D25" s="154"/>
      <c r="E25" s="155">
        <v>104.59</v>
      </c>
      <c r="F25" s="155">
        <v>26</v>
      </c>
      <c r="G25" s="155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52" t="s">
        <v>1383</v>
      </c>
      <c r="B26" s="152" t="s">
        <v>1384</v>
      </c>
      <c r="C26" s="152"/>
      <c r="D26" s="156"/>
      <c r="E26" s="153"/>
      <c r="F26" s="153"/>
      <c r="G26" s="153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1385</v>
      </c>
      <c r="B27" s="5" t="s">
        <v>108</v>
      </c>
      <c r="C27" s="5" t="s">
        <v>169</v>
      </c>
      <c r="D27" s="154"/>
      <c r="E27" s="155">
        <v>58.07</v>
      </c>
      <c r="F27" s="155">
        <v>36.659999999999997</v>
      </c>
      <c r="G27" s="155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1386</v>
      </c>
      <c r="B28" s="5" t="s">
        <v>1387</v>
      </c>
      <c r="C28" s="5" t="s">
        <v>169</v>
      </c>
      <c r="D28" s="154"/>
      <c r="E28" s="155">
        <v>49.63</v>
      </c>
      <c r="F28" s="155">
        <v>54.97</v>
      </c>
      <c r="G28" s="155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2" t="s">
        <v>1388</v>
      </c>
      <c r="B29" s="152" t="s">
        <v>129</v>
      </c>
      <c r="C29" s="152"/>
      <c r="D29" s="156"/>
      <c r="E29" s="153"/>
      <c r="F29" s="153"/>
      <c r="G29" s="153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158" t="s">
        <v>1389</v>
      </c>
      <c r="B30" s="158" t="s">
        <v>133</v>
      </c>
      <c r="C30" s="158"/>
      <c r="D30" s="159"/>
      <c r="E30" s="160"/>
      <c r="F30" s="160"/>
      <c r="G30" s="160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1390</v>
      </c>
      <c r="B31" s="5" t="s">
        <v>140</v>
      </c>
      <c r="C31" s="5" t="s">
        <v>71</v>
      </c>
      <c r="D31" s="154">
        <v>21</v>
      </c>
      <c r="E31" s="155">
        <v>9.61</v>
      </c>
      <c r="F31" s="155">
        <v>60</v>
      </c>
      <c r="G31" s="155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1391</v>
      </c>
      <c r="B32" s="5" t="s">
        <v>150</v>
      </c>
      <c r="C32" s="5" t="s">
        <v>53</v>
      </c>
      <c r="D32" s="154">
        <v>1</v>
      </c>
      <c r="E32" s="155">
        <v>0</v>
      </c>
      <c r="F32" s="155">
        <v>2800</v>
      </c>
      <c r="G32" s="155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1392</v>
      </c>
      <c r="B33" s="5" t="s">
        <v>153</v>
      </c>
      <c r="C33" s="5" t="s">
        <v>53</v>
      </c>
      <c r="D33" s="154">
        <v>1</v>
      </c>
      <c r="E33" s="155">
        <v>0</v>
      </c>
      <c r="F33" s="155">
        <v>3800</v>
      </c>
      <c r="G33" s="155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58" t="s">
        <v>1393</v>
      </c>
      <c r="B34" s="158" t="s">
        <v>155</v>
      </c>
      <c r="C34" s="158"/>
      <c r="D34" s="159"/>
      <c r="E34" s="160"/>
      <c r="F34" s="160"/>
      <c r="G34" s="160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1394</v>
      </c>
      <c r="B35" s="5" t="s">
        <v>150</v>
      </c>
      <c r="C35" s="5" t="s">
        <v>53</v>
      </c>
      <c r="D35" s="154"/>
      <c r="E35" s="155">
        <v>1</v>
      </c>
      <c r="F35" s="155">
        <v>3800</v>
      </c>
      <c r="G35" s="155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1395</v>
      </c>
      <c r="B36" s="5" t="s">
        <v>153</v>
      </c>
      <c r="C36" s="5" t="s">
        <v>53</v>
      </c>
      <c r="D36" s="154"/>
      <c r="E36" s="155">
        <v>1</v>
      </c>
      <c r="F36" s="155">
        <v>4800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150" t="s">
        <v>1396</v>
      </c>
      <c r="B37" s="150" t="s">
        <v>1397</v>
      </c>
      <c r="C37" s="150"/>
      <c r="D37" s="157"/>
      <c r="E37" s="151"/>
      <c r="F37" s="151"/>
      <c r="G37" s="151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52" t="s">
        <v>1398</v>
      </c>
      <c r="B38" s="152" t="s">
        <v>1399</v>
      </c>
      <c r="C38" s="152"/>
      <c r="D38" s="156"/>
      <c r="E38" s="153"/>
      <c r="F38" s="153"/>
      <c r="G38" s="153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1400</v>
      </c>
      <c r="B39" s="5" t="s">
        <v>238</v>
      </c>
      <c r="C39" s="5" t="s">
        <v>71</v>
      </c>
      <c r="D39" s="154">
        <v>35</v>
      </c>
      <c r="E39" s="155">
        <v>0</v>
      </c>
      <c r="F39" s="155">
        <v>299.5</v>
      </c>
      <c r="G39" s="155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1401</v>
      </c>
      <c r="B40" s="5" t="s">
        <v>271</v>
      </c>
      <c r="C40" s="5" t="s">
        <v>71</v>
      </c>
      <c r="D40" s="154"/>
      <c r="E40" s="155">
        <v>24.5</v>
      </c>
      <c r="F40" s="155">
        <v>313.76</v>
      </c>
      <c r="G40" s="155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1402</v>
      </c>
      <c r="B41" s="5" t="s">
        <v>280</v>
      </c>
      <c r="C41" s="5" t="s">
        <v>281</v>
      </c>
      <c r="D41" s="154"/>
      <c r="E41" s="155">
        <v>1366.71</v>
      </c>
      <c r="F41" s="155">
        <v>4.75</v>
      </c>
      <c r="G41" s="155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1403</v>
      </c>
      <c r="B42" s="5" t="s">
        <v>240</v>
      </c>
      <c r="C42" s="5" t="s">
        <v>22</v>
      </c>
      <c r="D42" s="154">
        <v>23</v>
      </c>
      <c r="E42" s="155">
        <v>12.6</v>
      </c>
      <c r="F42" s="155">
        <v>48.5</v>
      </c>
      <c r="G42" s="155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1404</v>
      </c>
      <c r="B43" s="5" t="s">
        <v>298</v>
      </c>
      <c r="C43" s="5" t="s">
        <v>22</v>
      </c>
      <c r="D43" s="154"/>
      <c r="E43" s="155">
        <v>108.99</v>
      </c>
      <c r="F43" s="155">
        <v>15.36</v>
      </c>
      <c r="G43" s="155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1405</v>
      </c>
      <c r="B44" s="5" t="s">
        <v>295</v>
      </c>
      <c r="C44" s="5" t="s">
        <v>22</v>
      </c>
      <c r="D44" s="154">
        <v>500</v>
      </c>
      <c r="E44" s="155">
        <v>0</v>
      </c>
      <c r="F44" s="155">
        <v>10</v>
      </c>
      <c r="G44" s="155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1406</v>
      </c>
      <c r="B45" s="5" t="s">
        <v>301</v>
      </c>
      <c r="C45" s="5" t="s">
        <v>302</v>
      </c>
      <c r="D45" s="154">
        <v>100</v>
      </c>
      <c r="E45" s="155">
        <v>36.950000000000003</v>
      </c>
      <c r="F45" s="155">
        <v>15.5</v>
      </c>
      <c r="G45" s="155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1407</v>
      </c>
      <c r="B46" s="5" t="s">
        <v>451</v>
      </c>
      <c r="C46" s="5" t="s">
        <v>302</v>
      </c>
      <c r="D46" s="154"/>
      <c r="E46" s="155">
        <v>9.35</v>
      </c>
      <c r="F46" s="155">
        <v>21.55</v>
      </c>
      <c r="G46" s="155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1408</v>
      </c>
      <c r="B47" s="5" t="s">
        <v>311</v>
      </c>
      <c r="C47" s="5" t="s">
        <v>244</v>
      </c>
      <c r="D47" s="154">
        <v>100</v>
      </c>
      <c r="E47" s="155">
        <v>0</v>
      </c>
      <c r="F47" s="155">
        <v>10</v>
      </c>
      <c r="G47" s="155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52" t="s">
        <v>1409</v>
      </c>
      <c r="B48" s="152" t="s">
        <v>1410</v>
      </c>
      <c r="C48" s="152"/>
      <c r="D48" s="156"/>
      <c r="E48" s="153"/>
      <c r="F48" s="153"/>
      <c r="G48" s="153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1411</v>
      </c>
      <c r="B49" s="5" t="s">
        <v>238</v>
      </c>
      <c r="C49" s="5" t="s">
        <v>71</v>
      </c>
      <c r="D49" s="154">
        <v>18.5</v>
      </c>
      <c r="E49" s="155">
        <v>0</v>
      </c>
      <c r="F49" s="155">
        <v>299.5</v>
      </c>
      <c r="G49" s="155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1412</v>
      </c>
      <c r="B50" s="5" t="s">
        <v>1413</v>
      </c>
      <c r="C50" s="5" t="s">
        <v>244</v>
      </c>
      <c r="D50" s="154">
        <v>21</v>
      </c>
      <c r="E50" s="155">
        <v>0</v>
      </c>
      <c r="F50" s="155">
        <v>160</v>
      </c>
      <c r="G50" s="155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1414</v>
      </c>
      <c r="B51" s="5" t="s">
        <v>240</v>
      </c>
      <c r="C51" s="5" t="s">
        <v>22</v>
      </c>
      <c r="D51" s="154">
        <v>50</v>
      </c>
      <c r="E51" s="155">
        <v>0</v>
      </c>
      <c r="F51" s="155">
        <v>48.5</v>
      </c>
      <c r="G51" s="155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1415</v>
      </c>
      <c r="B52" s="5" t="s">
        <v>280</v>
      </c>
      <c r="C52" s="5" t="s">
        <v>281</v>
      </c>
      <c r="D52" s="154">
        <v>571.54999999999995</v>
      </c>
      <c r="E52" s="155">
        <v>0</v>
      </c>
      <c r="F52" s="155">
        <v>4.75</v>
      </c>
      <c r="G52" s="155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52" t="s">
        <v>1416</v>
      </c>
      <c r="B53" s="152" t="s">
        <v>1417</v>
      </c>
      <c r="C53" s="152"/>
      <c r="D53" s="156"/>
      <c r="E53" s="153"/>
      <c r="F53" s="153"/>
      <c r="G53" s="153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1418</v>
      </c>
      <c r="B54" s="5" t="s">
        <v>238</v>
      </c>
      <c r="C54" s="5" t="s">
        <v>71</v>
      </c>
      <c r="D54" s="154">
        <v>24</v>
      </c>
      <c r="E54" s="155">
        <v>0</v>
      </c>
      <c r="F54" s="155">
        <v>299.5</v>
      </c>
      <c r="G54" s="155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1419</v>
      </c>
      <c r="B55" s="5" t="s">
        <v>240</v>
      </c>
      <c r="C55" s="5" t="s">
        <v>22</v>
      </c>
      <c r="D55" s="154">
        <v>15.771428571428572</v>
      </c>
      <c r="E55" s="155">
        <v>0</v>
      </c>
      <c r="F55" s="155">
        <v>48.5</v>
      </c>
      <c r="G55" s="155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1420</v>
      </c>
      <c r="B56" s="5" t="s">
        <v>295</v>
      </c>
      <c r="C56" s="5" t="s">
        <v>22</v>
      </c>
      <c r="D56" s="154">
        <v>70</v>
      </c>
      <c r="E56" s="155">
        <v>0</v>
      </c>
      <c r="F56" s="155">
        <v>10</v>
      </c>
      <c r="G56" s="155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1421</v>
      </c>
      <c r="B57" s="5" t="s">
        <v>311</v>
      </c>
      <c r="C57" s="5" t="s">
        <v>244</v>
      </c>
      <c r="D57" s="154">
        <v>64</v>
      </c>
      <c r="E57" s="155">
        <v>0</v>
      </c>
      <c r="F57" s="155">
        <v>10</v>
      </c>
      <c r="G57" s="155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52" t="s">
        <v>1422</v>
      </c>
      <c r="B58" s="152" t="s">
        <v>1423</v>
      </c>
      <c r="C58" s="152"/>
      <c r="D58" s="156"/>
      <c r="E58" s="153"/>
      <c r="F58" s="153"/>
      <c r="G58" s="153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1424</v>
      </c>
      <c r="B59" s="5" t="s">
        <v>264</v>
      </c>
      <c r="C59" s="5" t="s">
        <v>71</v>
      </c>
      <c r="D59" s="154"/>
      <c r="E59" s="155">
        <v>1.46</v>
      </c>
      <c r="F59" s="155">
        <v>205.92</v>
      </c>
      <c r="G59" s="155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1425</v>
      </c>
      <c r="B60" s="5" t="s">
        <v>238</v>
      </c>
      <c r="C60" s="5" t="s">
        <v>71</v>
      </c>
      <c r="D60" s="154">
        <v>14.6</v>
      </c>
      <c r="E60" s="155">
        <v>0</v>
      </c>
      <c r="F60" s="155">
        <v>299.5</v>
      </c>
      <c r="G60" s="155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1426</v>
      </c>
      <c r="B61" s="5" t="s">
        <v>269</v>
      </c>
      <c r="C61" s="5" t="s">
        <v>71</v>
      </c>
      <c r="D61" s="154"/>
      <c r="E61" s="155">
        <v>8.75</v>
      </c>
      <c r="F61" s="155">
        <v>329.61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1427</v>
      </c>
      <c r="B62" s="5" t="s">
        <v>271</v>
      </c>
      <c r="C62" s="5" t="s">
        <v>71</v>
      </c>
      <c r="D62" s="154"/>
      <c r="E62" s="155">
        <v>7.5</v>
      </c>
      <c r="F62" s="155">
        <v>313.76</v>
      </c>
      <c r="G62" s="155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1428</v>
      </c>
      <c r="B63" s="5" t="s">
        <v>379</v>
      </c>
      <c r="C63" s="5" t="s">
        <v>71</v>
      </c>
      <c r="D63" s="154"/>
      <c r="E63" s="155">
        <v>11.1</v>
      </c>
      <c r="F63" s="155">
        <v>338.36</v>
      </c>
      <c r="G63" s="155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1429</v>
      </c>
      <c r="B64" s="5" t="s">
        <v>280</v>
      </c>
      <c r="C64" s="5" t="s">
        <v>281</v>
      </c>
      <c r="D64" s="154">
        <v>451.67368421052629</v>
      </c>
      <c r="E64" s="155">
        <v>1136.99</v>
      </c>
      <c r="F64" s="155">
        <v>4.75</v>
      </c>
      <c r="G64" s="155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1430</v>
      </c>
      <c r="B65" s="5" t="s">
        <v>290</v>
      </c>
      <c r="C65" s="5" t="s">
        <v>22</v>
      </c>
      <c r="D65" s="154">
        <v>44</v>
      </c>
      <c r="E65" s="155">
        <v>0.56000000000000005</v>
      </c>
      <c r="F65" s="155">
        <v>48.5</v>
      </c>
      <c r="G65" s="155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1431</v>
      </c>
      <c r="B66" s="5" t="s">
        <v>400</v>
      </c>
      <c r="C66" s="5" t="s">
        <v>22</v>
      </c>
      <c r="D66" s="154"/>
      <c r="E66" s="155">
        <v>112.67</v>
      </c>
      <c r="F66" s="155">
        <v>58.27</v>
      </c>
      <c r="G66" s="155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1432</v>
      </c>
      <c r="B67" s="5" t="s">
        <v>298</v>
      </c>
      <c r="C67" s="5" t="s">
        <v>22</v>
      </c>
      <c r="D67" s="154"/>
      <c r="E67" s="155">
        <v>50.03</v>
      </c>
      <c r="F67" s="155">
        <v>15.36</v>
      </c>
      <c r="G67" s="155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1433</v>
      </c>
      <c r="B68" s="5" t="s">
        <v>301</v>
      </c>
      <c r="C68" s="5" t="s">
        <v>302</v>
      </c>
      <c r="D68" s="154"/>
      <c r="E68" s="155">
        <v>7.4</v>
      </c>
      <c r="F68" s="155">
        <v>15.5</v>
      </c>
      <c r="G68" s="155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1434</v>
      </c>
      <c r="B69" s="5" t="s">
        <v>451</v>
      </c>
      <c r="C69" s="5" t="s">
        <v>302</v>
      </c>
      <c r="D69" s="154"/>
      <c r="E69" s="155">
        <v>13.52</v>
      </c>
      <c r="F69" s="155">
        <v>21.55</v>
      </c>
      <c r="G69" s="155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52" t="s">
        <v>1435</v>
      </c>
      <c r="B70" s="152" t="s">
        <v>1436</v>
      </c>
      <c r="C70" s="152"/>
      <c r="D70" s="156"/>
      <c r="E70" s="153"/>
      <c r="F70" s="153"/>
      <c r="G70" s="153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1437</v>
      </c>
      <c r="B71" s="5" t="s">
        <v>264</v>
      </c>
      <c r="C71" s="5" t="s">
        <v>71</v>
      </c>
      <c r="D71" s="154"/>
      <c r="E71" s="155">
        <v>0.99</v>
      </c>
      <c r="F71" s="155">
        <v>205.92</v>
      </c>
      <c r="G71" s="155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1438</v>
      </c>
      <c r="B72" s="5" t="s">
        <v>238</v>
      </c>
      <c r="C72" s="5" t="s">
        <v>71</v>
      </c>
      <c r="D72" s="154">
        <v>43.2</v>
      </c>
      <c r="E72" s="155">
        <v>0</v>
      </c>
      <c r="F72" s="155">
        <v>299.5</v>
      </c>
      <c r="G72" s="155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1439</v>
      </c>
      <c r="B73" s="5" t="s">
        <v>269</v>
      </c>
      <c r="C73" s="5" t="s">
        <v>71</v>
      </c>
      <c r="D73" s="154"/>
      <c r="E73" s="155">
        <v>8.56</v>
      </c>
      <c r="F73" s="155">
        <v>329.61</v>
      </c>
      <c r="G73" s="155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1440</v>
      </c>
      <c r="B74" s="5" t="s">
        <v>271</v>
      </c>
      <c r="C74" s="5" t="s">
        <v>71</v>
      </c>
      <c r="D74" s="154"/>
      <c r="E74" s="155">
        <v>25.88</v>
      </c>
      <c r="F74" s="155">
        <v>313.76</v>
      </c>
      <c r="G74" s="155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1441</v>
      </c>
      <c r="B75" s="5" t="s">
        <v>275</v>
      </c>
      <c r="C75" s="5" t="s">
        <v>71</v>
      </c>
      <c r="D75" s="154"/>
      <c r="E75" s="155">
        <v>0.96</v>
      </c>
      <c r="F75" s="155">
        <v>340.88</v>
      </c>
      <c r="G75" s="155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1442</v>
      </c>
      <c r="B76" s="5" t="s">
        <v>280</v>
      </c>
      <c r="C76" s="5" t="s">
        <v>281</v>
      </c>
      <c r="D76" s="154"/>
      <c r="E76" s="155">
        <v>1016.27</v>
      </c>
      <c r="F76" s="155">
        <v>4.75</v>
      </c>
      <c r="G76" s="155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1443</v>
      </c>
      <c r="B77" s="5" t="s">
        <v>285</v>
      </c>
      <c r="C77" s="5" t="s">
        <v>22</v>
      </c>
      <c r="D77" s="154"/>
      <c r="E77" s="155">
        <v>37.06</v>
      </c>
      <c r="F77" s="155">
        <v>58.27</v>
      </c>
      <c r="G77" s="155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1444</v>
      </c>
      <c r="B78" s="5" t="s">
        <v>290</v>
      </c>
      <c r="C78" s="5" t="s">
        <v>22</v>
      </c>
      <c r="D78" s="154">
        <v>14.4</v>
      </c>
      <c r="E78" s="155">
        <v>9.08</v>
      </c>
      <c r="F78" s="155">
        <v>48.5</v>
      </c>
      <c r="G78" s="155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1445</v>
      </c>
      <c r="B79" s="5" t="s">
        <v>292</v>
      </c>
      <c r="C79" s="5" t="s">
        <v>22</v>
      </c>
      <c r="D79" s="154"/>
      <c r="E79" s="155">
        <v>9.6</v>
      </c>
      <c r="F79" s="155">
        <v>64.489999999999995</v>
      </c>
      <c r="G79" s="155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1446</v>
      </c>
      <c r="B80" s="5" t="s">
        <v>295</v>
      </c>
      <c r="C80" s="5" t="s">
        <v>22</v>
      </c>
      <c r="D80" s="154">
        <v>216</v>
      </c>
      <c r="E80" s="155">
        <v>0</v>
      </c>
      <c r="F80" s="155">
        <v>10</v>
      </c>
      <c r="G80" s="155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1447</v>
      </c>
      <c r="B81" s="5" t="s">
        <v>295</v>
      </c>
      <c r="C81" s="5" t="s">
        <v>22</v>
      </c>
      <c r="D81" s="154"/>
      <c r="E81" s="155">
        <v>132.49</v>
      </c>
      <c r="F81" s="155">
        <v>15.36</v>
      </c>
      <c r="G81" s="155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1448</v>
      </c>
      <c r="B82" s="5" t="s">
        <v>311</v>
      </c>
      <c r="C82" s="5" t="s">
        <v>244</v>
      </c>
      <c r="D82" s="154">
        <v>24</v>
      </c>
      <c r="E82" s="155">
        <v>0</v>
      </c>
      <c r="F82" s="155">
        <v>10</v>
      </c>
      <c r="G82" s="155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1449</v>
      </c>
      <c r="B83" s="5" t="s">
        <v>308</v>
      </c>
      <c r="C83" s="5" t="s">
        <v>244</v>
      </c>
      <c r="D83" s="154"/>
      <c r="E83" s="155">
        <v>48</v>
      </c>
      <c r="F83" s="155">
        <v>40.14</v>
      </c>
      <c r="G83" s="155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1450</v>
      </c>
      <c r="B84" s="5" t="s">
        <v>301</v>
      </c>
      <c r="C84" s="5" t="s">
        <v>302</v>
      </c>
      <c r="D84" s="154">
        <v>72</v>
      </c>
      <c r="E84" s="155">
        <v>42.53</v>
      </c>
      <c r="F84" s="155">
        <v>15.5</v>
      </c>
      <c r="G84" s="155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1451</v>
      </c>
      <c r="B85" s="5" t="s">
        <v>1452</v>
      </c>
      <c r="C85" s="5" t="s">
        <v>302</v>
      </c>
      <c r="D85" s="154"/>
      <c r="E85" s="155">
        <v>20.059999999999999</v>
      </c>
      <c r="F85" s="155">
        <v>21.55</v>
      </c>
      <c r="G85" s="155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52" t="s">
        <v>1453</v>
      </c>
      <c r="B86" s="152" t="s">
        <v>1454</v>
      </c>
      <c r="C86" s="152"/>
      <c r="D86" s="156"/>
      <c r="E86" s="153"/>
      <c r="F86" s="153"/>
      <c r="G86" s="153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1455</v>
      </c>
      <c r="B87" s="5" t="s">
        <v>1456</v>
      </c>
      <c r="C87" s="5" t="s">
        <v>71</v>
      </c>
      <c r="D87" s="154">
        <v>2.56</v>
      </c>
      <c r="E87" s="155">
        <v>0</v>
      </c>
      <c r="F87" s="155">
        <v>299.5</v>
      </c>
      <c r="G87" s="155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1457</v>
      </c>
      <c r="B88" s="5" t="s">
        <v>240</v>
      </c>
      <c r="C88" s="5" t="s">
        <v>22</v>
      </c>
      <c r="D88" s="154">
        <v>0.25608247422680414</v>
      </c>
      <c r="E88" s="155">
        <v>0</v>
      </c>
      <c r="F88" s="155">
        <v>48.5</v>
      </c>
      <c r="G88" s="155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1458</v>
      </c>
      <c r="B89" s="5" t="s">
        <v>243</v>
      </c>
      <c r="C89" s="5" t="s">
        <v>244</v>
      </c>
      <c r="D89" s="154"/>
      <c r="E89" s="155">
        <v>8</v>
      </c>
      <c r="F89" s="155">
        <v>116.46</v>
      </c>
      <c r="G89" s="155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52" t="s">
        <v>1459</v>
      </c>
      <c r="B90" s="152" t="s">
        <v>1460</v>
      </c>
      <c r="C90" s="152"/>
      <c r="D90" s="156"/>
      <c r="E90" s="153"/>
      <c r="F90" s="153"/>
      <c r="G90" s="153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1461</v>
      </c>
      <c r="B91" s="5" t="s">
        <v>264</v>
      </c>
      <c r="C91" s="5" t="s">
        <v>71</v>
      </c>
      <c r="D91" s="154"/>
      <c r="E91" s="155">
        <v>1.51</v>
      </c>
      <c r="F91" s="155">
        <v>205.92</v>
      </c>
      <c r="G91" s="155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1462</v>
      </c>
      <c r="B92" s="5" t="s">
        <v>418</v>
      </c>
      <c r="C92" s="5" t="s">
        <v>71</v>
      </c>
      <c r="D92" s="154">
        <v>5.64</v>
      </c>
      <c r="E92" s="155">
        <v>0</v>
      </c>
      <c r="F92" s="155">
        <v>279.5</v>
      </c>
      <c r="G92" s="155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1463</v>
      </c>
      <c r="B93" s="5" t="s">
        <v>271</v>
      </c>
      <c r="C93" s="5" t="s">
        <v>71</v>
      </c>
      <c r="D93" s="154"/>
      <c r="E93" s="155">
        <v>4.5199999999999996</v>
      </c>
      <c r="F93" s="155">
        <v>313.76</v>
      </c>
      <c r="G93" s="155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1464</v>
      </c>
      <c r="B94" s="5" t="s">
        <v>379</v>
      </c>
      <c r="C94" s="5" t="s">
        <v>71</v>
      </c>
      <c r="D94" s="154"/>
      <c r="E94" s="155">
        <v>4.13</v>
      </c>
      <c r="F94" s="155">
        <v>338.36</v>
      </c>
      <c r="G94" s="155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1465</v>
      </c>
      <c r="B95" s="5" t="s">
        <v>280</v>
      </c>
      <c r="C95" s="5" t="s">
        <v>281</v>
      </c>
      <c r="D95" s="154">
        <v>464</v>
      </c>
      <c r="E95" s="155">
        <v>753.09</v>
      </c>
      <c r="F95" s="155">
        <v>4.75</v>
      </c>
      <c r="G95" s="155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1466</v>
      </c>
      <c r="B96" s="5" t="s">
        <v>290</v>
      </c>
      <c r="C96" s="5" t="s">
        <v>22</v>
      </c>
      <c r="D96" s="154">
        <v>28.2</v>
      </c>
      <c r="E96" s="155">
        <v>0</v>
      </c>
      <c r="F96" s="155">
        <v>48.5</v>
      </c>
      <c r="G96" s="155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1467</v>
      </c>
      <c r="B97" s="5" t="s">
        <v>400</v>
      </c>
      <c r="C97" s="5" t="s">
        <v>22</v>
      </c>
      <c r="D97" s="154"/>
      <c r="E97" s="155">
        <v>65.03</v>
      </c>
      <c r="F97" s="155">
        <v>58.27</v>
      </c>
      <c r="G97" s="155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1468</v>
      </c>
      <c r="B98" s="5" t="s">
        <v>295</v>
      </c>
      <c r="C98" s="5" t="s">
        <v>22</v>
      </c>
      <c r="D98" s="154"/>
      <c r="E98" s="155">
        <v>58.35</v>
      </c>
      <c r="F98" s="155">
        <v>15.36</v>
      </c>
      <c r="G98" s="155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1469</v>
      </c>
      <c r="B99" s="5" t="s">
        <v>432</v>
      </c>
      <c r="C99" s="5" t="s">
        <v>433</v>
      </c>
      <c r="D99" s="154"/>
      <c r="E99" s="155">
        <v>60</v>
      </c>
      <c r="F99" s="155">
        <v>69.989999999999995</v>
      </c>
      <c r="G99" s="155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1470</v>
      </c>
      <c r="B100" s="5" t="s">
        <v>436</v>
      </c>
      <c r="C100" s="5" t="s">
        <v>22</v>
      </c>
      <c r="D100" s="154"/>
      <c r="E100" s="155">
        <v>31.15</v>
      </c>
      <c r="F100" s="155">
        <v>24.66</v>
      </c>
      <c r="G100" s="155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1471</v>
      </c>
      <c r="B101" s="5" t="s">
        <v>439</v>
      </c>
      <c r="C101" s="5" t="s">
        <v>22</v>
      </c>
      <c r="D101" s="154"/>
      <c r="E101" s="155">
        <v>26.17</v>
      </c>
      <c r="F101" s="155">
        <v>22.71</v>
      </c>
      <c r="G101" s="155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52" t="s">
        <v>1472</v>
      </c>
      <c r="B102" s="152" t="s">
        <v>1473</v>
      </c>
      <c r="C102" s="152"/>
      <c r="D102" s="156"/>
      <c r="E102" s="153"/>
      <c r="F102" s="153"/>
      <c r="G102" s="153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1474</v>
      </c>
      <c r="B103" s="5" t="s">
        <v>418</v>
      </c>
      <c r="C103" s="5" t="s">
        <v>71</v>
      </c>
      <c r="D103" s="154">
        <v>6.3</v>
      </c>
      <c r="E103" s="155">
        <v>0</v>
      </c>
      <c r="F103" s="155">
        <v>279.5</v>
      </c>
      <c r="G103" s="155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1475</v>
      </c>
      <c r="B104" s="5" t="s">
        <v>445</v>
      </c>
      <c r="C104" s="5" t="s">
        <v>71</v>
      </c>
      <c r="D104" s="154"/>
      <c r="E104" s="155">
        <v>4.75</v>
      </c>
      <c r="F104" s="155">
        <v>363.56</v>
      </c>
      <c r="G104" s="155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1476</v>
      </c>
      <c r="B105" s="5" t="s">
        <v>280</v>
      </c>
      <c r="C105" s="5" t="s">
        <v>281</v>
      </c>
      <c r="D105" s="154">
        <v>367.92</v>
      </c>
      <c r="E105" s="155">
        <v>293.64</v>
      </c>
      <c r="F105" s="155">
        <v>4.75</v>
      </c>
      <c r="G105" s="155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1477</v>
      </c>
      <c r="B106" s="5" t="s">
        <v>449</v>
      </c>
      <c r="C106" s="5" t="s">
        <v>22</v>
      </c>
      <c r="D106" s="154"/>
      <c r="E106" s="155">
        <v>93.79</v>
      </c>
      <c r="F106" s="155">
        <v>62.06</v>
      </c>
      <c r="G106" s="155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1478</v>
      </c>
      <c r="B107" s="5" t="s">
        <v>451</v>
      </c>
      <c r="C107" s="5" t="s">
        <v>302</v>
      </c>
      <c r="D107" s="154"/>
      <c r="E107" s="155">
        <v>18.600000000000001</v>
      </c>
      <c r="F107" s="155">
        <v>21.55</v>
      </c>
      <c r="G107" s="155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1479</v>
      </c>
      <c r="B108" s="5" t="s">
        <v>454</v>
      </c>
      <c r="C108" s="5" t="s">
        <v>302</v>
      </c>
      <c r="D108" s="154">
        <v>55</v>
      </c>
      <c r="E108" s="155">
        <v>36.299999999999997</v>
      </c>
      <c r="F108" s="155">
        <v>80</v>
      </c>
      <c r="G108" s="155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1480</v>
      </c>
      <c r="B109" s="5" t="s">
        <v>1481</v>
      </c>
      <c r="C109" s="5" t="s">
        <v>244</v>
      </c>
      <c r="D109" s="154">
        <v>0.76801431127012521</v>
      </c>
      <c r="E109" s="155">
        <v>0</v>
      </c>
      <c r="F109" s="155">
        <v>279.5</v>
      </c>
      <c r="G109" s="155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1482</v>
      </c>
      <c r="B110" s="152" t="s">
        <v>1483</v>
      </c>
      <c r="C110" s="152"/>
      <c r="D110" s="156"/>
      <c r="E110" s="153"/>
      <c r="F110" s="153"/>
      <c r="G110" s="153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1484</v>
      </c>
      <c r="B111" s="158" t="s">
        <v>1485</v>
      </c>
      <c r="C111" s="158"/>
      <c r="D111" s="159"/>
      <c r="E111" s="160"/>
      <c r="F111" s="160"/>
      <c r="G111" s="160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1486</v>
      </c>
      <c r="B112" s="5" t="s">
        <v>338</v>
      </c>
      <c r="C112" s="5" t="s">
        <v>71</v>
      </c>
      <c r="D112" s="154"/>
      <c r="E112" s="155">
        <v>9.4700000000000006</v>
      </c>
      <c r="F112" s="155">
        <v>313.76</v>
      </c>
      <c r="G112" s="155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1487</v>
      </c>
      <c r="B113" s="5" t="s">
        <v>345</v>
      </c>
      <c r="C113" s="5" t="s">
        <v>281</v>
      </c>
      <c r="D113" s="154"/>
      <c r="E113" s="155">
        <v>332.86</v>
      </c>
      <c r="F113" s="155">
        <v>4.75</v>
      </c>
      <c r="G113" s="155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1488</v>
      </c>
      <c r="B114" s="5" t="s">
        <v>350</v>
      </c>
      <c r="C114" s="5" t="s">
        <v>22</v>
      </c>
      <c r="D114" s="154"/>
      <c r="E114" s="155">
        <v>5.56</v>
      </c>
      <c r="F114" s="155">
        <v>48.5</v>
      </c>
      <c r="G114" s="155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1489</v>
      </c>
      <c r="B115" s="5" t="s">
        <v>354</v>
      </c>
      <c r="C115" s="5" t="s">
        <v>22</v>
      </c>
      <c r="D115" s="154"/>
      <c r="E115" s="155">
        <v>39</v>
      </c>
      <c r="F115" s="155">
        <v>15.36</v>
      </c>
      <c r="G115" s="155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1490</v>
      </c>
      <c r="B116" s="5" t="s">
        <v>328</v>
      </c>
      <c r="C116" s="5" t="s">
        <v>302</v>
      </c>
      <c r="D116" s="154"/>
      <c r="E116" s="155">
        <v>7.8</v>
      </c>
      <c r="F116" s="155">
        <v>15.5</v>
      </c>
      <c r="G116" s="155">
        <f t="shared" si="16"/>
        <v>0</v>
      </c>
      <c r="H116" s="5" t="s">
        <v>1491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1492</v>
      </c>
      <c r="B117" s="158" t="s">
        <v>1493</v>
      </c>
      <c r="C117" s="158"/>
      <c r="D117" s="159"/>
      <c r="E117" s="160"/>
      <c r="F117" s="160"/>
      <c r="G117" s="160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1494</v>
      </c>
      <c r="B118" s="5" t="s">
        <v>1495</v>
      </c>
      <c r="C118" s="5" t="s">
        <v>71</v>
      </c>
      <c r="D118" s="154"/>
      <c r="E118" s="155">
        <v>4.45</v>
      </c>
      <c r="F118" s="155">
        <v>313.76</v>
      </c>
      <c r="G118" s="155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1496</v>
      </c>
      <c r="B119" s="5" t="s">
        <v>350</v>
      </c>
      <c r="C119" s="5" t="s">
        <v>22</v>
      </c>
      <c r="D119" s="154"/>
      <c r="E119" s="155">
        <v>3.4</v>
      </c>
      <c r="F119" s="155">
        <v>48.5</v>
      </c>
      <c r="G119" s="155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1497</v>
      </c>
      <c r="B120" s="5" t="s">
        <v>345</v>
      </c>
      <c r="C120" s="5" t="s">
        <v>281</v>
      </c>
      <c r="D120" s="154"/>
      <c r="E120" s="155">
        <v>256.89</v>
      </c>
      <c r="F120" s="155">
        <v>4.75</v>
      </c>
      <c r="G120" s="155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1498</v>
      </c>
      <c r="B121" s="5" t="s">
        <v>582</v>
      </c>
      <c r="C121" s="5" t="s">
        <v>71</v>
      </c>
      <c r="D121" s="154"/>
      <c r="E121" s="155">
        <v>3.4</v>
      </c>
      <c r="F121" s="155">
        <v>338.36</v>
      </c>
      <c r="G121" s="155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1499</v>
      </c>
      <c r="B122" s="5" t="s">
        <v>1500</v>
      </c>
      <c r="C122" s="5" t="s">
        <v>22</v>
      </c>
      <c r="D122" s="154"/>
      <c r="E122" s="155">
        <v>32.4</v>
      </c>
      <c r="F122" s="155">
        <v>58.27</v>
      </c>
      <c r="G122" s="155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1501</v>
      </c>
      <c r="B123" s="5" t="s">
        <v>354</v>
      </c>
      <c r="C123" s="5" t="s">
        <v>22</v>
      </c>
      <c r="D123" s="154"/>
      <c r="E123" s="155">
        <v>32.9</v>
      </c>
      <c r="F123" s="155">
        <v>15.36</v>
      </c>
      <c r="G123" s="155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58" t="s">
        <v>1502</v>
      </c>
      <c r="B124" s="158" t="s">
        <v>1503</v>
      </c>
      <c r="C124" s="158"/>
      <c r="D124" s="159"/>
      <c r="E124" s="160"/>
      <c r="F124" s="160"/>
      <c r="G124" s="160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1504</v>
      </c>
      <c r="B125" s="5" t="s">
        <v>1495</v>
      </c>
      <c r="C125" s="5" t="s">
        <v>71</v>
      </c>
      <c r="D125" s="154"/>
      <c r="E125" s="155">
        <v>0.7</v>
      </c>
      <c r="F125" s="155">
        <v>313.76</v>
      </c>
      <c r="G125" s="155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1505</v>
      </c>
      <c r="B126" s="5" t="s">
        <v>350</v>
      </c>
      <c r="C126" s="5" t="s">
        <v>22</v>
      </c>
      <c r="D126" s="154"/>
      <c r="E126" s="155">
        <v>1.44</v>
      </c>
      <c r="F126" s="155">
        <v>48.5</v>
      </c>
      <c r="G126" s="155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1506</v>
      </c>
      <c r="B127" s="5" t="s">
        <v>354</v>
      </c>
      <c r="C127" s="5" t="s">
        <v>22</v>
      </c>
      <c r="D127" s="154"/>
      <c r="E127" s="155">
        <v>3.24</v>
      </c>
      <c r="F127" s="155">
        <v>15.36</v>
      </c>
      <c r="G127" s="155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58" t="s">
        <v>1507</v>
      </c>
      <c r="B128" s="158" t="s">
        <v>1508</v>
      </c>
      <c r="C128" s="158"/>
      <c r="D128" s="159"/>
      <c r="E128" s="160"/>
      <c r="F128" s="160"/>
      <c r="G128" s="160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1509</v>
      </c>
      <c r="B129" s="5" t="s">
        <v>1495</v>
      </c>
      <c r="C129" s="5" t="s">
        <v>71</v>
      </c>
      <c r="D129" s="154"/>
      <c r="E129" s="155">
        <v>0.74</v>
      </c>
      <c r="F129" s="155">
        <v>313.76</v>
      </c>
      <c r="G129" s="155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1510</v>
      </c>
      <c r="B130" s="5" t="s">
        <v>350</v>
      </c>
      <c r="C130" s="5" t="s">
        <v>22</v>
      </c>
      <c r="D130" s="154"/>
      <c r="E130" s="155">
        <v>1.53</v>
      </c>
      <c r="F130" s="155">
        <v>48.5</v>
      </c>
      <c r="G130" s="155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1511</v>
      </c>
      <c r="B131" s="5" t="s">
        <v>345</v>
      </c>
      <c r="C131" s="5" t="s">
        <v>281</v>
      </c>
      <c r="D131" s="154"/>
      <c r="E131" s="155">
        <v>74.650000000000006</v>
      </c>
      <c r="F131" s="155">
        <v>4.75</v>
      </c>
      <c r="G131" s="155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1512</v>
      </c>
      <c r="B132" s="5" t="s">
        <v>582</v>
      </c>
      <c r="C132" s="5" t="s">
        <v>71</v>
      </c>
      <c r="D132" s="154"/>
      <c r="E132" s="155">
        <v>3.4</v>
      </c>
      <c r="F132" s="155">
        <v>338.36</v>
      </c>
      <c r="G132" s="155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1513</v>
      </c>
      <c r="B133" s="5" t="s">
        <v>1500</v>
      </c>
      <c r="C133" s="5" t="s">
        <v>22</v>
      </c>
      <c r="D133" s="154"/>
      <c r="E133" s="155">
        <v>7.48</v>
      </c>
      <c r="F133" s="155">
        <v>58.27</v>
      </c>
      <c r="G133" s="155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1514</v>
      </c>
      <c r="B134" s="5" t="s">
        <v>354</v>
      </c>
      <c r="C134" s="5" t="s">
        <v>22</v>
      </c>
      <c r="D134" s="154"/>
      <c r="E134" s="155">
        <v>10.88</v>
      </c>
      <c r="F134" s="155">
        <v>15.36</v>
      </c>
      <c r="G134" s="155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1515</v>
      </c>
      <c r="B135" s="5" t="s">
        <v>1516</v>
      </c>
      <c r="C135" s="5" t="s">
        <v>433</v>
      </c>
      <c r="D135" s="154"/>
      <c r="E135" s="155">
        <v>6</v>
      </c>
      <c r="F135" s="155">
        <v>69.989999999999995</v>
      </c>
      <c r="G135" s="155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1517</v>
      </c>
      <c r="B136" s="5" t="s">
        <v>1518</v>
      </c>
      <c r="C136" s="5" t="s">
        <v>22</v>
      </c>
      <c r="D136" s="154"/>
      <c r="E136" s="155">
        <v>3.4</v>
      </c>
      <c r="F136" s="155">
        <v>24.66</v>
      </c>
      <c r="G136" s="155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1519</v>
      </c>
      <c r="B137" s="5" t="s">
        <v>592</v>
      </c>
      <c r="C137" s="5" t="s">
        <v>22</v>
      </c>
      <c r="D137" s="154"/>
      <c r="E137" s="155">
        <v>4.8</v>
      </c>
      <c r="F137" s="155">
        <v>22.71</v>
      </c>
      <c r="G137" s="155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58" t="s">
        <v>1520</v>
      </c>
      <c r="B138" s="158" t="s">
        <v>1521</v>
      </c>
      <c r="C138" s="158"/>
      <c r="D138" s="159"/>
      <c r="E138" s="160"/>
      <c r="F138" s="160"/>
      <c r="G138" s="160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1522</v>
      </c>
      <c r="B139" s="5" t="s">
        <v>338</v>
      </c>
      <c r="C139" s="5" t="s">
        <v>71</v>
      </c>
      <c r="D139" s="154"/>
      <c r="E139" s="155">
        <v>34.700000000000003</v>
      </c>
      <c r="F139" s="155">
        <v>313.76</v>
      </c>
      <c r="G139" s="155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1523</v>
      </c>
      <c r="B140" s="5" t="s">
        <v>345</v>
      </c>
      <c r="C140" s="5" t="s">
        <v>281</v>
      </c>
      <c r="D140" s="154"/>
      <c r="E140" s="155">
        <v>1166.83</v>
      </c>
      <c r="F140" s="155">
        <v>4.75</v>
      </c>
      <c r="G140" s="155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1524</v>
      </c>
      <c r="B141" s="5" t="s">
        <v>350</v>
      </c>
      <c r="C141" s="5" t="s">
        <v>22</v>
      </c>
      <c r="D141" s="154"/>
      <c r="E141" s="155">
        <v>19.989999999999998</v>
      </c>
      <c r="F141" s="155">
        <v>48.5</v>
      </c>
      <c r="G141" s="155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1525</v>
      </c>
      <c r="B142" s="5" t="s">
        <v>354</v>
      </c>
      <c r="C142" s="5" t="s">
        <v>22</v>
      </c>
      <c r="D142" s="154"/>
      <c r="E142" s="155">
        <v>158.91</v>
      </c>
      <c r="F142" s="155">
        <v>15.36</v>
      </c>
      <c r="G142" s="155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1526</v>
      </c>
      <c r="B143" s="5" t="s">
        <v>328</v>
      </c>
      <c r="C143" s="5" t="s">
        <v>302</v>
      </c>
      <c r="D143" s="154"/>
      <c r="E143" s="155">
        <v>120.9</v>
      </c>
      <c r="F143" s="155">
        <v>15.5</v>
      </c>
      <c r="G143" s="155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8" t="s">
        <v>1527</v>
      </c>
      <c r="B144" s="158" t="s">
        <v>518</v>
      </c>
      <c r="C144" s="158"/>
      <c r="D144" s="159"/>
      <c r="E144" s="160"/>
      <c r="F144" s="160"/>
      <c r="G144" s="160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1528</v>
      </c>
      <c r="B145" s="5" t="s">
        <v>521</v>
      </c>
      <c r="C145" s="5" t="s">
        <v>71</v>
      </c>
      <c r="D145" s="154"/>
      <c r="E145" s="155">
        <v>3.89</v>
      </c>
      <c r="F145" s="155">
        <v>313.76</v>
      </c>
      <c r="G145" s="155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1529</v>
      </c>
      <c r="B146" s="5" t="s">
        <v>345</v>
      </c>
      <c r="C146" s="5" t="s">
        <v>281</v>
      </c>
      <c r="D146" s="154"/>
      <c r="E146" s="155">
        <v>125.69</v>
      </c>
      <c r="F146" s="155">
        <v>4.75</v>
      </c>
      <c r="G146" s="155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1530</v>
      </c>
      <c r="B147" s="5" t="s">
        <v>350</v>
      </c>
      <c r="C147" s="5" t="s">
        <v>22</v>
      </c>
      <c r="D147" s="154"/>
      <c r="E147" s="155">
        <v>3.2</v>
      </c>
      <c r="F147" s="155">
        <v>48.5</v>
      </c>
      <c r="G147" s="155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1531</v>
      </c>
      <c r="B148" s="5" t="s">
        <v>354</v>
      </c>
      <c r="C148" s="5" t="s">
        <v>22</v>
      </c>
      <c r="D148" s="154"/>
      <c r="E148" s="155">
        <v>15</v>
      </c>
      <c r="F148" s="155">
        <v>15.36</v>
      </c>
      <c r="G148" s="155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1532</v>
      </c>
      <c r="B149" s="5" t="s">
        <v>528</v>
      </c>
      <c r="C149" s="5" t="s">
        <v>244</v>
      </c>
      <c r="D149" s="154"/>
      <c r="E149" s="155">
        <v>28</v>
      </c>
      <c r="F149" s="155">
        <v>35.93</v>
      </c>
      <c r="G149" s="155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150" t="s">
        <v>1533</v>
      </c>
      <c r="B150" s="150" t="s">
        <v>678</v>
      </c>
      <c r="C150" s="150"/>
      <c r="D150" s="157"/>
      <c r="E150" s="151"/>
      <c r="F150" s="151"/>
      <c r="G150" s="151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52" t="s">
        <v>1534</v>
      </c>
      <c r="B151" s="152" t="s">
        <v>1535</v>
      </c>
      <c r="C151" s="152"/>
      <c r="D151" s="156"/>
      <c r="E151" s="153"/>
      <c r="F151" s="153"/>
      <c r="G151" s="153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1536</v>
      </c>
      <c r="B152" s="5" t="s">
        <v>1537</v>
      </c>
      <c r="C152" s="5" t="s">
        <v>22</v>
      </c>
      <c r="D152" s="154">
        <v>223.2</v>
      </c>
      <c r="E152" s="155">
        <v>0</v>
      </c>
      <c r="F152" s="155">
        <v>185</v>
      </c>
      <c r="G152" s="155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1538</v>
      </c>
      <c r="B153" s="5" t="s">
        <v>1539</v>
      </c>
      <c r="C153" s="5" t="s">
        <v>53</v>
      </c>
      <c r="D153" s="154">
        <v>1</v>
      </c>
      <c r="E153" s="155">
        <v>0</v>
      </c>
      <c r="F153" s="155">
        <v>1500</v>
      </c>
      <c r="G153" s="155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1540</v>
      </c>
      <c r="B154" s="5" t="s">
        <v>1541</v>
      </c>
      <c r="C154" s="5" t="s">
        <v>53</v>
      </c>
      <c r="D154" s="154">
        <v>1</v>
      </c>
      <c r="E154" s="155">
        <v>0</v>
      </c>
      <c r="F154" s="155">
        <v>1500</v>
      </c>
      <c r="G154" s="155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1542</v>
      </c>
      <c r="B155" s="152" t="s">
        <v>1483</v>
      </c>
      <c r="C155" s="152"/>
      <c r="D155" s="156"/>
      <c r="E155" s="153"/>
      <c r="F155" s="153"/>
      <c r="G155" s="153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1543</v>
      </c>
      <c r="B156" s="158" t="s">
        <v>1544</v>
      </c>
      <c r="C156" s="158"/>
      <c r="D156" s="159"/>
      <c r="E156" s="160"/>
      <c r="F156" s="160"/>
      <c r="G156" s="160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1545</v>
      </c>
      <c r="B157" s="5" t="s">
        <v>726</v>
      </c>
      <c r="C157" s="5" t="s">
        <v>281</v>
      </c>
      <c r="D157" s="154"/>
      <c r="E157" s="155">
        <v>3049</v>
      </c>
      <c r="F157" s="155">
        <v>15.43</v>
      </c>
      <c r="G157" s="155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1546</v>
      </c>
      <c r="B158" s="5" t="s">
        <v>728</v>
      </c>
      <c r="C158" s="5" t="s">
        <v>281</v>
      </c>
      <c r="D158" s="154"/>
      <c r="E158" s="155">
        <v>304.89999999999998</v>
      </c>
      <c r="F158" s="155">
        <v>8.9499999999999993</v>
      </c>
      <c r="G158" s="155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1547</v>
      </c>
      <c r="B159" s="5" t="s">
        <v>1548</v>
      </c>
      <c r="C159" s="5" t="s">
        <v>712</v>
      </c>
      <c r="D159" s="154"/>
      <c r="E159" s="155">
        <v>24.38</v>
      </c>
      <c r="F159" s="155">
        <v>16.32</v>
      </c>
      <c r="G159" s="155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1549</v>
      </c>
      <c r="B160" s="5" t="s">
        <v>730</v>
      </c>
      <c r="C160" s="5" t="s">
        <v>22</v>
      </c>
      <c r="D160" s="154"/>
      <c r="E160" s="155">
        <v>126.75</v>
      </c>
      <c r="F160" s="155">
        <v>28.56</v>
      </c>
      <c r="G160" s="155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1550</v>
      </c>
      <c r="B161" s="5" t="s">
        <v>734</v>
      </c>
      <c r="C161" s="5" t="s">
        <v>22</v>
      </c>
      <c r="D161" s="154"/>
      <c r="E161" s="155">
        <v>217.17</v>
      </c>
      <c r="F161" s="155">
        <v>27.08</v>
      </c>
      <c r="G161" s="155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1551</v>
      </c>
      <c r="B162" s="5" t="s">
        <v>736</v>
      </c>
      <c r="C162" s="5" t="s">
        <v>302</v>
      </c>
      <c r="D162" s="154"/>
      <c r="E162" s="155">
        <v>58.6</v>
      </c>
      <c r="F162" s="155">
        <v>28.58</v>
      </c>
      <c r="G162" s="155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1552</v>
      </c>
      <c r="B163" s="5" t="s">
        <v>1553</v>
      </c>
      <c r="C163" s="5" t="s">
        <v>302</v>
      </c>
      <c r="D163" s="154"/>
      <c r="E163" s="155">
        <v>13</v>
      </c>
      <c r="F163" s="155">
        <v>42.24</v>
      </c>
      <c r="G163" s="155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1554</v>
      </c>
      <c r="B164" s="5" t="s">
        <v>1555</v>
      </c>
      <c r="C164" s="5" t="s">
        <v>244</v>
      </c>
      <c r="D164" s="154"/>
      <c r="E164" s="155">
        <v>2</v>
      </c>
      <c r="F164" s="155">
        <v>197.38</v>
      </c>
      <c r="G164" s="155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58" t="s">
        <v>1556</v>
      </c>
      <c r="B165" s="158" t="s">
        <v>1557</v>
      </c>
      <c r="C165" s="158"/>
      <c r="D165" s="159"/>
      <c r="E165" s="160"/>
      <c r="F165" s="160"/>
      <c r="G165" s="160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61" t="s">
        <v>1558</v>
      </c>
      <c r="B166" s="161" t="s">
        <v>900</v>
      </c>
      <c r="C166" s="161"/>
      <c r="D166" s="162"/>
      <c r="E166" s="163"/>
      <c r="F166" s="163"/>
      <c r="G166" s="163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1559</v>
      </c>
      <c r="B167" s="5" t="s">
        <v>1560</v>
      </c>
      <c r="C167" s="5" t="s">
        <v>244</v>
      </c>
      <c r="D167" s="154"/>
      <c r="E167" s="155">
        <v>22</v>
      </c>
      <c r="F167" s="155">
        <v>12.76</v>
      </c>
      <c r="G167" s="155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1561</v>
      </c>
      <c r="B168" s="5" t="s">
        <v>1203</v>
      </c>
      <c r="C168" s="5" t="s">
        <v>71</v>
      </c>
      <c r="D168" s="154"/>
      <c r="E168" s="155">
        <v>3.86</v>
      </c>
      <c r="F168" s="155">
        <v>26</v>
      </c>
      <c r="G168" s="155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61" t="s">
        <v>1562</v>
      </c>
      <c r="B169" s="161" t="s">
        <v>1563</v>
      </c>
      <c r="C169" s="161"/>
      <c r="D169" s="162"/>
      <c r="E169" s="163"/>
      <c r="F169" s="163"/>
      <c r="G169" s="163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1564</v>
      </c>
      <c r="B170" s="5" t="s">
        <v>1565</v>
      </c>
      <c r="C170" s="5" t="s">
        <v>244</v>
      </c>
      <c r="D170" s="154"/>
      <c r="E170" s="155">
        <v>22</v>
      </c>
      <c r="F170" s="155">
        <v>438.63</v>
      </c>
      <c r="G170" s="155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61" t="s">
        <v>1566</v>
      </c>
      <c r="B171" s="161" t="s">
        <v>1567</v>
      </c>
      <c r="C171" s="161"/>
      <c r="D171" s="162"/>
      <c r="E171" s="163"/>
      <c r="F171" s="163"/>
      <c r="G171" s="163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1568</v>
      </c>
      <c r="B172" s="5" t="s">
        <v>1569</v>
      </c>
      <c r="C172" s="5" t="s">
        <v>244</v>
      </c>
      <c r="D172" s="154"/>
      <c r="E172" s="155">
        <v>22</v>
      </c>
      <c r="F172" s="155">
        <v>281.37</v>
      </c>
      <c r="G172" s="155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1570</v>
      </c>
      <c r="B173" s="5" t="s">
        <v>1571</v>
      </c>
      <c r="C173" s="5" t="s">
        <v>22</v>
      </c>
      <c r="D173" s="154"/>
      <c r="E173" s="155">
        <v>137.5</v>
      </c>
      <c r="F173" s="155">
        <v>57.28</v>
      </c>
      <c r="G173" s="155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8" t="s">
        <v>1572</v>
      </c>
      <c r="B174" s="158" t="s">
        <v>1573</v>
      </c>
      <c r="C174" s="158"/>
      <c r="D174" s="159"/>
      <c r="E174" s="160"/>
      <c r="F174" s="160"/>
      <c r="G174" s="160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1574</v>
      </c>
      <c r="B175" s="5" t="s">
        <v>726</v>
      </c>
      <c r="C175" s="5" t="s">
        <v>281</v>
      </c>
      <c r="D175" s="154"/>
      <c r="E175" s="155">
        <v>327.75</v>
      </c>
      <c r="F175" s="155">
        <v>15.43</v>
      </c>
      <c r="G175" s="155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1575</v>
      </c>
      <c r="B176" s="5" t="s">
        <v>1548</v>
      </c>
      <c r="C176" s="5" t="s">
        <v>712</v>
      </c>
      <c r="D176" s="154"/>
      <c r="E176" s="155">
        <v>28.45</v>
      </c>
      <c r="F176" s="155">
        <v>16.32</v>
      </c>
      <c r="G176" s="155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1576</v>
      </c>
      <c r="B177" s="5" t="s">
        <v>730</v>
      </c>
      <c r="C177" s="5" t="s">
        <v>22</v>
      </c>
      <c r="D177" s="154"/>
      <c r="E177" s="155">
        <v>15</v>
      </c>
      <c r="F177" s="155">
        <v>28.56</v>
      </c>
      <c r="G177" s="155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1577</v>
      </c>
      <c r="B178" s="5" t="s">
        <v>1578</v>
      </c>
      <c r="C178" s="5" t="s">
        <v>244</v>
      </c>
      <c r="D178" s="154"/>
      <c r="E178" s="155">
        <v>28</v>
      </c>
      <c r="F178" s="155">
        <v>43.96</v>
      </c>
      <c r="G178" s="155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1579</v>
      </c>
      <c r="B179" s="5" t="s">
        <v>703</v>
      </c>
      <c r="C179" s="5" t="s">
        <v>22</v>
      </c>
      <c r="D179" s="154"/>
      <c r="E179" s="155">
        <v>31.75</v>
      </c>
      <c r="F179" s="155">
        <v>57.28</v>
      </c>
      <c r="G179" s="155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1580</v>
      </c>
      <c r="B180" s="5" t="s">
        <v>705</v>
      </c>
      <c r="C180" s="5" t="s">
        <v>244</v>
      </c>
      <c r="D180" s="154"/>
      <c r="E180" s="155">
        <v>1</v>
      </c>
      <c r="F180" s="155">
        <v>1515.04</v>
      </c>
      <c r="G180" s="155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150" t="s">
        <v>1581</v>
      </c>
      <c r="B181" s="150" t="s">
        <v>610</v>
      </c>
      <c r="C181" s="150"/>
      <c r="D181" s="157"/>
      <c r="E181" s="151"/>
      <c r="F181" s="151"/>
      <c r="G181" s="151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1582</v>
      </c>
      <c r="B182" s="152" t="s">
        <v>613</v>
      </c>
      <c r="C182" s="152"/>
      <c r="D182" s="156"/>
      <c r="E182" s="153"/>
      <c r="F182" s="153"/>
      <c r="G182" s="153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1583</v>
      </c>
      <c r="B183" s="5" t="s">
        <v>615</v>
      </c>
      <c r="C183" s="5" t="s">
        <v>244</v>
      </c>
      <c r="D183" s="154">
        <v>2</v>
      </c>
      <c r="E183" s="155">
        <v>2</v>
      </c>
      <c r="F183" s="155">
        <v>6480</v>
      </c>
      <c r="G183" s="155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1584</v>
      </c>
      <c r="B184" s="5" t="s">
        <v>1585</v>
      </c>
      <c r="C184" s="5" t="s">
        <v>244</v>
      </c>
      <c r="D184" s="154">
        <v>1</v>
      </c>
      <c r="E184" s="155">
        <v>2</v>
      </c>
      <c r="F184" s="155">
        <v>1200</v>
      </c>
      <c r="G184" s="155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1586</v>
      </c>
      <c r="B185" s="5" t="s">
        <v>628</v>
      </c>
      <c r="C185" s="5" t="s">
        <v>53</v>
      </c>
      <c r="D185" s="154">
        <v>1</v>
      </c>
      <c r="E185" s="155">
        <v>1</v>
      </c>
      <c r="F185" s="155">
        <v>1840</v>
      </c>
      <c r="G185" s="155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1587</v>
      </c>
      <c r="B186" s="5" t="s">
        <v>630</v>
      </c>
      <c r="C186" s="5" t="s">
        <v>53</v>
      </c>
      <c r="D186" s="154">
        <v>1</v>
      </c>
      <c r="E186" s="155">
        <v>1</v>
      </c>
      <c r="F186" s="155">
        <v>1500</v>
      </c>
      <c r="G186" s="155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1588</v>
      </c>
      <c r="B187" s="5" t="s">
        <v>1589</v>
      </c>
      <c r="C187" s="5" t="s">
        <v>53</v>
      </c>
      <c r="D187" s="154">
        <v>1</v>
      </c>
      <c r="E187" s="155">
        <v>1</v>
      </c>
      <c r="F187" s="155">
        <v>8001.2</v>
      </c>
      <c r="G187" s="155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52" t="s">
        <v>1590</v>
      </c>
      <c r="B188" s="152" t="s">
        <v>1591</v>
      </c>
      <c r="C188" s="152"/>
      <c r="D188" s="156"/>
      <c r="E188" s="153"/>
      <c r="F188" s="153"/>
      <c r="G188" s="153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1592</v>
      </c>
      <c r="B189" s="5" t="s">
        <v>1593</v>
      </c>
      <c r="C189" s="5" t="s">
        <v>244</v>
      </c>
      <c r="D189" s="154"/>
      <c r="E189" s="155">
        <v>1</v>
      </c>
      <c r="F189" s="155">
        <v>4550</v>
      </c>
      <c r="G189" s="155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150" t="s">
        <v>1594</v>
      </c>
      <c r="B190" s="150" t="s">
        <v>808</v>
      </c>
      <c r="C190" s="150"/>
      <c r="D190" s="157"/>
      <c r="E190" s="151"/>
      <c r="F190" s="151"/>
      <c r="G190" s="151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2" t="s">
        <v>1595</v>
      </c>
      <c r="B191" s="152" t="s">
        <v>810</v>
      </c>
      <c r="C191" s="152"/>
      <c r="D191" s="156"/>
      <c r="E191" s="153"/>
      <c r="F191" s="153"/>
      <c r="G191" s="153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1596</v>
      </c>
      <c r="B192" s="5" t="s">
        <v>813</v>
      </c>
      <c r="C192" s="5" t="s">
        <v>302</v>
      </c>
      <c r="D192" s="154">
        <v>220.66</v>
      </c>
      <c r="E192" s="155">
        <v>516.51</v>
      </c>
      <c r="F192" s="155">
        <v>2.15</v>
      </c>
      <c r="G192" s="155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2" t="s">
        <v>1597</v>
      </c>
      <c r="B193" s="152" t="s">
        <v>816</v>
      </c>
      <c r="C193" s="152"/>
      <c r="D193" s="156"/>
      <c r="E193" s="153"/>
      <c r="F193" s="153"/>
      <c r="G193" s="153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1598</v>
      </c>
      <c r="B194" s="5" t="s">
        <v>818</v>
      </c>
      <c r="C194" s="5" t="s">
        <v>71</v>
      </c>
      <c r="D194" s="154">
        <v>18.6089700247915</v>
      </c>
      <c r="E194" s="155">
        <v>0</v>
      </c>
      <c r="F194" s="155">
        <v>44.37</v>
      </c>
      <c r="G194" s="155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1599</v>
      </c>
      <c r="B195" s="5" t="s">
        <v>822</v>
      </c>
      <c r="C195" s="5" t="s">
        <v>71</v>
      </c>
      <c r="D195" s="154">
        <v>3.3837000000000002</v>
      </c>
      <c r="E195" s="155">
        <v>0</v>
      </c>
      <c r="F195" s="155">
        <v>37.299999999999997</v>
      </c>
      <c r="G195" s="155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1600</v>
      </c>
      <c r="B196" s="5" t="s">
        <v>824</v>
      </c>
      <c r="C196" s="5" t="s">
        <v>71</v>
      </c>
      <c r="D196" s="154">
        <v>14.997891963109351</v>
      </c>
      <c r="E196" s="155">
        <v>0</v>
      </c>
      <c r="F196" s="155">
        <v>37.950000000000003</v>
      </c>
      <c r="G196" s="155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1601</v>
      </c>
      <c r="B197" s="5" t="s">
        <v>826</v>
      </c>
      <c r="C197" s="5" t="s">
        <v>71</v>
      </c>
      <c r="D197" s="154">
        <v>0.2286</v>
      </c>
      <c r="E197" s="155">
        <v>0</v>
      </c>
      <c r="F197" s="155">
        <v>26</v>
      </c>
      <c r="G197" s="155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1602</v>
      </c>
      <c r="B198" s="5" t="s">
        <v>110</v>
      </c>
      <c r="C198" s="5" t="s">
        <v>71</v>
      </c>
      <c r="D198" s="154">
        <v>0.2286</v>
      </c>
      <c r="E198" s="155">
        <v>0</v>
      </c>
      <c r="F198" s="155">
        <v>26</v>
      </c>
      <c r="G198" s="155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52" t="s">
        <v>1603</v>
      </c>
      <c r="B199" s="152" t="s">
        <v>829</v>
      </c>
      <c r="C199" s="152"/>
      <c r="D199" s="156"/>
      <c r="E199" s="153"/>
      <c r="F199" s="153"/>
      <c r="G199" s="153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1604</v>
      </c>
      <c r="B200" s="5" t="s">
        <v>831</v>
      </c>
      <c r="C200" s="5" t="s">
        <v>244</v>
      </c>
      <c r="D200" s="154"/>
      <c r="E200" s="155">
        <v>7</v>
      </c>
      <c r="F200" s="155">
        <v>1700.16</v>
      </c>
      <c r="G200" s="155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1605</v>
      </c>
      <c r="B201" s="5" t="s">
        <v>833</v>
      </c>
      <c r="C201" s="5" t="s">
        <v>244</v>
      </c>
      <c r="D201" s="154"/>
      <c r="E201" s="155">
        <v>7</v>
      </c>
      <c r="F201" s="155">
        <v>325.04000000000002</v>
      </c>
      <c r="G201" s="155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1606</v>
      </c>
      <c r="B202" s="5" t="s">
        <v>835</v>
      </c>
      <c r="C202" s="5" t="s">
        <v>169</v>
      </c>
      <c r="D202" s="154"/>
      <c r="E202" s="155">
        <v>23.63</v>
      </c>
      <c r="F202" s="155">
        <v>24.8</v>
      </c>
      <c r="G202" s="155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1607</v>
      </c>
      <c r="B203" s="5" t="s">
        <v>838</v>
      </c>
      <c r="C203" s="5" t="s">
        <v>244</v>
      </c>
      <c r="D203" s="154"/>
      <c r="E203" s="155">
        <v>7</v>
      </c>
      <c r="F203" s="155">
        <v>42.43</v>
      </c>
      <c r="G203" s="155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1608</v>
      </c>
      <c r="B204" s="5" t="s">
        <v>840</v>
      </c>
      <c r="C204" s="5" t="s">
        <v>244</v>
      </c>
      <c r="D204" s="154"/>
      <c r="E204" s="155">
        <v>7</v>
      </c>
      <c r="F204" s="155">
        <v>3284.62</v>
      </c>
      <c r="G204" s="155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1611</v>
      </c>
      <c r="B205" s="5" t="s">
        <v>108</v>
      </c>
      <c r="C205" s="5" t="s">
        <v>169</v>
      </c>
      <c r="D205" s="154"/>
      <c r="E205" s="155">
        <v>12.6</v>
      </c>
      <c r="F205" s="155">
        <v>36.659999999999997</v>
      </c>
      <c r="G205" s="155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1613</v>
      </c>
      <c r="B206" s="5" t="s">
        <v>842</v>
      </c>
      <c r="C206" s="5" t="s">
        <v>244</v>
      </c>
      <c r="D206" s="154"/>
      <c r="E206" s="155">
        <v>7</v>
      </c>
      <c r="F206" s="155">
        <v>66.36</v>
      </c>
      <c r="G206" s="155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1614</v>
      </c>
      <c r="B207" s="5" t="s">
        <v>110</v>
      </c>
      <c r="C207" s="5" t="s">
        <v>71</v>
      </c>
      <c r="D207" s="154"/>
      <c r="E207" s="155">
        <v>14.88</v>
      </c>
      <c r="F207" s="155">
        <v>26</v>
      </c>
      <c r="G207" s="155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2" t="s">
        <v>1616</v>
      </c>
      <c r="B208" s="152" t="s">
        <v>1617</v>
      </c>
      <c r="C208" s="152"/>
      <c r="D208" s="156"/>
      <c r="E208" s="153"/>
      <c r="F208" s="153"/>
      <c r="G208" s="153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1619</v>
      </c>
      <c r="B209" s="5" t="s">
        <v>1620</v>
      </c>
      <c r="C209" s="5" t="s">
        <v>71</v>
      </c>
      <c r="D209" s="154"/>
      <c r="E209" s="155">
        <v>28.42</v>
      </c>
      <c r="F209" s="155">
        <v>23.19</v>
      </c>
      <c r="G209" s="155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1622</v>
      </c>
      <c r="B210" s="5" t="s">
        <v>1623</v>
      </c>
      <c r="C210" s="5" t="s">
        <v>71</v>
      </c>
      <c r="D210" s="154"/>
      <c r="E210" s="155">
        <v>4.0599999999999996</v>
      </c>
      <c r="F210" s="155">
        <v>79.77</v>
      </c>
      <c r="G210" s="155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1625</v>
      </c>
      <c r="B211" s="5" t="s">
        <v>1626</v>
      </c>
      <c r="C211" s="5" t="s">
        <v>302</v>
      </c>
      <c r="D211" s="154"/>
      <c r="E211" s="155">
        <v>81.2</v>
      </c>
      <c r="F211" s="155">
        <v>191.3</v>
      </c>
      <c r="G211" s="155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1628</v>
      </c>
      <c r="B212" s="5" t="s">
        <v>1629</v>
      </c>
      <c r="C212" s="5" t="s">
        <v>302</v>
      </c>
      <c r="D212" s="154"/>
      <c r="E212" s="155">
        <v>124.4</v>
      </c>
      <c r="F212" s="155">
        <v>8.6300000000000008</v>
      </c>
      <c r="G212" s="155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1630</v>
      </c>
      <c r="B213" s="5" t="s">
        <v>1631</v>
      </c>
      <c r="C213" s="5" t="s">
        <v>302</v>
      </c>
      <c r="D213" s="154"/>
      <c r="E213" s="155">
        <v>1.2</v>
      </c>
      <c r="F213" s="155">
        <v>16.21</v>
      </c>
      <c r="G213" s="155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1633</v>
      </c>
      <c r="B214" s="5" t="s">
        <v>1634</v>
      </c>
      <c r="C214" s="5" t="s">
        <v>302</v>
      </c>
      <c r="D214" s="154"/>
      <c r="E214" s="155">
        <v>88</v>
      </c>
      <c r="F214" s="155">
        <v>16.21</v>
      </c>
      <c r="G214" s="155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1636</v>
      </c>
      <c r="B215" s="5" t="s">
        <v>1637</v>
      </c>
      <c r="C215" s="5" t="s">
        <v>71</v>
      </c>
      <c r="D215" s="154"/>
      <c r="E215" s="155">
        <v>15.43</v>
      </c>
      <c r="F215" s="155">
        <v>51.33</v>
      </c>
      <c r="G215" s="155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1638</v>
      </c>
      <c r="B216" s="5" t="s">
        <v>1639</v>
      </c>
      <c r="C216" s="5" t="s">
        <v>302</v>
      </c>
      <c r="D216" s="154"/>
      <c r="E216" s="155">
        <v>81.2</v>
      </c>
      <c r="F216" s="155">
        <v>3.07</v>
      </c>
      <c r="G216" s="155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1641</v>
      </c>
      <c r="B217" s="5" t="s">
        <v>110</v>
      </c>
      <c r="C217" s="5" t="s">
        <v>71</v>
      </c>
      <c r="D217" s="154"/>
      <c r="E217" s="155">
        <v>17.54</v>
      </c>
      <c r="F217" s="155">
        <v>26</v>
      </c>
      <c r="G217" s="155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152" t="s">
        <v>1643</v>
      </c>
      <c r="B218" s="152" t="s">
        <v>845</v>
      </c>
      <c r="C218" s="152"/>
      <c r="D218" s="156"/>
      <c r="E218" s="153"/>
      <c r="F218" s="153"/>
      <c r="G218" s="153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1645</v>
      </c>
      <c r="B219" s="158" t="s">
        <v>847</v>
      </c>
      <c r="C219" s="158"/>
      <c r="D219" s="159"/>
      <c r="E219" s="160"/>
      <c r="F219" s="160"/>
      <c r="G219" s="160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1646</v>
      </c>
      <c r="B220" s="5" t="s">
        <v>849</v>
      </c>
      <c r="C220" s="5" t="s">
        <v>71</v>
      </c>
      <c r="D220" s="154"/>
      <c r="E220" s="155">
        <v>11.26</v>
      </c>
      <c r="F220" s="155">
        <v>23.19</v>
      </c>
      <c r="G220" s="155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1648</v>
      </c>
      <c r="B221" s="5" t="s">
        <v>851</v>
      </c>
      <c r="C221" s="5" t="s">
        <v>71</v>
      </c>
      <c r="D221" s="154"/>
      <c r="E221" s="155">
        <v>1.61</v>
      </c>
      <c r="F221" s="155">
        <v>79.77</v>
      </c>
      <c r="G221" s="155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1650</v>
      </c>
      <c r="B222" s="5" t="s">
        <v>853</v>
      </c>
      <c r="C222" s="5" t="s">
        <v>71</v>
      </c>
      <c r="D222" s="154"/>
      <c r="E222" s="155">
        <v>9.65</v>
      </c>
      <c r="F222" s="155">
        <v>51.33</v>
      </c>
      <c r="G222" s="155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1651</v>
      </c>
      <c r="B223" s="5" t="s">
        <v>855</v>
      </c>
      <c r="C223" s="5" t="s">
        <v>302</v>
      </c>
      <c r="D223" s="154"/>
      <c r="E223" s="155">
        <v>132.72999999999999</v>
      </c>
      <c r="F223" s="155">
        <v>8.6300000000000008</v>
      </c>
      <c r="G223" s="155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1652</v>
      </c>
      <c r="B224" s="5" t="s">
        <v>857</v>
      </c>
      <c r="C224" s="5" t="s">
        <v>302</v>
      </c>
      <c r="D224" s="154"/>
      <c r="E224" s="155">
        <v>86.54</v>
      </c>
      <c r="F224" s="155">
        <v>23.1</v>
      </c>
      <c r="G224" s="155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1655</v>
      </c>
      <c r="B225" s="5" t="s">
        <v>859</v>
      </c>
      <c r="C225" s="5" t="s">
        <v>302</v>
      </c>
      <c r="D225" s="154"/>
      <c r="E225" s="155">
        <v>31.93</v>
      </c>
      <c r="F225" s="155">
        <v>3.07</v>
      </c>
      <c r="G225" s="155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1656</v>
      </c>
      <c r="B226" s="5" t="s">
        <v>176</v>
      </c>
      <c r="C226" s="5" t="s">
        <v>71</v>
      </c>
      <c r="D226" s="154"/>
      <c r="E226" s="155">
        <v>2.16</v>
      </c>
      <c r="F226" s="155">
        <v>26</v>
      </c>
      <c r="G226" s="155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8" t="s">
        <v>1658</v>
      </c>
      <c r="B227" s="158" t="s">
        <v>862</v>
      </c>
      <c r="C227" s="158"/>
      <c r="D227" s="159"/>
      <c r="E227" s="160"/>
      <c r="F227" s="160"/>
      <c r="G227" s="160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1660</v>
      </c>
      <c r="B228" s="5" t="s">
        <v>865</v>
      </c>
      <c r="C228" s="5" t="s">
        <v>433</v>
      </c>
      <c r="D228" s="154"/>
      <c r="E228" s="155">
        <v>2</v>
      </c>
      <c r="F228" s="155">
        <v>133.66999999999999</v>
      </c>
      <c r="G228" s="155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58" t="s">
        <v>1661</v>
      </c>
      <c r="B229" s="158" t="s">
        <v>867</v>
      </c>
      <c r="C229" s="158"/>
      <c r="D229" s="159"/>
      <c r="E229" s="160"/>
      <c r="F229" s="160"/>
      <c r="G229" s="160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1663</v>
      </c>
      <c r="B230" s="5" t="s">
        <v>869</v>
      </c>
      <c r="C230" s="5" t="s">
        <v>433</v>
      </c>
      <c r="D230" s="154"/>
      <c r="E230" s="155">
        <v>8</v>
      </c>
      <c r="F230" s="155">
        <v>61.38</v>
      </c>
      <c r="G230" s="155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1664</v>
      </c>
      <c r="B231" s="158" t="s">
        <v>871</v>
      </c>
      <c r="C231" s="158"/>
      <c r="D231" s="159"/>
      <c r="E231" s="160"/>
      <c r="F231" s="160"/>
      <c r="G231" s="160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1667</v>
      </c>
      <c r="B232" s="5" t="s">
        <v>875</v>
      </c>
      <c r="C232" s="5" t="s">
        <v>244</v>
      </c>
      <c r="D232" s="154"/>
      <c r="E232" s="155">
        <v>4</v>
      </c>
      <c r="F232" s="155">
        <v>51.66</v>
      </c>
      <c r="G232" s="155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52" t="s">
        <v>1670</v>
      </c>
      <c r="B233" s="152" t="s">
        <v>1671</v>
      </c>
      <c r="C233" s="152"/>
      <c r="D233" s="156"/>
      <c r="E233" s="153"/>
      <c r="F233" s="153"/>
      <c r="G233" s="153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1673</v>
      </c>
      <c r="B234" s="5" t="s">
        <v>879</v>
      </c>
      <c r="C234" s="5" t="s">
        <v>302</v>
      </c>
      <c r="D234" s="154"/>
      <c r="E234" s="155">
        <v>6.8</v>
      </c>
      <c r="F234" s="155">
        <v>214.81</v>
      </c>
      <c r="G234" s="155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1674</v>
      </c>
      <c r="B235" s="5" t="s">
        <v>881</v>
      </c>
      <c r="C235" s="5" t="s">
        <v>244</v>
      </c>
      <c r="D235" s="154"/>
      <c r="E235" s="155">
        <v>6</v>
      </c>
      <c r="F235" s="155">
        <v>181.87</v>
      </c>
      <c r="G235" s="155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1676</v>
      </c>
      <c r="B236" s="5" t="s">
        <v>883</v>
      </c>
      <c r="C236" s="5" t="s">
        <v>302</v>
      </c>
      <c r="D236" s="154"/>
      <c r="E236" s="155">
        <v>12</v>
      </c>
      <c r="F236" s="155">
        <v>532.25</v>
      </c>
      <c r="G236" s="155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52" t="s">
        <v>1677</v>
      </c>
      <c r="B237" s="152" t="s">
        <v>885</v>
      </c>
      <c r="C237" s="152"/>
      <c r="D237" s="156"/>
      <c r="E237" s="153"/>
      <c r="F237" s="153"/>
      <c r="G237" s="153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1679</v>
      </c>
      <c r="B238" s="5" t="s">
        <v>888</v>
      </c>
      <c r="C238" s="5" t="s">
        <v>302</v>
      </c>
      <c r="D238" s="154">
        <v>9.6828000000000003</v>
      </c>
      <c r="E238" s="155">
        <v>0</v>
      </c>
      <c r="F238" s="155">
        <v>12.5</v>
      </c>
      <c r="G238" s="155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1680</v>
      </c>
      <c r="B239" s="5" t="s">
        <v>890</v>
      </c>
      <c r="C239" s="5" t="s">
        <v>302</v>
      </c>
      <c r="D239" s="154">
        <v>9.2390109890109891</v>
      </c>
      <c r="E239" s="155">
        <v>0</v>
      </c>
      <c r="F239" s="155">
        <v>7.28</v>
      </c>
      <c r="G239" s="155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52" t="s">
        <v>1682</v>
      </c>
      <c r="B240" s="152" t="s">
        <v>931</v>
      </c>
      <c r="C240" s="152"/>
      <c r="D240" s="156"/>
      <c r="E240" s="153"/>
      <c r="F240" s="153"/>
      <c r="G240" s="153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1684</v>
      </c>
      <c r="B241" s="5" t="s">
        <v>933</v>
      </c>
      <c r="C241" s="5" t="s">
        <v>302</v>
      </c>
      <c r="D241" s="154"/>
      <c r="E241" s="155">
        <v>38.82</v>
      </c>
      <c r="F241" s="155">
        <v>123</v>
      </c>
      <c r="G241" s="155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1685</v>
      </c>
      <c r="B242" s="5" t="s">
        <v>936</v>
      </c>
      <c r="C242" s="5" t="s">
        <v>302</v>
      </c>
      <c r="D242" s="154"/>
      <c r="E242" s="155">
        <v>111.94</v>
      </c>
      <c r="F242" s="155">
        <v>82.8</v>
      </c>
      <c r="G242" s="155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1687</v>
      </c>
      <c r="B243" s="5" t="s">
        <v>939</v>
      </c>
      <c r="C243" s="5" t="s">
        <v>302</v>
      </c>
      <c r="D243" s="154"/>
      <c r="E243" s="155">
        <v>1</v>
      </c>
      <c r="F243" s="155">
        <v>467.1</v>
      </c>
      <c r="G243" s="155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1688</v>
      </c>
      <c r="B244" s="152" t="s">
        <v>941</v>
      </c>
      <c r="C244" s="152"/>
      <c r="D244" s="156"/>
      <c r="E244" s="153"/>
      <c r="F244" s="153"/>
      <c r="G244" s="153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1691</v>
      </c>
      <c r="B245" s="158" t="s">
        <v>1692</v>
      </c>
      <c r="C245" s="158"/>
      <c r="D245" s="159"/>
      <c r="E245" s="160"/>
      <c r="F245" s="160"/>
      <c r="G245" s="160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1694</v>
      </c>
      <c r="B246" s="5" t="s">
        <v>1695</v>
      </c>
      <c r="C246" s="5" t="s">
        <v>302</v>
      </c>
      <c r="D246" s="154"/>
      <c r="E246" s="155">
        <v>83.82</v>
      </c>
      <c r="F246" s="155">
        <v>151.09</v>
      </c>
      <c r="G246" s="155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1696</v>
      </c>
      <c r="B247" s="5" t="s">
        <v>1697</v>
      </c>
      <c r="C247" s="5" t="s">
        <v>302</v>
      </c>
      <c r="D247" s="154"/>
      <c r="E247" s="155">
        <v>2.85</v>
      </c>
      <c r="F247" s="155">
        <v>50.52</v>
      </c>
      <c r="G247" s="155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1699</v>
      </c>
      <c r="B248" s="5" t="s">
        <v>947</v>
      </c>
      <c r="C248" s="5" t="s">
        <v>302</v>
      </c>
      <c r="D248" s="154"/>
      <c r="E248" s="155">
        <v>2.88</v>
      </c>
      <c r="F248" s="155">
        <v>61.22</v>
      </c>
      <c r="G248" s="155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1700</v>
      </c>
      <c r="B249" s="5" t="s">
        <v>949</v>
      </c>
      <c r="C249" s="5" t="s">
        <v>302</v>
      </c>
      <c r="D249" s="154"/>
      <c r="E249" s="155">
        <v>240.44</v>
      </c>
      <c r="F249" s="155">
        <v>30.12</v>
      </c>
      <c r="G249" s="155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1703</v>
      </c>
      <c r="B250" s="5" t="s">
        <v>951</v>
      </c>
      <c r="C250" s="5" t="s">
        <v>302</v>
      </c>
      <c r="D250" s="154"/>
      <c r="E250" s="155">
        <v>4.1399999999999997</v>
      </c>
      <c r="F250" s="155">
        <v>21.8</v>
      </c>
      <c r="G250" s="155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1704</v>
      </c>
      <c r="B251" s="5" t="s">
        <v>953</v>
      </c>
      <c r="C251" s="5" t="s">
        <v>302</v>
      </c>
      <c r="D251" s="154"/>
      <c r="E251" s="155">
        <v>42.18</v>
      </c>
      <c r="F251" s="155">
        <v>15.75</v>
      </c>
      <c r="G251" s="155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1706</v>
      </c>
      <c r="B252" s="5" t="s">
        <v>955</v>
      </c>
      <c r="C252" s="5" t="s">
        <v>302</v>
      </c>
      <c r="D252" s="154"/>
      <c r="E252" s="155">
        <v>133.19</v>
      </c>
      <c r="F252" s="155">
        <v>18.989999999999998</v>
      </c>
      <c r="G252" s="155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8" t="s">
        <v>1707</v>
      </c>
      <c r="B253" s="158" t="s">
        <v>959</v>
      </c>
      <c r="C253" s="158"/>
      <c r="D253" s="159"/>
      <c r="E253" s="160"/>
      <c r="F253" s="160"/>
      <c r="G253" s="160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1709</v>
      </c>
      <c r="B254" s="5" t="s">
        <v>961</v>
      </c>
      <c r="C254" s="5" t="s">
        <v>302</v>
      </c>
      <c r="D254" s="154"/>
      <c r="E254" s="155">
        <v>44.17</v>
      </c>
      <c r="F254" s="155">
        <v>8.7200000000000006</v>
      </c>
      <c r="G254" s="155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1710</v>
      </c>
      <c r="B255" s="5" t="s">
        <v>963</v>
      </c>
      <c r="C255" s="5" t="s">
        <v>302</v>
      </c>
      <c r="D255" s="154"/>
      <c r="E255" s="155">
        <v>73.77</v>
      </c>
      <c r="F255" s="155">
        <v>11.61</v>
      </c>
      <c r="G255" s="155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152" t="s">
        <v>1713</v>
      </c>
      <c r="B256" s="152" t="s">
        <v>965</v>
      </c>
      <c r="C256" s="152"/>
      <c r="D256" s="156"/>
      <c r="E256" s="153"/>
      <c r="F256" s="153"/>
      <c r="G256" s="153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1715</v>
      </c>
      <c r="B257" s="5" t="s">
        <v>1716</v>
      </c>
      <c r="C257" s="5" t="s">
        <v>244</v>
      </c>
      <c r="D257" s="154">
        <v>1</v>
      </c>
      <c r="E257" s="155">
        <v>0</v>
      </c>
      <c r="F257" s="155">
        <v>1500</v>
      </c>
      <c r="G257" s="155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1717</v>
      </c>
      <c r="B258" s="5" t="s">
        <v>967</v>
      </c>
      <c r="C258" s="5" t="s">
        <v>244</v>
      </c>
      <c r="D258" s="154">
        <v>1</v>
      </c>
      <c r="E258" s="155">
        <v>0</v>
      </c>
      <c r="F258" s="155">
        <v>1125</v>
      </c>
      <c r="G258" s="155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1719</v>
      </c>
      <c r="B259" s="5" t="s">
        <v>1720</v>
      </c>
      <c r="C259" s="5" t="s">
        <v>244</v>
      </c>
      <c r="D259" s="154"/>
      <c r="E259" s="155">
        <v>1</v>
      </c>
      <c r="F259" s="155">
        <v>12691.41</v>
      </c>
      <c r="G259" s="155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1722</v>
      </c>
      <c r="B260" s="5" t="s">
        <v>1723</v>
      </c>
      <c r="C260" s="5" t="s">
        <v>244</v>
      </c>
      <c r="D260" s="154"/>
      <c r="E260" s="155">
        <v>1</v>
      </c>
      <c r="F260" s="155">
        <v>8823.41</v>
      </c>
      <c r="G260" s="155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1724</v>
      </c>
      <c r="B261" s="5" t="s">
        <v>1725</v>
      </c>
      <c r="C261" s="5" t="s">
        <v>244</v>
      </c>
      <c r="D261" s="154"/>
      <c r="E261" s="155">
        <v>1</v>
      </c>
      <c r="F261" s="155">
        <v>5305.36</v>
      </c>
      <c r="G261" s="155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1727</v>
      </c>
      <c r="B262" s="5" t="s">
        <v>1728</v>
      </c>
      <c r="C262" s="5" t="s">
        <v>244</v>
      </c>
      <c r="D262" s="154"/>
      <c r="E262" s="155">
        <v>1</v>
      </c>
      <c r="F262" s="155">
        <v>3652.34</v>
      </c>
      <c r="G262" s="155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1730</v>
      </c>
      <c r="B263" s="5" t="s">
        <v>1731</v>
      </c>
      <c r="C263" s="5" t="s">
        <v>244</v>
      </c>
      <c r="D263" s="154"/>
      <c r="E263" s="155">
        <v>1</v>
      </c>
      <c r="F263" s="155">
        <v>4722.28</v>
      </c>
      <c r="G263" s="155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1732</v>
      </c>
      <c r="B264" s="5" t="s">
        <v>1733</v>
      </c>
      <c r="C264" s="5" t="s">
        <v>244</v>
      </c>
      <c r="D264" s="154"/>
      <c r="E264" s="155">
        <v>1</v>
      </c>
      <c r="F264" s="155">
        <v>4552.8999999999996</v>
      </c>
      <c r="G264" s="155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1736</v>
      </c>
      <c r="B265" s="5" t="s">
        <v>995</v>
      </c>
      <c r="C265" s="5" t="s">
        <v>244</v>
      </c>
      <c r="D265" s="154">
        <v>2</v>
      </c>
      <c r="E265" s="155">
        <v>0</v>
      </c>
      <c r="F265" s="155">
        <v>169.17</v>
      </c>
      <c r="G265" s="155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1737</v>
      </c>
      <c r="B266" s="5" t="s">
        <v>1738</v>
      </c>
      <c r="C266" s="5" t="s">
        <v>244</v>
      </c>
      <c r="D266" s="154">
        <v>1</v>
      </c>
      <c r="E266" s="155">
        <v>0</v>
      </c>
      <c r="F266" s="155">
        <v>1200</v>
      </c>
      <c r="G266" s="155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58" t="s">
        <v>1740</v>
      </c>
      <c r="B267" s="158" t="s">
        <v>997</v>
      </c>
      <c r="C267" s="158"/>
      <c r="D267" s="156"/>
      <c r="E267" s="160"/>
      <c r="F267" s="160"/>
      <c r="G267" s="153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61" t="s">
        <v>1742</v>
      </c>
      <c r="B268" s="161" t="s">
        <v>999</v>
      </c>
      <c r="C268" s="161"/>
      <c r="D268" s="159"/>
      <c r="E268" s="163"/>
      <c r="F268" s="163"/>
      <c r="G268" s="160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1743</v>
      </c>
      <c r="B269" s="5" t="s">
        <v>1001</v>
      </c>
      <c r="C269" s="5" t="s">
        <v>169</v>
      </c>
      <c r="D269" s="154"/>
      <c r="E269" s="155">
        <v>0.96</v>
      </c>
      <c r="F269" s="155">
        <v>363.56</v>
      </c>
      <c r="G269" s="155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1746</v>
      </c>
      <c r="B270" s="5" t="s">
        <v>484</v>
      </c>
      <c r="C270" s="5" t="s">
        <v>281</v>
      </c>
      <c r="D270" s="154"/>
      <c r="E270" s="155">
        <v>26.38</v>
      </c>
      <c r="F270" s="155">
        <v>4.75</v>
      </c>
      <c r="G270" s="155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1748</v>
      </c>
      <c r="B271" s="5" t="s">
        <v>482</v>
      </c>
      <c r="C271" s="5" t="s">
        <v>535</v>
      </c>
      <c r="D271" s="154"/>
      <c r="E271" s="155">
        <v>1.84</v>
      </c>
      <c r="F271" s="155">
        <v>49.76</v>
      </c>
      <c r="G271" s="155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1749</v>
      </c>
      <c r="B272" s="5" t="s">
        <v>486</v>
      </c>
      <c r="C272" s="5" t="s">
        <v>535</v>
      </c>
      <c r="D272" s="154"/>
      <c r="E272" s="155">
        <v>4.72</v>
      </c>
      <c r="F272" s="155">
        <v>15.36</v>
      </c>
      <c r="G272" s="155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61" t="s">
        <v>1751</v>
      </c>
      <c r="B273" s="161" t="s">
        <v>1006</v>
      </c>
      <c r="C273" s="161"/>
      <c r="D273" s="159"/>
      <c r="E273" s="163"/>
      <c r="F273" s="163"/>
      <c r="G273" s="160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1753</v>
      </c>
      <c r="B274" s="5" t="s">
        <v>1001</v>
      </c>
      <c r="C274" s="5" t="s">
        <v>169</v>
      </c>
      <c r="D274" s="154"/>
      <c r="E274" s="155">
        <v>0.69</v>
      </c>
      <c r="F274" s="155">
        <v>363.56</v>
      </c>
      <c r="G274" s="155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1754</v>
      </c>
      <c r="B275" s="5" t="s">
        <v>482</v>
      </c>
      <c r="C275" s="5" t="s">
        <v>535</v>
      </c>
      <c r="D275" s="154"/>
      <c r="E275" s="155">
        <v>2.8</v>
      </c>
      <c r="F275" s="155">
        <v>49.76</v>
      </c>
      <c r="G275" s="155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1755</v>
      </c>
      <c r="B276" s="5" t="s">
        <v>486</v>
      </c>
      <c r="C276" s="5" t="s">
        <v>535</v>
      </c>
      <c r="D276" s="154"/>
      <c r="E276" s="155">
        <v>3.43</v>
      </c>
      <c r="F276" s="155">
        <v>15.36</v>
      </c>
      <c r="G276" s="155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152" t="s">
        <v>1758</v>
      </c>
      <c r="B277" s="152" t="s">
        <v>1011</v>
      </c>
      <c r="C277" s="152"/>
      <c r="D277" s="156"/>
      <c r="E277" s="153"/>
      <c r="F277" s="153"/>
      <c r="G277" s="153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1760</v>
      </c>
      <c r="B278" s="5" t="s">
        <v>1761</v>
      </c>
      <c r="C278" s="5" t="s">
        <v>244</v>
      </c>
      <c r="D278" s="154">
        <v>1</v>
      </c>
      <c r="E278" s="155">
        <v>0</v>
      </c>
      <c r="F278" s="155">
        <v>8600</v>
      </c>
      <c r="G278" s="155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1762</v>
      </c>
      <c r="B279" s="5" t="s">
        <v>1013</v>
      </c>
      <c r="C279" s="5" t="s">
        <v>244</v>
      </c>
      <c r="D279" s="154"/>
      <c r="E279" s="155">
        <v>1</v>
      </c>
      <c r="F279" s="155">
        <v>8015.41</v>
      </c>
      <c r="G279" s="155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152" t="s">
        <v>1764</v>
      </c>
      <c r="B280" s="152" t="s">
        <v>1765</v>
      </c>
      <c r="C280" s="152"/>
      <c r="D280" s="156"/>
      <c r="E280" s="153"/>
      <c r="F280" s="153"/>
      <c r="G280" s="153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58" t="s">
        <v>1766</v>
      </c>
      <c r="B281" s="158" t="s">
        <v>1768</v>
      </c>
      <c r="C281" s="158"/>
      <c r="D281" s="159"/>
      <c r="E281" s="160"/>
      <c r="F281" s="160"/>
      <c r="G281" s="160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1769</v>
      </c>
      <c r="B282" s="5" t="s">
        <v>1040</v>
      </c>
      <c r="C282" s="5" t="s">
        <v>244</v>
      </c>
      <c r="D282" s="154">
        <v>6</v>
      </c>
      <c r="E282" s="155">
        <v>0</v>
      </c>
      <c r="F282" s="155">
        <v>1500</v>
      </c>
      <c r="G282" s="155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58" t="s">
        <v>1771</v>
      </c>
      <c r="B283" s="158" t="s">
        <v>1772</v>
      </c>
      <c r="C283" s="158"/>
      <c r="D283" s="159"/>
      <c r="E283" s="160"/>
      <c r="F283" s="160"/>
      <c r="G283" s="160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61" t="s">
        <v>1774</v>
      </c>
      <c r="B284" s="161" t="s">
        <v>900</v>
      </c>
      <c r="C284" s="161"/>
      <c r="D284" s="162"/>
      <c r="E284" s="163"/>
      <c r="F284" s="163"/>
      <c r="G284" s="163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1776</v>
      </c>
      <c r="B285" s="5" t="s">
        <v>1777</v>
      </c>
      <c r="C285" s="5" t="s">
        <v>71</v>
      </c>
      <c r="D285" s="154"/>
      <c r="E285" s="155">
        <v>11.34</v>
      </c>
      <c r="F285" s="155">
        <v>28.93</v>
      </c>
      <c r="G285" s="155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1779</v>
      </c>
      <c r="B286" s="5" t="s">
        <v>1203</v>
      </c>
      <c r="C286" s="5" t="s">
        <v>71</v>
      </c>
      <c r="D286" s="154"/>
      <c r="E286" s="155">
        <v>15.31</v>
      </c>
      <c r="F286" s="155">
        <v>26</v>
      </c>
      <c r="G286" s="155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61" t="s">
        <v>1780</v>
      </c>
      <c r="B287" s="161" t="s">
        <v>1781</v>
      </c>
      <c r="C287" s="161"/>
      <c r="D287" s="162"/>
      <c r="E287" s="163"/>
      <c r="F287" s="163"/>
      <c r="G287" s="163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1783</v>
      </c>
      <c r="B288" s="5" t="s">
        <v>1784</v>
      </c>
      <c r="C288" s="5" t="s">
        <v>244</v>
      </c>
      <c r="D288" s="154"/>
      <c r="E288" s="155">
        <v>14</v>
      </c>
      <c r="F288" s="155">
        <v>703.05</v>
      </c>
      <c r="G288" s="155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1787</v>
      </c>
      <c r="B289" s="5" t="s">
        <v>1788</v>
      </c>
      <c r="C289" s="5" t="s">
        <v>71</v>
      </c>
      <c r="D289" s="154"/>
      <c r="E289" s="155">
        <v>11.34</v>
      </c>
      <c r="F289" s="155">
        <v>277.01</v>
      </c>
      <c r="G289" s="155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1789</v>
      </c>
      <c r="B290" s="5" t="s">
        <v>1790</v>
      </c>
      <c r="C290" s="5" t="s">
        <v>244</v>
      </c>
      <c r="D290" s="154"/>
      <c r="E290" s="155">
        <v>11</v>
      </c>
      <c r="F290" s="155">
        <v>19.989999999999998</v>
      </c>
      <c r="G290" s="155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1792</v>
      </c>
      <c r="B291" s="5" t="s">
        <v>1793</v>
      </c>
      <c r="C291" s="5" t="s">
        <v>244</v>
      </c>
      <c r="D291" s="154"/>
      <c r="E291" s="155">
        <v>3</v>
      </c>
      <c r="F291" s="155">
        <v>26.78</v>
      </c>
      <c r="G291" s="155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161" t="s">
        <v>1794</v>
      </c>
      <c r="B292" s="161" t="s">
        <v>1795</v>
      </c>
      <c r="C292" s="161"/>
      <c r="D292" s="162"/>
      <c r="E292" s="163"/>
      <c r="F292" s="163"/>
      <c r="G292" s="163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1797</v>
      </c>
      <c r="B293" s="5" t="s">
        <v>1798</v>
      </c>
      <c r="C293" s="5" t="s">
        <v>244</v>
      </c>
      <c r="D293" s="154"/>
      <c r="E293" s="155">
        <v>17</v>
      </c>
      <c r="F293" s="155">
        <v>1085.01</v>
      </c>
      <c r="G293" s="155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1800</v>
      </c>
      <c r="B294" s="5" t="s">
        <v>1801</v>
      </c>
      <c r="C294" s="5" t="s">
        <v>244</v>
      </c>
      <c r="D294" s="154"/>
      <c r="E294" s="155">
        <v>5</v>
      </c>
      <c r="F294" s="155">
        <v>250.65</v>
      </c>
      <c r="G294" s="155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58" t="s">
        <v>1803</v>
      </c>
      <c r="B295" s="158" t="s">
        <v>1804</v>
      </c>
      <c r="C295" s="158"/>
      <c r="D295" s="159"/>
      <c r="E295" s="160"/>
      <c r="F295" s="160"/>
      <c r="G295" s="160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1806</v>
      </c>
      <c r="B296" s="5" t="s">
        <v>1066</v>
      </c>
      <c r="C296" s="5" t="s">
        <v>244</v>
      </c>
      <c r="D296" s="154"/>
      <c r="E296" s="155">
        <v>12</v>
      </c>
      <c r="F296" s="155">
        <v>200.43</v>
      </c>
      <c r="G296" s="155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1809</v>
      </c>
      <c r="B297" s="5" t="s">
        <v>1069</v>
      </c>
      <c r="C297" s="5" t="s">
        <v>244</v>
      </c>
      <c r="D297" s="154"/>
      <c r="E297" s="155">
        <v>6</v>
      </c>
      <c r="F297" s="155">
        <v>236.99</v>
      </c>
      <c r="G297" s="155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52" t="s">
        <v>1810</v>
      </c>
      <c r="B298" s="152" t="s">
        <v>1071</v>
      </c>
      <c r="C298" s="152"/>
      <c r="D298" s="156"/>
      <c r="E298" s="153"/>
      <c r="F298" s="153"/>
      <c r="G298" s="153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58" t="s">
        <v>1812</v>
      </c>
      <c r="B299" s="158" t="s">
        <v>1073</v>
      </c>
      <c r="C299" s="158"/>
      <c r="D299" s="159"/>
      <c r="E299" s="160"/>
      <c r="F299" s="160"/>
      <c r="G299" s="160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1813</v>
      </c>
      <c r="B300" s="5" t="s">
        <v>1076</v>
      </c>
      <c r="C300" s="5" t="s">
        <v>302</v>
      </c>
      <c r="D300" s="154"/>
      <c r="E300" s="155">
        <v>183.78</v>
      </c>
      <c r="F300" s="155">
        <v>25.57</v>
      </c>
      <c r="G300" s="155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1815</v>
      </c>
      <c r="B301" s="5" t="s">
        <v>1079</v>
      </c>
      <c r="C301" s="5" t="s">
        <v>302</v>
      </c>
      <c r="D301" s="154"/>
      <c r="E301" s="155">
        <v>118.45</v>
      </c>
      <c r="F301" s="155">
        <v>14.16</v>
      </c>
      <c r="G301" s="155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1816</v>
      </c>
      <c r="B302" s="5" t="s">
        <v>1081</v>
      </c>
      <c r="C302" s="5" t="s">
        <v>169</v>
      </c>
      <c r="D302" s="154"/>
      <c r="E302" s="155">
        <v>88.42</v>
      </c>
      <c r="F302" s="155">
        <v>40.07</v>
      </c>
      <c r="G302" s="155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1818</v>
      </c>
      <c r="B303" s="5" t="s">
        <v>1083</v>
      </c>
      <c r="C303" s="5" t="s">
        <v>169</v>
      </c>
      <c r="D303" s="154"/>
      <c r="E303" s="155">
        <v>37.89</v>
      </c>
      <c r="F303" s="155">
        <v>221.65</v>
      </c>
      <c r="G303" s="155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1820</v>
      </c>
      <c r="B304" s="5" t="s">
        <v>171</v>
      </c>
      <c r="C304" s="5" t="s">
        <v>169</v>
      </c>
      <c r="D304" s="154"/>
      <c r="E304" s="155">
        <v>50.53</v>
      </c>
      <c r="F304" s="155">
        <v>51.33</v>
      </c>
      <c r="G304" s="155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1821</v>
      </c>
      <c r="B305" s="5" t="s">
        <v>1087</v>
      </c>
      <c r="C305" s="5" t="s">
        <v>302</v>
      </c>
      <c r="D305" s="154"/>
      <c r="E305" s="155">
        <v>252.63</v>
      </c>
      <c r="F305" s="155">
        <v>80.41</v>
      </c>
      <c r="G305" s="155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1824</v>
      </c>
      <c r="B306" s="5" t="s">
        <v>859</v>
      </c>
      <c r="C306" s="5" t="s">
        <v>302</v>
      </c>
      <c r="D306" s="154"/>
      <c r="E306" s="155">
        <v>252.63</v>
      </c>
      <c r="F306" s="155">
        <v>3.07</v>
      </c>
      <c r="G306" s="155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1825</v>
      </c>
      <c r="B307" s="5" t="s">
        <v>1090</v>
      </c>
      <c r="C307" s="5" t="s">
        <v>244</v>
      </c>
      <c r="D307" s="154"/>
      <c r="E307" s="155">
        <v>9</v>
      </c>
      <c r="F307" s="155">
        <v>91.1</v>
      </c>
      <c r="G307" s="155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1827</v>
      </c>
      <c r="B308" s="5" t="s">
        <v>1093</v>
      </c>
      <c r="C308" s="5" t="s">
        <v>244</v>
      </c>
      <c r="D308" s="154"/>
      <c r="E308" s="155">
        <v>1</v>
      </c>
      <c r="F308" s="155">
        <v>196.8</v>
      </c>
      <c r="G308" s="155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1828</v>
      </c>
      <c r="B309" s="5" t="s">
        <v>1095</v>
      </c>
      <c r="C309" s="5" t="s">
        <v>244</v>
      </c>
      <c r="D309" s="154"/>
      <c r="E309" s="155">
        <v>48</v>
      </c>
      <c r="F309" s="155">
        <v>73.56</v>
      </c>
      <c r="G309" s="155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1830</v>
      </c>
      <c r="B310" s="5" t="s">
        <v>1097</v>
      </c>
      <c r="C310" s="5" t="s">
        <v>244</v>
      </c>
      <c r="D310" s="154"/>
      <c r="E310" s="155">
        <v>5</v>
      </c>
      <c r="F310" s="155">
        <v>1487.62</v>
      </c>
      <c r="G310" s="155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1831</v>
      </c>
      <c r="B311" s="5" t="s">
        <v>176</v>
      </c>
      <c r="C311" s="5" t="s">
        <v>71</v>
      </c>
      <c r="D311" s="154"/>
      <c r="E311" s="155">
        <v>96.93</v>
      </c>
      <c r="F311" s="155">
        <v>26</v>
      </c>
      <c r="G311" s="155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58" t="s">
        <v>1833</v>
      </c>
      <c r="B312" s="158" t="s">
        <v>1101</v>
      </c>
      <c r="C312" s="158"/>
      <c r="D312" s="159"/>
      <c r="E312" s="160"/>
      <c r="F312" s="160"/>
      <c r="G312" s="160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1835</v>
      </c>
      <c r="B313" s="5" t="s">
        <v>1103</v>
      </c>
      <c r="C313" s="5" t="s">
        <v>433</v>
      </c>
      <c r="D313" s="154"/>
      <c r="E313" s="155">
        <v>13</v>
      </c>
      <c r="F313" s="155">
        <v>33.840000000000003</v>
      </c>
      <c r="G313" s="155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1837</v>
      </c>
      <c r="B314" s="5" t="s">
        <v>1105</v>
      </c>
      <c r="C314" s="5" t="s">
        <v>433</v>
      </c>
      <c r="D314" s="154"/>
      <c r="E314" s="155">
        <v>5</v>
      </c>
      <c r="F314" s="155">
        <v>43.35</v>
      </c>
      <c r="G314" s="155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1838</v>
      </c>
      <c r="B315" s="5" t="s">
        <v>1107</v>
      </c>
      <c r="C315" s="5" t="s">
        <v>433</v>
      </c>
      <c r="D315" s="154"/>
      <c r="E315" s="155">
        <v>3</v>
      </c>
      <c r="F315" s="155">
        <v>36.18</v>
      </c>
      <c r="G315" s="155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1840</v>
      </c>
      <c r="B316" s="5" t="s">
        <v>1109</v>
      </c>
      <c r="C316" s="5" t="s">
        <v>433</v>
      </c>
      <c r="D316" s="154"/>
      <c r="E316" s="155">
        <v>23</v>
      </c>
      <c r="F316" s="155">
        <v>43.48</v>
      </c>
      <c r="G316" s="155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1841</v>
      </c>
      <c r="B317" s="5" t="s">
        <v>1111</v>
      </c>
      <c r="C317" s="5" t="s">
        <v>433</v>
      </c>
      <c r="D317" s="154"/>
      <c r="E317" s="155">
        <v>1</v>
      </c>
      <c r="F317" s="155">
        <v>93.93</v>
      </c>
      <c r="G317" s="155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1842</v>
      </c>
      <c r="B318" s="5" t="s">
        <v>1113</v>
      </c>
      <c r="C318" s="5" t="s">
        <v>433</v>
      </c>
      <c r="D318" s="154"/>
      <c r="E318" s="155">
        <v>5</v>
      </c>
      <c r="F318" s="155">
        <v>53.35</v>
      </c>
      <c r="G318" s="155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150" t="s">
        <v>1845</v>
      </c>
      <c r="B319" s="150" t="s">
        <v>1115</v>
      </c>
      <c r="C319" s="150"/>
      <c r="D319" s="157"/>
      <c r="E319" s="151"/>
      <c r="F319" s="151"/>
      <c r="G319" s="151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152" t="s">
        <v>1847</v>
      </c>
      <c r="B320" s="152" t="s">
        <v>1848</v>
      </c>
      <c r="C320" s="152"/>
      <c r="D320" s="156"/>
      <c r="E320" s="153"/>
      <c r="F320" s="153"/>
      <c r="G320" s="153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1849</v>
      </c>
      <c r="B321" s="5" t="s">
        <v>1850</v>
      </c>
      <c r="C321" s="5" t="s">
        <v>244</v>
      </c>
      <c r="D321" s="154">
        <v>2</v>
      </c>
      <c r="E321" s="155">
        <v>2</v>
      </c>
      <c r="F321" s="155">
        <v>1200</v>
      </c>
      <c r="G321" s="155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1853</v>
      </c>
      <c r="B322" s="5" t="s">
        <v>1854</v>
      </c>
      <c r="C322" s="5" t="s">
        <v>244</v>
      </c>
      <c r="D322" s="154">
        <v>1</v>
      </c>
      <c r="E322" s="155">
        <v>1</v>
      </c>
      <c r="F322" s="155">
        <v>900</v>
      </c>
      <c r="G322" s="155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1856</v>
      </c>
      <c r="B323" s="5" t="s">
        <v>1857</v>
      </c>
      <c r="C323" s="5" t="s">
        <v>244</v>
      </c>
      <c r="D323" s="154">
        <v>1</v>
      </c>
      <c r="E323" s="155">
        <v>0</v>
      </c>
      <c r="F323" s="155">
        <v>2400</v>
      </c>
      <c r="G323" s="155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1858</v>
      </c>
      <c r="B324" s="5" t="s">
        <v>1859</v>
      </c>
      <c r="C324" s="5" t="s">
        <v>244</v>
      </c>
      <c r="D324" s="154">
        <v>25</v>
      </c>
      <c r="E324" s="155">
        <v>0</v>
      </c>
      <c r="F324" s="155">
        <v>84.25</v>
      </c>
      <c r="G324" s="155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1862</v>
      </c>
      <c r="B325" s="5" t="s">
        <v>1863</v>
      </c>
      <c r="C325" s="5" t="s">
        <v>244</v>
      </c>
      <c r="D325" s="154">
        <v>25</v>
      </c>
      <c r="E325" s="155">
        <v>0</v>
      </c>
      <c r="F325" s="155">
        <v>84.25</v>
      </c>
      <c r="G325" s="155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1864</v>
      </c>
      <c r="B326" s="5" t="s">
        <v>1865</v>
      </c>
      <c r="C326" s="5" t="s">
        <v>244</v>
      </c>
      <c r="D326" s="154">
        <v>3</v>
      </c>
      <c r="E326" s="155">
        <v>0</v>
      </c>
      <c r="F326" s="155">
        <v>60</v>
      </c>
      <c r="G326" s="155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152" t="s">
        <v>1867</v>
      </c>
      <c r="B327" s="152" t="s">
        <v>1868</v>
      </c>
      <c r="C327" s="152"/>
      <c r="D327" s="156"/>
      <c r="E327" s="153"/>
      <c r="F327" s="153"/>
      <c r="G327" s="153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1870</v>
      </c>
      <c r="B328" s="5" t="s">
        <v>1871</v>
      </c>
      <c r="C328" s="5" t="s">
        <v>244</v>
      </c>
      <c r="D328" s="154"/>
      <c r="E328" s="155">
        <v>1</v>
      </c>
      <c r="F328" s="155">
        <v>1337.13</v>
      </c>
      <c r="G328" s="155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1873</v>
      </c>
      <c r="B329" s="5" t="s">
        <v>1874</v>
      </c>
      <c r="C329" s="5" t="s">
        <v>244</v>
      </c>
      <c r="D329" s="154"/>
      <c r="E329" s="155">
        <v>1</v>
      </c>
      <c r="F329" s="155">
        <v>1973.07</v>
      </c>
      <c r="G329" s="155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1875</v>
      </c>
      <c r="B330" s="5" t="s">
        <v>1876</v>
      </c>
      <c r="C330" s="5" t="s">
        <v>244</v>
      </c>
      <c r="D330" s="154"/>
      <c r="E330" s="155">
        <v>2</v>
      </c>
      <c r="F330" s="155">
        <v>946.41</v>
      </c>
      <c r="G330" s="155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52" t="s">
        <v>1879</v>
      </c>
      <c r="B331" s="152" t="s">
        <v>1880</v>
      </c>
      <c r="C331" s="152"/>
      <c r="D331" s="156"/>
      <c r="E331" s="153"/>
      <c r="F331" s="153"/>
      <c r="G331" s="153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1881</v>
      </c>
      <c r="B332" s="5" t="s">
        <v>1883</v>
      </c>
      <c r="C332" s="5" t="s">
        <v>244</v>
      </c>
      <c r="D332" s="154"/>
      <c r="E332" s="155">
        <v>2</v>
      </c>
      <c r="F332" s="155">
        <v>5180.1499999999996</v>
      </c>
      <c r="G332" s="155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1884</v>
      </c>
      <c r="B333" s="5" t="s">
        <v>1885</v>
      </c>
      <c r="C333" s="5" t="s">
        <v>244</v>
      </c>
      <c r="D333" s="154"/>
      <c r="E333" s="155">
        <v>2</v>
      </c>
      <c r="F333" s="155">
        <v>2146.5700000000002</v>
      </c>
      <c r="G333" s="155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1887</v>
      </c>
      <c r="B334" s="5" t="s">
        <v>1888</v>
      </c>
      <c r="C334" s="5" t="s">
        <v>244</v>
      </c>
      <c r="D334" s="154"/>
      <c r="E334" s="155">
        <v>1</v>
      </c>
      <c r="F334" s="155">
        <v>1017.7</v>
      </c>
      <c r="G334" s="155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1890</v>
      </c>
      <c r="B335" s="5" t="s">
        <v>1891</v>
      </c>
      <c r="C335" s="5" t="s">
        <v>244</v>
      </c>
      <c r="D335" s="154"/>
      <c r="E335" s="155">
        <v>1</v>
      </c>
      <c r="F335" s="155">
        <v>1929.41</v>
      </c>
      <c r="G335" s="155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52" t="s">
        <v>1893</v>
      </c>
      <c r="B336" s="152" t="s">
        <v>1894</v>
      </c>
      <c r="C336" s="152"/>
      <c r="D336" s="156"/>
      <c r="E336" s="153"/>
      <c r="F336" s="153"/>
      <c r="G336" s="153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58" t="s">
        <v>1896</v>
      </c>
      <c r="B337" s="158" t="s">
        <v>690</v>
      </c>
      <c r="C337" s="158"/>
      <c r="D337" s="159"/>
      <c r="E337" s="160"/>
      <c r="F337" s="160"/>
      <c r="G337" s="160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1899</v>
      </c>
      <c r="B338" s="5" t="s">
        <v>1900</v>
      </c>
      <c r="C338" s="5" t="s">
        <v>302</v>
      </c>
      <c r="D338" s="154"/>
      <c r="E338" s="155">
        <v>66.685000000000002</v>
      </c>
      <c r="F338" s="155">
        <v>2.15</v>
      </c>
      <c r="G338" s="155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1901</v>
      </c>
      <c r="B339" s="5" t="s">
        <v>1902</v>
      </c>
      <c r="C339" s="5" t="s">
        <v>169</v>
      </c>
      <c r="D339" s="154"/>
      <c r="E339" s="155">
        <v>27.33</v>
      </c>
      <c r="F339" s="155">
        <v>40.07</v>
      </c>
      <c r="G339" s="155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1905</v>
      </c>
      <c r="B340" s="5" t="s">
        <v>1906</v>
      </c>
      <c r="C340" s="5" t="s">
        <v>169</v>
      </c>
      <c r="D340" s="154"/>
      <c r="E340" s="155">
        <v>7.2</v>
      </c>
      <c r="F340" s="155">
        <v>26.08</v>
      </c>
      <c r="G340" s="155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1907</v>
      </c>
      <c r="B341" s="5" t="s">
        <v>851</v>
      </c>
      <c r="C341" s="5" t="s">
        <v>169</v>
      </c>
      <c r="D341" s="154"/>
      <c r="E341" s="155">
        <v>5.33</v>
      </c>
      <c r="F341" s="155">
        <v>79.77</v>
      </c>
      <c r="G341" s="155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1909</v>
      </c>
      <c r="B342" s="5" t="s">
        <v>184</v>
      </c>
      <c r="C342" s="5" t="s">
        <v>169</v>
      </c>
      <c r="D342" s="154"/>
      <c r="E342" s="155">
        <v>21.99</v>
      </c>
      <c r="F342" s="155">
        <v>36.659999999999997</v>
      </c>
      <c r="G342" s="155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1910</v>
      </c>
      <c r="B343" s="5" t="s">
        <v>1911</v>
      </c>
      <c r="C343" s="5" t="s">
        <v>535</v>
      </c>
      <c r="D343" s="154"/>
      <c r="E343" s="155">
        <v>53.34</v>
      </c>
      <c r="F343" s="155">
        <v>2.31</v>
      </c>
      <c r="G343" s="155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1914</v>
      </c>
      <c r="B344" s="5" t="s">
        <v>176</v>
      </c>
      <c r="C344" s="5" t="s">
        <v>71</v>
      </c>
      <c r="D344" s="154"/>
      <c r="E344" s="155">
        <v>7.2</v>
      </c>
      <c r="F344" s="155">
        <v>26</v>
      </c>
      <c r="G344" s="155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58" t="s">
        <v>1915</v>
      </c>
      <c r="B345" s="158" t="s">
        <v>1916</v>
      </c>
      <c r="C345" s="158"/>
      <c r="D345" s="159"/>
      <c r="E345" s="160"/>
      <c r="F345" s="160"/>
      <c r="G345" s="160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1918</v>
      </c>
      <c r="B346" s="5" t="s">
        <v>1919</v>
      </c>
      <c r="C346" s="5" t="s">
        <v>302</v>
      </c>
      <c r="D346" s="154"/>
      <c r="E346" s="155">
        <v>1.65</v>
      </c>
      <c r="F346" s="155">
        <v>44.46</v>
      </c>
      <c r="G346" s="155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1922</v>
      </c>
      <c r="B347" s="5" t="s">
        <v>1923</v>
      </c>
      <c r="C347" s="5" t="s">
        <v>302</v>
      </c>
      <c r="D347" s="154"/>
      <c r="E347" s="155">
        <v>52.4</v>
      </c>
      <c r="F347" s="155">
        <v>16.79</v>
      </c>
      <c r="G347" s="155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1926</v>
      </c>
      <c r="B348" s="5" t="s">
        <v>1927</v>
      </c>
      <c r="C348" s="5" t="s">
        <v>302</v>
      </c>
      <c r="D348" s="154"/>
      <c r="E348" s="155">
        <v>15.13</v>
      </c>
      <c r="F348" s="155">
        <v>57.04</v>
      </c>
      <c r="G348" s="155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58" t="s">
        <v>1928</v>
      </c>
      <c r="B349" s="158" t="s">
        <v>1929</v>
      </c>
      <c r="C349" s="158"/>
      <c r="D349" s="159"/>
      <c r="E349" s="160"/>
      <c r="F349" s="160"/>
      <c r="G349" s="160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1931</v>
      </c>
      <c r="B350" s="5" t="s">
        <v>1214</v>
      </c>
      <c r="C350" s="5" t="s">
        <v>244</v>
      </c>
      <c r="D350" s="154"/>
      <c r="E350" s="155">
        <v>2</v>
      </c>
      <c r="F350" s="155">
        <v>102.75</v>
      </c>
      <c r="G350" s="155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58" t="s">
        <v>1933</v>
      </c>
      <c r="B351" s="158" t="s">
        <v>1934</v>
      </c>
      <c r="C351" s="158"/>
      <c r="D351" s="159"/>
      <c r="E351" s="160"/>
      <c r="F351" s="160"/>
      <c r="G351" s="160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1935</v>
      </c>
      <c r="B352" s="5" t="s">
        <v>1219</v>
      </c>
      <c r="C352" s="5" t="s">
        <v>433</v>
      </c>
      <c r="D352" s="154"/>
      <c r="E352" s="155">
        <v>2</v>
      </c>
      <c r="F352" s="155">
        <v>72.34</v>
      </c>
      <c r="G352" s="155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58" t="s">
        <v>1937</v>
      </c>
      <c r="B353" s="158" t="s">
        <v>1938</v>
      </c>
      <c r="C353" s="158"/>
      <c r="D353" s="159"/>
      <c r="E353" s="160"/>
      <c r="F353" s="160"/>
      <c r="G353" s="160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1939</v>
      </c>
      <c r="B354" s="5" t="s">
        <v>1941</v>
      </c>
      <c r="C354" s="5" t="s">
        <v>244</v>
      </c>
      <c r="D354" s="154"/>
      <c r="E354" s="155">
        <v>2</v>
      </c>
      <c r="F354" s="155">
        <v>85.56</v>
      </c>
      <c r="G354" s="155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1942</v>
      </c>
      <c r="B355" s="5" t="s">
        <v>1943</v>
      </c>
      <c r="C355" s="5" t="s">
        <v>244</v>
      </c>
      <c r="D355" s="154"/>
      <c r="E355" s="155">
        <v>1</v>
      </c>
      <c r="F355" s="155">
        <v>76.95</v>
      </c>
      <c r="G355" s="155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1945</v>
      </c>
      <c r="B356" s="5" t="s">
        <v>1946</v>
      </c>
      <c r="C356" s="5" t="s">
        <v>244</v>
      </c>
      <c r="D356" s="154"/>
      <c r="E356" s="155">
        <v>1</v>
      </c>
      <c r="F356" s="155">
        <v>38.67</v>
      </c>
      <c r="G356" s="155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52" t="s">
        <v>1947</v>
      </c>
      <c r="B357" s="152" t="s">
        <v>1948</v>
      </c>
      <c r="C357" s="152"/>
      <c r="D357" s="156"/>
      <c r="E357" s="153"/>
      <c r="F357" s="153"/>
      <c r="G357" s="153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58" t="s">
        <v>1950</v>
      </c>
      <c r="B358" s="158" t="s">
        <v>690</v>
      </c>
      <c r="C358" s="158"/>
      <c r="D358" s="159"/>
      <c r="E358" s="160"/>
      <c r="F358" s="160"/>
      <c r="G358" s="160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1952</v>
      </c>
      <c r="B359" s="5" t="s">
        <v>1900</v>
      </c>
      <c r="C359" s="5" t="s">
        <v>302</v>
      </c>
      <c r="D359" s="154"/>
      <c r="E359" s="155">
        <v>49.9</v>
      </c>
      <c r="F359" s="155">
        <v>0.51</v>
      </c>
      <c r="G359" s="155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1955</v>
      </c>
      <c r="B360" s="5" t="s">
        <v>1902</v>
      </c>
      <c r="C360" s="5" t="s">
        <v>169</v>
      </c>
      <c r="D360" s="154"/>
      <c r="E360" s="155">
        <v>18.59</v>
      </c>
      <c r="F360" s="155">
        <v>40.07</v>
      </c>
      <c r="G360" s="155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1957</v>
      </c>
      <c r="B361" s="5" t="s">
        <v>1906</v>
      </c>
      <c r="C361" s="5" t="s">
        <v>169</v>
      </c>
      <c r="D361" s="154"/>
      <c r="E361" s="155">
        <v>19.37</v>
      </c>
      <c r="F361" s="155">
        <v>26.08</v>
      </c>
      <c r="G361" s="155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1958</v>
      </c>
      <c r="B362" s="5" t="s">
        <v>851</v>
      </c>
      <c r="C362" s="5" t="s">
        <v>169</v>
      </c>
      <c r="D362" s="154"/>
      <c r="E362" s="155">
        <v>13.77</v>
      </c>
      <c r="F362" s="155">
        <v>79.77</v>
      </c>
      <c r="G362" s="155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1961</v>
      </c>
      <c r="B363" s="5" t="s">
        <v>184</v>
      </c>
      <c r="C363" s="5" t="s">
        <v>169</v>
      </c>
      <c r="D363" s="154"/>
      <c r="E363" s="155">
        <v>4.25</v>
      </c>
      <c r="F363" s="155">
        <v>36.659999999999997</v>
      </c>
      <c r="G363" s="155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1962</v>
      </c>
      <c r="B364" s="5" t="s">
        <v>1911</v>
      </c>
      <c r="C364" s="5" t="s">
        <v>535</v>
      </c>
      <c r="D364" s="154"/>
      <c r="E364" s="155">
        <v>40.090000000000003</v>
      </c>
      <c r="F364" s="155">
        <v>2.31</v>
      </c>
      <c r="G364" s="155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1965</v>
      </c>
      <c r="B365" s="5" t="s">
        <v>176</v>
      </c>
      <c r="C365" s="5" t="s">
        <v>71</v>
      </c>
      <c r="D365" s="154"/>
      <c r="E365" s="155">
        <v>19.37</v>
      </c>
      <c r="F365" s="155">
        <v>26</v>
      </c>
      <c r="G365" s="155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158" t="s">
        <v>1968</v>
      </c>
      <c r="B366" s="158" t="s">
        <v>1969</v>
      </c>
      <c r="C366" s="158"/>
      <c r="D366" s="159"/>
      <c r="E366" s="160"/>
      <c r="F366" s="160"/>
      <c r="G366" s="160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1970</v>
      </c>
      <c r="B367" s="5" t="s">
        <v>1971</v>
      </c>
      <c r="C367" s="5" t="s">
        <v>302</v>
      </c>
      <c r="D367" s="154"/>
      <c r="E367" s="155">
        <v>53.09</v>
      </c>
      <c r="F367" s="155">
        <v>13.26</v>
      </c>
      <c r="G367" s="155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1973</v>
      </c>
      <c r="B368" s="5" t="s">
        <v>1974</v>
      </c>
      <c r="C368" s="5" t="s">
        <v>302</v>
      </c>
      <c r="D368" s="154"/>
      <c r="E368" s="155">
        <v>1.91</v>
      </c>
      <c r="F368" s="155">
        <v>24.68</v>
      </c>
      <c r="G368" s="155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1976</v>
      </c>
      <c r="B369" s="5" t="s">
        <v>1977</v>
      </c>
      <c r="C369" s="5" t="s">
        <v>302</v>
      </c>
      <c r="D369" s="154"/>
      <c r="E369" s="155">
        <v>2.31</v>
      </c>
      <c r="F369" s="155">
        <v>12.09</v>
      </c>
      <c r="G369" s="155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1978</v>
      </c>
      <c r="B370" s="5" t="s">
        <v>1979</v>
      </c>
      <c r="C370" s="5" t="s">
        <v>302</v>
      </c>
      <c r="D370" s="154"/>
      <c r="E370" s="155">
        <v>15.81</v>
      </c>
      <c r="F370" s="155">
        <v>14.48</v>
      </c>
      <c r="G370" s="155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58" t="s">
        <v>1981</v>
      </c>
      <c r="B371" s="158" t="s">
        <v>1982</v>
      </c>
      <c r="C371" s="158"/>
      <c r="D371" s="159"/>
      <c r="E371" s="160"/>
      <c r="F371" s="160"/>
      <c r="G371" s="160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1983</v>
      </c>
      <c r="B372" s="5" t="s">
        <v>1985</v>
      </c>
      <c r="C372" s="5" t="s">
        <v>244</v>
      </c>
      <c r="D372" s="154"/>
      <c r="E372" s="155">
        <v>2</v>
      </c>
      <c r="F372" s="155">
        <v>127.42</v>
      </c>
      <c r="G372" s="155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58" t="s">
        <v>1986</v>
      </c>
      <c r="B373" s="158" t="s">
        <v>1987</v>
      </c>
      <c r="C373" s="158"/>
      <c r="D373" s="159"/>
      <c r="E373" s="160"/>
      <c r="F373" s="160"/>
      <c r="G373" s="160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1989</v>
      </c>
      <c r="B374" s="5" t="s">
        <v>1262</v>
      </c>
      <c r="C374" s="5" t="s">
        <v>433</v>
      </c>
      <c r="D374" s="154"/>
      <c r="E374" s="155">
        <v>3</v>
      </c>
      <c r="F374" s="155">
        <v>41.56</v>
      </c>
      <c r="G374" s="155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1991</v>
      </c>
      <c r="B375" s="5" t="s">
        <v>1992</v>
      </c>
      <c r="C375" s="5" t="s">
        <v>244</v>
      </c>
      <c r="D375" s="154"/>
      <c r="E375" s="155">
        <v>2</v>
      </c>
      <c r="F375" s="155">
        <v>179.15</v>
      </c>
      <c r="G375" s="155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1993</v>
      </c>
      <c r="B376" s="5" t="s">
        <v>1994</v>
      </c>
      <c r="C376" s="5" t="s">
        <v>244</v>
      </c>
      <c r="D376" s="154"/>
      <c r="E376" s="155">
        <v>2</v>
      </c>
      <c r="F376" s="155">
        <v>56.01</v>
      </c>
      <c r="G376" s="155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150" t="s">
        <v>1996</v>
      </c>
      <c r="B377" s="150" t="s">
        <v>1997</v>
      </c>
      <c r="C377" s="150"/>
      <c r="D377" s="157"/>
      <c r="E377" s="151"/>
      <c r="F377" s="151"/>
      <c r="G377" s="151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152" t="s">
        <v>1998</v>
      </c>
      <c r="B378" s="152" t="s">
        <v>1298</v>
      </c>
      <c r="C378" s="152"/>
      <c r="D378" s="5"/>
      <c r="E378" s="153"/>
      <c r="F378" s="153"/>
      <c r="G378" s="153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2000</v>
      </c>
      <c r="B379" s="5" t="s">
        <v>2001</v>
      </c>
      <c r="C379" s="5" t="s">
        <v>244</v>
      </c>
      <c r="D379" s="5">
        <v>6</v>
      </c>
      <c r="E379" s="155">
        <v>0</v>
      </c>
      <c r="F379" s="155">
        <v>23.68</v>
      </c>
      <c r="G379" s="155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52" t="s">
        <v>2002</v>
      </c>
      <c r="B380" s="152" t="s">
        <v>1308</v>
      </c>
      <c r="C380" s="152"/>
      <c r="D380" s="5"/>
      <c r="E380" s="153"/>
      <c r="F380" s="153"/>
      <c r="G380" s="153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2004</v>
      </c>
      <c r="B381" s="5" t="s">
        <v>1310</v>
      </c>
      <c r="C381" s="5" t="s">
        <v>244</v>
      </c>
      <c r="D381" s="5"/>
      <c r="E381" s="155">
        <v>6</v>
      </c>
      <c r="F381" s="155">
        <v>755.27</v>
      </c>
      <c r="G381" s="155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150" t="s">
        <v>2006</v>
      </c>
      <c r="B382" s="150" t="s">
        <v>2007</v>
      </c>
      <c r="C382" s="150"/>
      <c r="D382" s="157"/>
      <c r="E382" s="151"/>
      <c r="F382" s="151"/>
      <c r="G382" s="151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52" t="s">
        <v>2008</v>
      </c>
      <c r="B383" s="152" t="s">
        <v>1314</v>
      </c>
      <c r="C383" s="152"/>
      <c r="D383" s="156"/>
      <c r="E383" s="153"/>
      <c r="F383" s="153"/>
      <c r="G383" s="153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2010</v>
      </c>
      <c r="B384" s="5" t="s">
        <v>2011</v>
      </c>
      <c r="C384" s="5" t="s">
        <v>53</v>
      </c>
      <c r="D384" s="154">
        <v>1</v>
      </c>
      <c r="E384" s="155">
        <v>1</v>
      </c>
      <c r="F384" s="155">
        <v>1500</v>
      </c>
      <c r="G384" s="155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2013</v>
      </c>
      <c r="B385" s="5" t="s">
        <v>2014</v>
      </c>
      <c r="C385" s="5" t="s">
        <v>53</v>
      </c>
      <c r="D385" s="154">
        <v>1</v>
      </c>
      <c r="E385" s="155">
        <v>1</v>
      </c>
      <c r="F385" s="155">
        <v>2800</v>
      </c>
      <c r="G385" s="155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2015</v>
      </c>
      <c r="B386" s="5" t="s">
        <v>1323</v>
      </c>
      <c r="C386" s="5" t="s">
        <v>53</v>
      </c>
      <c r="D386" s="154">
        <v>1</v>
      </c>
      <c r="E386" s="155">
        <v>0</v>
      </c>
      <c r="F386" s="155">
        <v>1500</v>
      </c>
      <c r="G386" s="155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2016</v>
      </c>
      <c r="B387" s="5" t="s">
        <v>1329</v>
      </c>
      <c r="C387" s="5" t="s">
        <v>53</v>
      </c>
      <c r="D387" s="154">
        <v>1</v>
      </c>
      <c r="E387" s="155">
        <v>0</v>
      </c>
      <c r="F387" s="155">
        <v>1500</v>
      </c>
      <c r="G387" s="155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52" t="s">
        <v>2018</v>
      </c>
      <c r="B388" s="152" t="s">
        <v>1160</v>
      </c>
      <c r="C388" s="152"/>
      <c r="D388" s="156"/>
      <c r="E388" s="153"/>
      <c r="F388" s="153"/>
      <c r="G388" s="153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2020</v>
      </c>
      <c r="B389" s="5" t="s">
        <v>1323</v>
      </c>
      <c r="C389" s="5" t="s">
        <v>53</v>
      </c>
      <c r="D389" s="154"/>
      <c r="E389" s="155">
        <v>1</v>
      </c>
      <c r="F389" s="155">
        <v>4500</v>
      </c>
      <c r="G389" s="155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2022</v>
      </c>
      <c r="B390" s="5" t="s">
        <v>1329</v>
      </c>
      <c r="C390" s="5" t="s">
        <v>53</v>
      </c>
      <c r="D390" s="154"/>
      <c r="E390" s="155">
        <v>1</v>
      </c>
      <c r="F390" s="155">
        <v>4500</v>
      </c>
      <c r="G390" s="155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150" t="s">
        <v>2023</v>
      </c>
      <c r="B391" s="150" t="s">
        <v>2024</v>
      </c>
      <c r="C391" s="150"/>
      <c r="D391" s="157"/>
      <c r="E391" s="151"/>
      <c r="F391" s="151"/>
      <c r="G391" s="151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2026</v>
      </c>
      <c r="B392" s="5" t="s">
        <v>2027</v>
      </c>
      <c r="C392" s="5" t="s">
        <v>244</v>
      </c>
      <c r="D392" s="154">
        <v>2</v>
      </c>
      <c r="E392" s="155">
        <v>1</v>
      </c>
      <c r="F392" s="155">
        <v>9397.2999999999993</v>
      </c>
      <c r="G392" s="155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150" t="s">
        <v>2028</v>
      </c>
      <c r="B393" s="150" t="s">
        <v>1331</v>
      </c>
      <c r="C393" s="150"/>
      <c r="D393" s="157"/>
      <c r="E393" s="151"/>
      <c r="F393" s="151"/>
      <c r="G393" s="151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2030</v>
      </c>
      <c r="B394" s="5" t="s">
        <v>2031</v>
      </c>
      <c r="C394" s="5" t="s">
        <v>244</v>
      </c>
      <c r="D394" s="154"/>
      <c r="E394" s="155">
        <v>86</v>
      </c>
      <c r="F394" s="155">
        <v>1080.26</v>
      </c>
      <c r="G394" s="155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2032</v>
      </c>
      <c r="B395" s="5" t="s">
        <v>1333</v>
      </c>
      <c r="C395" s="5" t="s">
        <v>244</v>
      </c>
      <c r="D395" s="154"/>
      <c r="E395" s="155">
        <v>1</v>
      </c>
      <c r="F395" s="155">
        <v>3500</v>
      </c>
      <c r="G395" s="155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2034</v>
      </c>
      <c r="B396" s="5" t="s">
        <v>1335</v>
      </c>
      <c r="C396" s="5" t="s">
        <v>244</v>
      </c>
      <c r="D396" s="154"/>
      <c r="E396" s="155">
        <v>1</v>
      </c>
      <c r="F396" s="155">
        <v>3500</v>
      </c>
      <c r="G396" s="155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2037</v>
      </c>
      <c r="B397" s="5" t="s">
        <v>1345</v>
      </c>
      <c r="C397" s="5" t="s">
        <v>244</v>
      </c>
      <c r="D397" s="154"/>
      <c r="E397" s="155">
        <v>33</v>
      </c>
      <c r="F397" s="155">
        <v>101.4</v>
      </c>
      <c r="G397" s="155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2038</v>
      </c>
      <c r="B398" s="5" t="s">
        <v>2039</v>
      </c>
      <c r="C398" s="5" t="s">
        <v>302</v>
      </c>
      <c r="D398" s="154"/>
      <c r="E398" s="155">
        <v>2.8</v>
      </c>
      <c r="F398" s="155">
        <v>427.27</v>
      </c>
      <c r="G398" s="155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2042</v>
      </c>
      <c r="B399" s="5" t="s">
        <v>2043</v>
      </c>
      <c r="C399" s="5" t="s">
        <v>302</v>
      </c>
      <c r="D399" s="154"/>
      <c r="E399" s="155">
        <v>45</v>
      </c>
      <c r="F399" s="155">
        <v>38.049999999999997</v>
      </c>
      <c r="G399" s="155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2044</v>
      </c>
      <c r="B400" s="5" t="s">
        <v>1341</v>
      </c>
      <c r="C400" s="5" t="s">
        <v>244</v>
      </c>
      <c r="D400" s="154"/>
      <c r="E400" s="155">
        <v>10</v>
      </c>
      <c r="F400" s="155">
        <v>712.18</v>
      </c>
      <c r="G400" s="155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65" t="s">
        <v>1348</v>
      </c>
      <c r="B401" s="562"/>
      <c r="C401" s="164"/>
      <c r="D401" s="164"/>
      <c r="E401" s="164"/>
      <c r="F401" s="164"/>
      <c r="G401" s="165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166" t="s">
        <v>2053</v>
      </c>
      <c r="D404" s="5"/>
      <c r="E404" s="566" t="s">
        <v>2056</v>
      </c>
      <c r="F404" s="558"/>
      <c r="G404" s="55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167" t="s">
        <v>2057</v>
      </c>
      <c r="D405" s="5"/>
      <c r="E405" s="566" t="s">
        <v>2058</v>
      </c>
      <c r="F405" s="558"/>
      <c r="G405" s="55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168"/>
      <c r="D406" s="5"/>
      <c r="E406" s="566" t="s">
        <v>430</v>
      </c>
      <c r="F406" s="558"/>
      <c r="G406" s="55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167">
        <v>100</v>
      </c>
      <c r="D407" s="5"/>
      <c r="E407" s="566" t="s">
        <v>2062</v>
      </c>
      <c r="F407" s="558"/>
      <c r="G407" s="55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63" t="s">
        <v>0</v>
      </c>
      <c r="B1" s="563" t="s">
        <v>1</v>
      </c>
      <c r="C1" s="563" t="s">
        <v>2</v>
      </c>
      <c r="D1" s="564" t="s">
        <v>3</v>
      </c>
      <c r="E1" s="559" t="s">
        <v>4</v>
      </c>
      <c r="F1" s="559" t="s">
        <v>5</v>
      </c>
      <c r="G1" s="559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60"/>
      <c r="B2" s="560"/>
      <c r="C2" s="560"/>
      <c r="D2" s="560"/>
      <c r="E2" s="560"/>
      <c r="F2" s="560"/>
      <c r="G2" s="56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1609</v>
      </c>
      <c r="B3" s="148" t="s">
        <v>1610</v>
      </c>
      <c r="C3" s="148"/>
      <c r="D3" s="148"/>
      <c r="E3" s="149"/>
      <c r="F3" s="149"/>
      <c r="G3" s="149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1612</v>
      </c>
      <c r="B4" s="150" t="s">
        <v>14</v>
      </c>
      <c r="C4" s="150"/>
      <c r="D4" s="150"/>
      <c r="E4" s="151"/>
      <c r="F4" s="151"/>
      <c r="G4" s="151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1615</v>
      </c>
      <c r="B5" s="152" t="s">
        <v>17</v>
      </c>
      <c r="C5" s="152"/>
      <c r="D5" s="152"/>
      <c r="E5" s="153"/>
      <c r="F5" s="153"/>
      <c r="G5" s="153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1618</v>
      </c>
      <c r="B6" s="5" t="s">
        <v>21</v>
      </c>
      <c r="C6" s="5" t="s">
        <v>22</v>
      </c>
      <c r="D6" s="154">
        <v>511.34</v>
      </c>
      <c r="E6" s="155">
        <v>2597.73</v>
      </c>
      <c r="F6" s="155">
        <v>2.15</v>
      </c>
      <c r="G6" s="155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1621</v>
      </c>
      <c r="B7" s="5" t="s">
        <v>31</v>
      </c>
      <c r="C7" s="5" t="s">
        <v>244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1624</v>
      </c>
      <c r="B8" s="152" t="s">
        <v>40</v>
      </c>
      <c r="C8" s="152"/>
      <c r="D8" s="5"/>
      <c r="E8" s="153"/>
      <c r="F8" s="153"/>
      <c r="G8" s="153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1627</v>
      </c>
      <c r="B9" s="5" t="s">
        <v>52</v>
      </c>
      <c r="C9" s="5" t="s">
        <v>53</v>
      </c>
      <c r="D9" s="5">
        <v>4</v>
      </c>
      <c r="E9" s="155">
        <v>4</v>
      </c>
      <c r="F9" s="155">
        <v>1840</v>
      </c>
      <c r="G9" s="155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1632</v>
      </c>
      <c r="B10" s="5" t="s">
        <v>57</v>
      </c>
      <c r="C10" s="5" t="s">
        <v>53</v>
      </c>
      <c r="D10" s="5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1635</v>
      </c>
      <c r="B11" s="150" t="s">
        <v>66</v>
      </c>
      <c r="C11" s="150"/>
      <c r="D11" s="5"/>
      <c r="E11" s="151"/>
      <c r="F11" s="151"/>
      <c r="G11" s="151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1640</v>
      </c>
      <c r="B12" s="152" t="s">
        <v>68</v>
      </c>
      <c r="C12" s="152"/>
      <c r="D12" s="5"/>
      <c r="E12" s="153"/>
      <c r="F12" s="153"/>
      <c r="G12" s="153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1642</v>
      </c>
      <c r="B13" s="5" t="s">
        <v>70</v>
      </c>
      <c r="C13" s="5" t="s">
        <v>71</v>
      </c>
      <c r="D13" s="5">
        <v>57.47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1644</v>
      </c>
      <c r="B14" s="5" t="s">
        <v>78</v>
      </c>
      <c r="C14" s="5" t="s">
        <v>71</v>
      </c>
      <c r="D14" s="5">
        <v>62.1</v>
      </c>
      <c r="E14" s="155">
        <v>0</v>
      </c>
      <c r="F14" s="155">
        <v>50</v>
      </c>
      <c r="G14" s="155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1647</v>
      </c>
      <c r="B15" s="5" t="s">
        <v>85</v>
      </c>
      <c r="C15" s="5" t="s">
        <v>71</v>
      </c>
      <c r="D15" s="5">
        <v>62.1</v>
      </c>
      <c r="E15" s="155">
        <v>0</v>
      </c>
      <c r="F15" s="155">
        <v>22</v>
      </c>
      <c r="G15" s="155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1649</v>
      </c>
      <c r="B16" s="152" t="s">
        <v>89</v>
      </c>
      <c r="C16" s="152"/>
      <c r="D16" s="5"/>
      <c r="E16" s="153"/>
      <c r="F16" s="153"/>
      <c r="G16" s="153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1653</v>
      </c>
      <c r="B17" s="5" t="s">
        <v>1654</v>
      </c>
      <c r="C17" s="5" t="s">
        <v>71</v>
      </c>
      <c r="D17" s="5">
        <v>0.48</v>
      </c>
      <c r="E17" s="155">
        <v>2.82</v>
      </c>
      <c r="F17" s="155">
        <v>17</v>
      </c>
      <c r="G17" s="155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1657</v>
      </c>
      <c r="B18" s="5" t="s">
        <v>110</v>
      </c>
      <c r="C18" s="5" t="s">
        <v>71</v>
      </c>
      <c r="D18" s="5">
        <v>57.95</v>
      </c>
      <c r="E18" s="155">
        <v>3.81</v>
      </c>
      <c r="F18" s="155">
        <v>20</v>
      </c>
      <c r="G18" s="155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52" t="s">
        <v>1659</v>
      </c>
      <c r="B19" s="152" t="s">
        <v>129</v>
      </c>
      <c r="C19" s="152"/>
      <c r="D19" s="5"/>
      <c r="E19" s="153"/>
      <c r="F19" s="153"/>
      <c r="G19" s="153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8" t="s">
        <v>1662</v>
      </c>
      <c r="B20" s="158" t="s">
        <v>133</v>
      </c>
      <c r="C20" s="158"/>
      <c r="D20" s="5"/>
      <c r="E20" s="160"/>
      <c r="F20" s="160"/>
      <c r="G20" s="160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1665</v>
      </c>
      <c r="B21" s="5" t="s">
        <v>1666</v>
      </c>
      <c r="C21" s="5" t="s">
        <v>71</v>
      </c>
      <c r="D21" s="5">
        <v>63</v>
      </c>
      <c r="E21" s="155">
        <v>27.14</v>
      </c>
      <c r="F21" s="155">
        <v>45</v>
      </c>
      <c r="G21" s="155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1668</v>
      </c>
      <c r="B22" s="5" t="s">
        <v>1669</v>
      </c>
      <c r="C22" s="5" t="s">
        <v>71</v>
      </c>
      <c r="D22" s="5"/>
      <c r="E22" s="155">
        <v>27.14</v>
      </c>
      <c r="F22" s="155">
        <v>15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1672</v>
      </c>
      <c r="B23" s="5" t="s">
        <v>145</v>
      </c>
      <c r="C23" s="5" t="s">
        <v>71</v>
      </c>
      <c r="D23" s="5"/>
      <c r="E23" s="155">
        <v>0.87</v>
      </c>
      <c r="F23" s="155">
        <v>15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1675</v>
      </c>
      <c r="B24" s="5" t="s">
        <v>150</v>
      </c>
      <c r="C24" s="5" t="s">
        <v>53</v>
      </c>
      <c r="D24" s="5">
        <v>1</v>
      </c>
      <c r="E24" s="155">
        <v>0</v>
      </c>
      <c r="F24" s="155">
        <v>1400</v>
      </c>
      <c r="G24" s="155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58" t="s">
        <v>1678</v>
      </c>
      <c r="B25" s="158" t="s">
        <v>155</v>
      </c>
      <c r="C25" s="158"/>
      <c r="D25" s="5"/>
      <c r="E25" s="160"/>
      <c r="F25" s="160"/>
      <c r="G25" s="160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1681</v>
      </c>
      <c r="B26" s="5" t="s">
        <v>150</v>
      </c>
      <c r="C26" s="5" t="s">
        <v>53</v>
      </c>
      <c r="D26" s="5"/>
      <c r="E26" s="155">
        <v>1</v>
      </c>
      <c r="F26" s="155">
        <v>2000</v>
      </c>
      <c r="G26" s="155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1683</v>
      </c>
      <c r="B27" s="5" t="s">
        <v>153</v>
      </c>
      <c r="C27" s="5" t="s">
        <v>53</v>
      </c>
      <c r="D27" s="5"/>
      <c r="E27" s="155">
        <v>1</v>
      </c>
      <c r="F27" s="155">
        <v>2000</v>
      </c>
      <c r="G27" s="155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52" t="s">
        <v>1686</v>
      </c>
      <c r="B28" s="152" t="s">
        <v>1377</v>
      </c>
      <c r="C28" s="152"/>
      <c r="D28" s="5"/>
      <c r="E28" s="153"/>
      <c r="F28" s="153"/>
      <c r="G28" s="153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8" t="s">
        <v>1689</v>
      </c>
      <c r="B29" s="158" t="s">
        <v>1690</v>
      </c>
      <c r="C29" s="158"/>
      <c r="D29" s="5"/>
      <c r="E29" s="160"/>
      <c r="F29" s="160"/>
      <c r="G29" s="160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1693</v>
      </c>
      <c r="B30" s="5" t="s">
        <v>168</v>
      </c>
      <c r="C30" s="5" t="s">
        <v>169</v>
      </c>
      <c r="D30" s="5"/>
      <c r="E30" s="155">
        <v>2.82</v>
      </c>
      <c r="F30" s="155">
        <v>23.19</v>
      </c>
      <c r="G30" s="155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1698</v>
      </c>
      <c r="B31" s="5" t="s">
        <v>176</v>
      </c>
      <c r="C31" s="5" t="s">
        <v>71</v>
      </c>
      <c r="D31" s="5"/>
      <c r="E31" s="155">
        <v>3.81</v>
      </c>
      <c r="F31" s="155">
        <v>26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58" t="s">
        <v>1701</v>
      </c>
      <c r="B32" s="158" t="s">
        <v>1702</v>
      </c>
      <c r="C32" s="158"/>
      <c r="D32" s="5"/>
      <c r="E32" s="160"/>
      <c r="F32" s="160"/>
      <c r="G32" s="160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1705</v>
      </c>
      <c r="B33" s="5" t="s">
        <v>180</v>
      </c>
      <c r="C33" s="5" t="s">
        <v>169</v>
      </c>
      <c r="D33" s="5"/>
      <c r="E33" s="155">
        <v>1.17</v>
      </c>
      <c r="F33" s="155">
        <v>24.8</v>
      </c>
      <c r="G33" s="155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1708</v>
      </c>
      <c r="B34" s="5" t="s">
        <v>176</v>
      </c>
      <c r="C34" s="5" t="s">
        <v>71</v>
      </c>
      <c r="D34" s="5"/>
      <c r="E34" s="155">
        <v>1.58</v>
      </c>
      <c r="F34" s="155">
        <v>26</v>
      </c>
      <c r="G34" s="155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158" t="s">
        <v>1711</v>
      </c>
      <c r="B35" s="158" t="s">
        <v>1712</v>
      </c>
      <c r="C35" s="158"/>
      <c r="D35" s="5"/>
      <c r="E35" s="160"/>
      <c r="F35" s="160"/>
      <c r="G35" s="160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1714</v>
      </c>
      <c r="B36" s="5" t="s">
        <v>206</v>
      </c>
      <c r="C36" s="5" t="s">
        <v>169</v>
      </c>
      <c r="D36" s="5"/>
      <c r="E36" s="155">
        <v>37.71</v>
      </c>
      <c r="F36" s="155">
        <v>28.93</v>
      </c>
      <c r="G36" s="155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1718</v>
      </c>
      <c r="B37" s="5" t="s">
        <v>184</v>
      </c>
      <c r="C37" s="5" t="s">
        <v>169</v>
      </c>
      <c r="D37" s="5"/>
      <c r="E37" s="155">
        <v>18.79</v>
      </c>
      <c r="F37" s="155">
        <v>36.659999999999997</v>
      </c>
      <c r="G37" s="155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1721</v>
      </c>
      <c r="B38" s="5" t="s">
        <v>176</v>
      </c>
      <c r="C38" s="5" t="s">
        <v>71</v>
      </c>
      <c r="D38" s="5"/>
      <c r="E38" s="155">
        <v>25.54</v>
      </c>
      <c r="F38" s="155">
        <v>26</v>
      </c>
      <c r="G38" s="155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158" t="s">
        <v>1726</v>
      </c>
      <c r="B39" s="158" t="s">
        <v>1729</v>
      </c>
      <c r="C39" s="158"/>
      <c r="D39" s="5"/>
      <c r="E39" s="160"/>
      <c r="F39" s="160"/>
      <c r="G39" s="160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1734</v>
      </c>
      <c r="B40" s="5" t="s">
        <v>1735</v>
      </c>
      <c r="C40" s="5" t="s">
        <v>169</v>
      </c>
      <c r="D40" s="5"/>
      <c r="E40" s="155">
        <v>66.13</v>
      </c>
      <c r="F40" s="155">
        <v>48.08</v>
      </c>
      <c r="G40" s="155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1739</v>
      </c>
      <c r="B41" s="5" t="s">
        <v>184</v>
      </c>
      <c r="C41" s="5" t="s">
        <v>71</v>
      </c>
      <c r="D41" s="5"/>
      <c r="E41" s="155">
        <v>47.57</v>
      </c>
      <c r="F41" s="155">
        <v>36.659999999999997</v>
      </c>
      <c r="G41" s="155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1741</v>
      </c>
      <c r="B42" s="5" t="s">
        <v>176</v>
      </c>
      <c r="C42" s="5" t="s">
        <v>71</v>
      </c>
      <c r="D42" s="5"/>
      <c r="E42" s="155">
        <v>25.05</v>
      </c>
      <c r="F42" s="155">
        <v>26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158" t="s">
        <v>1744</v>
      </c>
      <c r="B43" s="158" t="s">
        <v>1745</v>
      </c>
      <c r="C43" s="158"/>
      <c r="D43" s="5"/>
      <c r="E43" s="160"/>
      <c r="F43" s="160"/>
      <c r="G43" s="160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1747</v>
      </c>
      <c r="B44" s="5" t="s">
        <v>206</v>
      </c>
      <c r="C44" s="5" t="s">
        <v>169</v>
      </c>
      <c r="D44" s="5"/>
      <c r="E44" s="155">
        <v>3.85</v>
      </c>
      <c r="F44" s="155">
        <v>28.93</v>
      </c>
      <c r="G44" s="155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1750</v>
      </c>
      <c r="B45" s="5" t="s">
        <v>176</v>
      </c>
      <c r="C45" s="5" t="s">
        <v>71</v>
      </c>
      <c r="D45" s="5"/>
      <c r="E45" s="155">
        <v>5.2</v>
      </c>
      <c r="F45" s="155">
        <v>26</v>
      </c>
      <c r="G45" s="155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150" t="s">
        <v>1752</v>
      </c>
      <c r="B46" s="150" t="s">
        <v>1397</v>
      </c>
      <c r="C46" s="150"/>
      <c r="D46" s="5"/>
      <c r="E46" s="151"/>
      <c r="F46" s="151"/>
      <c r="G46" s="151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1756</v>
      </c>
      <c r="B47" s="152" t="s">
        <v>1757</v>
      </c>
      <c r="C47" s="152"/>
      <c r="D47" s="5"/>
      <c r="E47" s="153"/>
      <c r="F47" s="153"/>
      <c r="G47" s="153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1759</v>
      </c>
      <c r="B48" s="5" t="s">
        <v>264</v>
      </c>
      <c r="C48" s="5" t="s">
        <v>71</v>
      </c>
      <c r="D48" s="5"/>
      <c r="E48" s="155">
        <v>1.84</v>
      </c>
      <c r="F48" s="155">
        <v>205.92</v>
      </c>
      <c r="G48" s="155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1763</v>
      </c>
      <c r="B49" s="5" t="s">
        <v>238</v>
      </c>
      <c r="C49" s="5" t="s">
        <v>71</v>
      </c>
      <c r="D49" s="5">
        <v>54</v>
      </c>
      <c r="E49" s="155">
        <v>0</v>
      </c>
      <c r="F49" s="155">
        <v>299.5</v>
      </c>
      <c r="G49" s="155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1767</v>
      </c>
      <c r="B50" s="5" t="s">
        <v>269</v>
      </c>
      <c r="C50" s="5" t="s">
        <v>71</v>
      </c>
      <c r="D50" s="5"/>
      <c r="E50" s="155">
        <v>18.43</v>
      </c>
      <c r="F50" s="155">
        <v>329.61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1770</v>
      </c>
      <c r="B51" s="5" t="s">
        <v>271</v>
      </c>
      <c r="C51" s="5" t="s">
        <v>71</v>
      </c>
      <c r="D51" s="5"/>
      <c r="E51" s="155">
        <v>63.29</v>
      </c>
      <c r="F51" s="155">
        <v>313.76</v>
      </c>
      <c r="G51" s="155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1773</v>
      </c>
      <c r="B52" s="5" t="s">
        <v>275</v>
      </c>
      <c r="C52" s="5" t="s">
        <v>71</v>
      </c>
      <c r="D52" s="5"/>
      <c r="E52" s="155">
        <v>1.51</v>
      </c>
      <c r="F52" s="155">
        <v>340.88</v>
      </c>
      <c r="G52" s="155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1775</v>
      </c>
      <c r="B53" s="5" t="s">
        <v>280</v>
      </c>
      <c r="C53" s="5" t="s">
        <v>281</v>
      </c>
      <c r="D53" s="5"/>
      <c r="E53" s="155">
        <v>4459.58</v>
      </c>
      <c r="F53" s="155">
        <v>4.75</v>
      </c>
      <c r="G53" s="155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1778</v>
      </c>
      <c r="B54" s="5" t="s">
        <v>285</v>
      </c>
      <c r="C54" s="5" t="s">
        <v>22</v>
      </c>
      <c r="D54" s="5"/>
      <c r="E54" s="155">
        <v>95.7</v>
      </c>
      <c r="F54" s="155">
        <v>58.27</v>
      </c>
      <c r="G54" s="155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1782</v>
      </c>
      <c r="B55" s="5" t="s">
        <v>292</v>
      </c>
      <c r="C55" s="5" t="s">
        <v>22</v>
      </c>
      <c r="D55" s="5"/>
      <c r="E55" s="155">
        <v>15.84</v>
      </c>
      <c r="F55" s="155">
        <v>64.489999999999995</v>
      </c>
      <c r="G55" s="155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1785</v>
      </c>
      <c r="B56" s="5" t="s">
        <v>1786</v>
      </c>
      <c r="C56" s="5" t="s">
        <v>22</v>
      </c>
      <c r="D56" s="5">
        <v>21.6</v>
      </c>
      <c r="E56" s="155">
        <v>29.74</v>
      </c>
      <c r="F56" s="155">
        <v>48.5</v>
      </c>
      <c r="G56" s="155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1791</v>
      </c>
      <c r="B57" s="5" t="s">
        <v>295</v>
      </c>
      <c r="C57" s="5" t="s">
        <v>22</v>
      </c>
      <c r="D57" s="5">
        <v>6.6</v>
      </c>
      <c r="E57" s="155">
        <v>303.3</v>
      </c>
      <c r="F57" s="155">
        <v>48.5</v>
      </c>
      <c r="G57" s="155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1796</v>
      </c>
      <c r="B58" s="5" t="s">
        <v>311</v>
      </c>
      <c r="C58" s="5" t="s">
        <v>244</v>
      </c>
      <c r="D58" s="5">
        <v>270</v>
      </c>
      <c r="E58" s="155">
        <v>0</v>
      </c>
      <c r="F58" s="155">
        <v>10</v>
      </c>
      <c r="G58" s="155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1799</v>
      </c>
      <c r="B59" s="5" t="s">
        <v>796</v>
      </c>
      <c r="C59" s="5" t="s">
        <v>244</v>
      </c>
      <c r="D59" s="5"/>
      <c r="E59" s="155">
        <v>36</v>
      </c>
      <c r="F59" s="155">
        <v>35.93</v>
      </c>
      <c r="G59" s="155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1802</v>
      </c>
      <c r="B60" s="5" t="s">
        <v>301</v>
      </c>
      <c r="C60" s="5" t="s">
        <v>302</v>
      </c>
      <c r="D60" s="5">
        <v>64</v>
      </c>
      <c r="E60" s="155">
        <v>82.58</v>
      </c>
      <c r="F60" s="155">
        <v>48.5</v>
      </c>
      <c r="G60" s="155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1805</v>
      </c>
      <c r="B61" s="5" t="s">
        <v>1452</v>
      </c>
      <c r="C61" s="5" t="s">
        <v>302</v>
      </c>
      <c r="D61" s="5"/>
      <c r="E61" s="155">
        <v>11.41</v>
      </c>
      <c r="F61" s="155">
        <v>21.55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1807</v>
      </c>
      <c r="B62" s="152" t="s">
        <v>1808</v>
      </c>
      <c r="C62" s="152"/>
      <c r="D62" s="5"/>
      <c r="E62" s="153"/>
      <c r="F62" s="153"/>
      <c r="G62" s="153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1811</v>
      </c>
      <c r="B63" s="5" t="s">
        <v>238</v>
      </c>
      <c r="C63" s="5" t="s">
        <v>71</v>
      </c>
      <c r="D63" s="5">
        <v>1.28</v>
      </c>
      <c r="E63" s="155">
        <v>0</v>
      </c>
      <c r="F63" s="155">
        <v>299.5</v>
      </c>
      <c r="G63" s="155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1814</v>
      </c>
      <c r="B64" s="5" t="s">
        <v>240</v>
      </c>
      <c r="C64" s="5" t="s">
        <v>22</v>
      </c>
      <c r="D64" s="5">
        <v>12.8</v>
      </c>
      <c r="E64" s="155">
        <v>0</v>
      </c>
      <c r="F64" s="155">
        <v>48.5</v>
      </c>
      <c r="G64" s="155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1817</v>
      </c>
      <c r="B65" s="5" t="s">
        <v>243</v>
      </c>
      <c r="C65" s="5" t="s">
        <v>244</v>
      </c>
      <c r="D65" s="5"/>
      <c r="E65" s="155">
        <v>20</v>
      </c>
      <c r="F65" s="155">
        <v>116.46</v>
      </c>
      <c r="G65" s="155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1819</v>
      </c>
      <c r="B66" s="5" t="s">
        <v>246</v>
      </c>
      <c r="C66" s="5" t="s">
        <v>244</v>
      </c>
      <c r="D66" s="5"/>
      <c r="E66" s="155">
        <v>4</v>
      </c>
      <c r="F66" s="155">
        <v>135.77000000000001</v>
      </c>
      <c r="G66" s="155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52" t="s">
        <v>1822</v>
      </c>
      <c r="B67" s="152" t="s">
        <v>1823</v>
      </c>
      <c r="C67" s="152"/>
      <c r="D67" s="5"/>
      <c r="E67" s="153"/>
      <c r="F67" s="153"/>
      <c r="G67" s="153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1826</v>
      </c>
      <c r="B68" s="5" t="s">
        <v>238</v>
      </c>
      <c r="C68" s="5" t="s">
        <v>71</v>
      </c>
      <c r="D68" s="5">
        <v>12</v>
      </c>
      <c r="E68" s="155">
        <v>4.17</v>
      </c>
      <c r="F68" s="155">
        <v>299.5</v>
      </c>
      <c r="G68" s="155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1829</v>
      </c>
      <c r="B69" s="5" t="s">
        <v>240</v>
      </c>
      <c r="C69" s="5" t="s">
        <v>22</v>
      </c>
      <c r="D69" s="5">
        <v>2</v>
      </c>
      <c r="E69" s="155">
        <v>4.4000000000000004</v>
      </c>
      <c r="F69" s="155">
        <v>48.5</v>
      </c>
      <c r="G69" s="155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1832</v>
      </c>
      <c r="B70" s="5" t="s">
        <v>280</v>
      </c>
      <c r="C70" s="5" t="s">
        <v>281</v>
      </c>
      <c r="D70" s="5"/>
      <c r="E70" s="155">
        <v>147.1</v>
      </c>
      <c r="F70" s="155">
        <v>4.75</v>
      </c>
      <c r="G70" s="155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1834</v>
      </c>
      <c r="B71" s="5" t="s">
        <v>295</v>
      </c>
      <c r="C71" s="5" t="s">
        <v>22</v>
      </c>
      <c r="D71" s="5"/>
      <c r="E71" s="155">
        <v>15</v>
      </c>
      <c r="F71" s="155">
        <v>10</v>
      </c>
      <c r="G71" s="155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1836</v>
      </c>
      <c r="B72" s="5" t="s">
        <v>796</v>
      </c>
      <c r="C72" s="5" t="s">
        <v>244</v>
      </c>
      <c r="D72" s="5"/>
      <c r="E72" s="155">
        <v>32</v>
      </c>
      <c r="F72" s="155">
        <v>35.93</v>
      </c>
      <c r="G72" s="155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52" t="s">
        <v>1839</v>
      </c>
      <c r="B73" s="152" t="s">
        <v>1483</v>
      </c>
      <c r="C73" s="152"/>
      <c r="D73" s="5"/>
      <c r="E73" s="153"/>
      <c r="F73" s="153"/>
      <c r="G73" s="153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58" t="s">
        <v>1843</v>
      </c>
      <c r="B74" s="158" t="s">
        <v>1844</v>
      </c>
      <c r="C74" s="158"/>
      <c r="D74" s="5"/>
      <c r="E74" s="160"/>
      <c r="F74" s="160"/>
      <c r="G74" s="160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1846</v>
      </c>
      <c r="B75" s="5" t="s">
        <v>599</v>
      </c>
      <c r="C75" s="5" t="s">
        <v>71</v>
      </c>
      <c r="D75" s="5"/>
      <c r="E75" s="155">
        <v>0.49</v>
      </c>
      <c r="F75" s="155">
        <v>205.92</v>
      </c>
      <c r="G75" s="155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1851</v>
      </c>
      <c r="B76" s="5" t="s">
        <v>1852</v>
      </c>
      <c r="C76" s="5" t="s">
        <v>71</v>
      </c>
      <c r="D76" s="5"/>
      <c r="E76" s="155">
        <v>1.79</v>
      </c>
      <c r="F76" s="155">
        <v>313.76</v>
      </c>
      <c r="G76" s="155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1855</v>
      </c>
      <c r="B77" s="5" t="s">
        <v>582</v>
      </c>
      <c r="C77" s="5" t="s">
        <v>71</v>
      </c>
      <c r="D77" s="5"/>
      <c r="E77" s="155">
        <v>2.06</v>
      </c>
      <c r="F77" s="155">
        <v>338.36</v>
      </c>
      <c r="G77" s="155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1860</v>
      </c>
      <c r="B78" s="5" t="s">
        <v>1861</v>
      </c>
      <c r="C78" s="5" t="s">
        <v>71</v>
      </c>
      <c r="D78" s="5"/>
      <c r="E78" s="155">
        <v>1.35</v>
      </c>
      <c r="F78" s="155">
        <v>313.76</v>
      </c>
      <c r="G78" s="155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1866</v>
      </c>
      <c r="B79" s="5" t="s">
        <v>345</v>
      </c>
      <c r="C79" s="5" t="s">
        <v>281</v>
      </c>
      <c r="D79" s="5"/>
      <c r="E79" s="155">
        <v>256.73</v>
      </c>
      <c r="F79" s="155">
        <v>4.75</v>
      </c>
      <c r="G79" s="155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1869</v>
      </c>
      <c r="B80" s="5" t="s">
        <v>350</v>
      </c>
      <c r="C80" s="5" t="s">
        <v>22</v>
      </c>
      <c r="D80" s="5"/>
      <c r="E80" s="155">
        <v>8.1</v>
      </c>
      <c r="F80" s="155">
        <v>49.76</v>
      </c>
      <c r="G80" s="155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1872</v>
      </c>
      <c r="B81" s="5" t="s">
        <v>1500</v>
      </c>
      <c r="C81" s="5" t="s">
        <v>22</v>
      </c>
      <c r="D81" s="5"/>
      <c r="E81" s="155">
        <v>19.309999999999999</v>
      </c>
      <c r="F81" s="155">
        <v>58.27</v>
      </c>
      <c r="G81" s="155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1877</v>
      </c>
      <c r="B82" s="5" t="s">
        <v>1878</v>
      </c>
      <c r="C82" s="5" t="s">
        <v>22</v>
      </c>
      <c r="D82" s="5"/>
      <c r="E82" s="155">
        <v>9.98</v>
      </c>
      <c r="F82" s="155">
        <v>49.76</v>
      </c>
      <c r="G82" s="155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1882</v>
      </c>
      <c r="B83" s="5" t="s">
        <v>325</v>
      </c>
      <c r="C83" s="5" t="s">
        <v>22</v>
      </c>
      <c r="D83" s="5"/>
      <c r="E83" s="155">
        <v>17.41</v>
      </c>
      <c r="F83" s="155">
        <v>48.5</v>
      </c>
      <c r="G83" s="155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1886</v>
      </c>
      <c r="B84" s="5" t="s">
        <v>1516</v>
      </c>
      <c r="C84" s="5" t="s">
        <v>433</v>
      </c>
      <c r="D84" s="5"/>
      <c r="E84" s="155">
        <v>16</v>
      </c>
      <c r="F84" s="155">
        <v>69.989999999999995</v>
      </c>
      <c r="G84" s="155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1889</v>
      </c>
      <c r="B85" s="5" t="s">
        <v>1892</v>
      </c>
      <c r="C85" s="5" t="s">
        <v>22</v>
      </c>
      <c r="D85" s="5"/>
      <c r="E85" s="155">
        <v>19.309999999999999</v>
      </c>
      <c r="F85" s="155">
        <v>24.66</v>
      </c>
      <c r="G85" s="155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1895</v>
      </c>
      <c r="B86" s="5" t="s">
        <v>592</v>
      </c>
      <c r="C86" s="5" t="s">
        <v>22</v>
      </c>
      <c r="D86" s="5"/>
      <c r="E86" s="155">
        <v>24.38</v>
      </c>
      <c r="F86" s="155">
        <v>22.71</v>
      </c>
      <c r="G86" s="155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58" t="s">
        <v>1897</v>
      </c>
      <c r="B87" s="158" t="s">
        <v>1898</v>
      </c>
      <c r="C87" s="158"/>
      <c r="D87" s="5"/>
      <c r="E87" s="160"/>
      <c r="F87" s="160"/>
      <c r="G87" s="160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1903</v>
      </c>
      <c r="B88" s="5" t="s">
        <v>1904</v>
      </c>
      <c r="C88" s="5" t="s">
        <v>71</v>
      </c>
      <c r="D88" s="5"/>
      <c r="E88" s="155">
        <v>1.89</v>
      </c>
      <c r="F88" s="155">
        <v>363.56</v>
      </c>
      <c r="G88" s="155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1908</v>
      </c>
      <c r="B89" s="5" t="s">
        <v>345</v>
      </c>
      <c r="C89" s="5" t="s">
        <v>281</v>
      </c>
      <c r="D89" s="5"/>
      <c r="E89" s="155">
        <v>117.99</v>
      </c>
      <c r="F89" s="155">
        <v>4.75</v>
      </c>
      <c r="G89" s="155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1912</v>
      </c>
      <c r="B90" s="5" t="s">
        <v>1913</v>
      </c>
      <c r="C90" s="5" t="s">
        <v>22</v>
      </c>
      <c r="D90" s="5"/>
      <c r="E90" s="155">
        <v>37.75</v>
      </c>
      <c r="F90" s="155">
        <v>62.06</v>
      </c>
      <c r="G90" s="155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1917</v>
      </c>
      <c r="B91" s="5" t="s">
        <v>606</v>
      </c>
      <c r="C91" s="5" t="s">
        <v>302</v>
      </c>
      <c r="D91" s="5"/>
      <c r="E91" s="155">
        <v>6.2</v>
      </c>
      <c r="F91" s="155">
        <v>21.55</v>
      </c>
      <c r="G91" s="155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1920</v>
      </c>
      <c r="B92" s="5" t="s">
        <v>1921</v>
      </c>
      <c r="C92" s="5" t="s">
        <v>302</v>
      </c>
      <c r="D92" s="5"/>
      <c r="E92" s="155">
        <v>15.1</v>
      </c>
      <c r="F92" s="155">
        <v>238.67</v>
      </c>
      <c r="G92" s="155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150" t="s">
        <v>1924</v>
      </c>
      <c r="B93" s="150" t="s">
        <v>1925</v>
      </c>
      <c r="C93" s="150"/>
      <c r="D93" s="5"/>
      <c r="E93" s="151"/>
      <c r="F93" s="151"/>
      <c r="G93" s="151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52" t="s">
        <v>1930</v>
      </c>
      <c r="B94" s="152" t="s">
        <v>1932</v>
      </c>
      <c r="C94" s="152"/>
      <c r="D94" s="5"/>
      <c r="E94" s="153"/>
      <c r="F94" s="153"/>
      <c r="G94" s="153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1936</v>
      </c>
      <c r="B95" s="5" t="s">
        <v>709</v>
      </c>
      <c r="C95" s="5" t="s">
        <v>281</v>
      </c>
      <c r="D95" s="5"/>
      <c r="E95" s="155">
        <v>6633.45</v>
      </c>
      <c r="F95" s="155">
        <v>15.43</v>
      </c>
      <c r="G95" s="155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1940</v>
      </c>
      <c r="B96" s="5" t="s">
        <v>756</v>
      </c>
      <c r="C96" s="5" t="s">
        <v>281</v>
      </c>
      <c r="D96" s="5"/>
      <c r="E96" s="155">
        <v>663.35</v>
      </c>
      <c r="F96" s="155">
        <v>8.9499999999999993</v>
      </c>
      <c r="G96" s="155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1944</v>
      </c>
      <c r="B97" s="5" t="s">
        <v>711</v>
      </c>
      <c r="C97" s="5" t="s">
        <v>712</v>
      </c>
      <c r="D97" s="5"/>
      <c r="E97" s="155">
        <v>36.58</v>
      </c>
      <c r="F97" s="155">
        <v>16.32</v>
      </c>
      <c r="G97" s="155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1949</v>
      </c>
      <c r="B98" s="5" t="s">
        <v>714</v>
      </c>
      <c r="C98" s="5" t="s">
        <v>22</v>
      </c>
      <c r="D98" s="5"/>
      <c r="E98" s="155">
        <v>277.68</v>
      </c>
      <c r="F98" s="155">
        <v>28.56</v>
      </c>
      <c r="G98" s="155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1951</v>
      </c>
      <c r="B99" s="5" t="s">
        <v>759</v>
      </c>
      <c r="C99" s="5" t="s">
        <v>22</v>
      </c>
      <c r="D99" s="5"/>
      <c r="E99" s="155">
        <v>436.96</v>
      </c>
      <c r="F99" s="155">
        <v>27.08</v>
      </c>
      <c r="G99" s="155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1953</v>
      </c>
      <c r="B100" s="5" t="s">
        <v>1954</v>
      </c>
      <c r="C100" s="5" t="s">
        <v>302</v>
      </c>
      <c r="D100" s="5"/>
      <c r="E100" s="155">
        <v>17.75</v>
      </c>
      <c r="F100" s="155">
        <v>24.59</v>
      </c>
      <c r="G100" s="155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1956</v>
      </c>
      <c r="B101" s="5" t="s">
        <v>761</v>
      </c>
      <c r="C101" s="5" t="s">
        <v>302</v>
      </c>
      <c r="D101" s="5"/>
      <c r="E101" s="155">
        <v>93.4</v>
      </c>
      <c r="F101" s="155">
        <v>28.58</v>
      </c>
      <c r="G101" s="155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1959</v>
      </c>
      <c r="B102" s="5" t="s">
        <v>1960</v>
      </c>
      <c r="C102" s="5" t="s">
        <v>302</v>
      </c>
      <c r="D102" s="5"/>
      <c r="E102" s="155">
        <v>36</v>
      </c>
      <c r="F102" s="155">
        <v>42.24</v>
      </c>
      <c r="G102" s="155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1963</v>
      </c>
      <c r="B103" s="5" t="s">
        <v>1964</v>
      </c>
      <c r="C103" s="5" t="s">
        <v>244</v>
      </c>
      <c r="D103" s="5"/>
      <c r="E103" s="155">
        <v>6</v>
      </c>
      <c r="F103" s="155">
        <v>197.38</v>
      </c>
      <c r="G103" s="155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52" t="s">
        <v>1966</v>
      </c>
      <c r="B104" s="152" t="s">
        <v>1967</v>
      </c>
      <c r="C104" s="152"/>
      <c r="D104" s="5"/>
      <c r="E104" s="153"/>
      <c r="F104" s="153"/>
      <c r="G104" s="153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1972</v>
      </c>
      <c r="B105" s="5" t="s">
        <v>709</v>
      </c>
      <c r="C105" s="5" t="s">
        <v>281</v>
      </c>
      <c r="D105" s="5"/>
      <c r="E105" s="155">
        <v>384.6</v>
      </c>
      <c r="F105" s="155">
        <v>15.43</v>
      </c>
      <c r="G105" s="155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1975</v>
      </c>
      <c r="B106" s="5" t="s">
        <v>756</v>
      </c>
      <c r="C106" s="5" t="s">
        <v>281</v>
      </c>
      <c r="D106" s="5"/>
      <c r="E106" s="155">
        <v>38.46</v>
      </c>
      <c r="F106" s="155">
        <v>8.9499999999999993</v>
      </c>
      <c r="G106" s="155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1980</v>
      </c>
      <c r="B107" s="5" t="s">
        <v>714</v>
      </c>
      <c r="C107" s="5" t="s">
        <v>22</v>
      </c>
      <c r="D107" s="5"/>
      <c r="E107" s="155">
        <v>15</v>
      </c>
      <c r="F107" s="155">
        <v>28.56</v>
      </c>
      <c r="G107" s="155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1984</v>
      </c>
      <c r="B108" s="5" t="s">
        <v>718</v>
      </c>
      <c r="C108" s="5" t="s">
        <v>22</v>
      </c>
      <c r="D108" s="5"/>
      <c r="E108" s="155">
        <v>43.67</v>
      </c>
      <c r="F108" s="155">
        <v>57.28</v>
      </c>
      <c r="G108" s="155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1988</v>
      </c>
      <c r="B109" s="5" t="s">
        <v>720</v>
      </c>
      <c r="C109" s="5" t="s">
        <v>244</v>
      </c>
      <c r="D109" s="5"/>
      <c r="E109" s="155">
        <v>2</v>
      </c>
      <c r="F109" s="155">
        <v>1515.04</v>
      </c>
      <c r="G109" s="155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1990</v>
      </c>
      <c r="B110" s="152" t="s">
        <v>765</v>
      </c>
      <c r="C110" s="152"/>
      <c r="D110" s="5"/>
      <c r="E110" s="153"/>
      <c r="F110" s="153"/>
      <c r="G110" s="153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1995</v>
      </c>
      <c r="B111" s="158" t="s">
        <v>690</v>
      </c>
      <c r="C111" s="158"/>
      <c r="D111" s="5"/>
      <c r="E111" s="160"/>
      <c r="F111" s="160"/>
      <c r="G111" s="160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1999</v>
      </c>
      <c r="B112" s="5" t="s">
        <v>692</v>
      </c>
      <c r="C112" s="5" t="s">
        <v>244</v>
      </c>
      <c r="D112" s="5"/>
      <c r="E112" s="155">
        <v>6.72</v>
      </c>
      <c r="F112" s="155">
        <v>12.76</v>
      </c>
      <c r="G112" s="155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2003</v>
      </c>
      <c r="B113" s="5" t="s">
        <v>176</v>
      </c>
      <c r="C113" s="5" t="s">
        <v>71</v>
      </c>
      <c r="D113" s="5"/>
      <c r="E113" s="155">
        <v>9.07</v>
      </c>
      <c r="F113" s="155">
        <v>20</v>
      </c>
      <c r="G113" s="155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58" t="s">
        <v>2005</v>
      </c>
      <c r="B114" s="158" t="s">
        <v>695</v>
      </c>
      <c r="C114" s="158"/>
      <c r="D114" s="5"/>
      <c r="E114" s="160"/>
      <c r="F114" s="160"/>
      <c r="G114" s="160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2009</v>
      </c>
      <c r="B115" s="5" t="s">
        <v>697</v>
      </c>
      <c r="C115" s="5" t="s">
        <v>244</v>
      </c>
      <c r="D115" s="5"/>
      <c r="E115" s="155">
        <v>60</v>
      </c>
      <c r="F115" s="155">
        <v>438.63</v>
      </c>
      <c r="G115" s="155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8" t="s">
        <v>2012</v>
      </c>
      <c r="B116" s="158" t="s">
        <v>699</v>
      </c>
      <c r="C116" s="158"/>
      <c r="D116" s="5"/>
      <c r="E116" s="160"/>
      <c r="F116" s="160"/>
      <c r="G116" s="160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2017</v>
      </c>
      <c r="B117" s="5" t="s">
        <v>701</v>
      </c>
      <c r="C117" s="5" t="s">
        <v>244</v>
      </c>
      <c r="D117" s="5"/>
      <c r="E117" s="155">
        <v>60</v>
      </c>
      <c r="F117" s="155">
        <v>281.37</v>
      </c>
      <c r="G117" s="155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2019</v>
      </c>
      <c r="B118" s="5" t="s">
        <v>703</v>
      </c>
      <c r="C118" s="5" t="s">
        <v>22</v>
      </c>
      <c r="D118" s="5"/>
      <c r="E118" s="155">
        <v>378.13</v>
      </c>
      <c r="F118" s="155">
        <v>57.28</v>
      </c>
      <c r="G118" s="155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150" t="s">
        <v>2021</v>
      </c>
      <c r="B119" s="150" t="s">
        <v>610</v>
      </c>
      <c r="C119" s="150"/>
      <c r="D119" s="5"/>
      <c r="E119" s="151"/>
      <c r="F119" s="151"/>
      <c r="G119" s="151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2" t="s">
        <v>2025</v>
      </c>
      <c r="B120" s="152" t="s">
        <v>613</v>
      </c>
      <c r="C120" s="152"/>
      <c r="D120" s="5"/>
      <c r="E120" s="153"/>
      <c r="F120" s="153"/>
      <c r="G120" s="153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2029</v>
      </c>
      <c r="B121" s="5" t="s">
        <v>615</v>
      </c>
      <c r="C121" s="5" t="s">
        <v>244</v>
      </c>
      <c r="D121" s="5">
        <v>2</v>
      </c>
      <c r="E121" s="155">
        <v>3</v>
      </c>
      <c r="F121" s="155">
        <v>6480</v>
      </c>
      <c r="G121" s="155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2033</v>
      </c>
      <c r="B122" s="5" t="s">
        <v>618</v>
      </c>
      <c r="C122" s="5" t="s">
        <v>244</v>
      </c>
      <c r="D122" s="5">
        <v>2</v>
      </c>
      <c r="E122" s="155">
        <v>2</v>
      </c>
      <c r="F122" s="155">
        <v>10560</v>
      </c>
      <c r="G122" s="155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2035</v>
      </c>
      <c r="B123" s="5" t="s">
        <v>2036</v>
      </c>
      <c r="C123" s="5" t="s">
        <v>244</v>
      </c>
      <c r="D123" s="5">
        <v>2</v>
      </c>
      <c r="E123" s="155">
        <v>3</v>
      </c>
      <c r="F123" s="155">
        <v>1200</v>
      </c>
      <c r="G123" s="155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2040</v>
      </c>
      <c r="B124" s="5" t="s">
        <v>2041</v>
      </c>
      <c r="C124" s="5" t="s">
        <v>244</v>
      </c>
      <c r="D124" s="5">
        <v>2</v>
      </c>
      <c r="E124" s="155">
        <v>2</v>
      </c>
      <c r="F124" s="155">
        <v>2000</v>
      </c>
      <c r="G124" s="155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52" t="s">
        <v>2045</v>
      </c>
      <c r="B125" s="152" t="s">
        <v>2046</v>
      </c>
      <c r="C125" s="152"/>
      <c r="D125" s="5"/>
      <c r="E125" s="153"/>
      <c r="F125" s="153"/>
      <c r="G125" s="153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2047</v>
      </c>
      <c r="B126" s="5" t="s">
        <v>2048</v>
      </c>
      <c r="C126" s="5" t="s">
        <v>244</v>
      </c>
      <c r="D126" s="5">
        <v>75</v>
      </c>
      <c r="E126" s="155">
        <v>75</v>
      </c>
      <c r="F126" s="155">
        <v>1133.99</v>
      </c>
      <c r="G126" s="155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2049</v>
      </c>
      <c r="B127" s="5" t="s">
        <v>2050</v>
      </c>
      <c r="C127" s="5" t="s">
        <v>244</v>
      </c>
      <c r="D127" s="5">
        <v>1</v>
      </c>
      <c r="E127" s="155">
        <v>0</v>
      </c>
      <c r="F127" s="155">
        <v>7500</v>
      </c>
      <c r="G127" s="155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2051</v>
      </c>
      <c r="B128" s="5" t="s">
        <v>2052</v>
      </c>
      <c r="C128" s="5" t="s">
        <v>244</v>
      </c>
      <c r="D128" s="5">
        <v>120</v>
      </c>
      <c r="E128" s="155">
        <v>0</v>
      </c>
      <c r="F128" s="155">
        <v>240</v>
      </c>
      <c r="G128" s="155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52" t="s">
        <v>2054</v>
      </c>
      <c r="B129" s="152" t="s">
        <v>2055</v>
      </c>
      <c r="C129" s="152"/>
      <c r="D129" s="5"/>
      <c r="E129" s="153"/>
      <c r="F129" s="153"/>
      <c r="G129" s="153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2059</v>
      </c>
      <c r="B130" s="5" t="s">
        <v>2060</v>
      </c>
      <c r="C130" s="5" t="s">
        <v>53</v>
      </c>
      <c r="D130" s="5">
        <v>3</v>
      </c>
      <c r="E130" s="155">
        <v>5</v>
      </c>
      <c r="F130" s="155">
        <v>1840</v>
      </c>
      <c r="G130" s="155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2061</v>
      </c>
      <c r="B131" s="5" t="s">
        <v>2063</v>
      </c>
      <c r="C131" s="5" t="s">
        <v>53</v>
      </c>
      <c r="D131" s="5">
        <v>1</v>
      </c>
      <c r="E131" s="155">
        <v>0</v>
      </c>
      <c r="F131" s="155">
        <v>1840</v>
      </c>
      <c r="G131" s="155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2064</v>
      </c>
      <c r="B132" s="5" t="s">
        <v>630</v>
      </c>
      <c r="C132" s="5" t="s">
        <v>53</v>
      </c>
      <c r="D132" s="5">
        <v>1</v>
      </c>
      <c r="E132" s="155">
        <v>1</v>
      </c>
      <c r="F132" s="155">
        <v>2500</v>
      </c>
      <c r="G132" s="155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2065</v>
      </c>
      <c r="B133" s="5" t="s">
        <v>2066</v>
      </c>
      <c r="C133" s="5" t="s">
        <v>53</v>
      </c>
      <c r="D133" s="5">
        <v>1</v>
      </c>
      <c r="E133" s="155">
        <v>0</v>
      </c>
      <c r="F133" s="155">
        <v>9800</v>
      </c>
      <c r="G133" s="155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150" t="s">
        <v>2067</v>
      </c>
      <c r="B134" s="150" t="s">
        <v>808</v>
      </c>
      <c r="C134" s="150"/>
      <c r="D134" s="5"/>
      <c r="E134" s="151"/>
      <c r="F134" s="151"/>
      <c r="G134" s="151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52" t="s">
        <v>2068</v>
      </c>
      <c r="B135" s="152" t="s">
        <v>810</v>
      </c>
      <c r="C135" s="152"/>
      <c r="D135" s="5"/>
      <c r="E135" s="153"/>
      <c r="F135" s="153"/>
      <c r="G135" s="153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2069</v>
      </c>
      <c r="B136" s="5" t="s">
        <v>813</v>
      </c>
      <c r="C136" s="5" t="s">
        <v>302</v>
      </c>
      <c r="D136" s="5">
        <v>400</v>
      </c>
      <c r="E136" s="155">
        <v>658.55</v>
      </c>
      <c r="F136" s="155">
        <v>2.15</v>
      </c>
      <c r="G136" s="155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2" t="s">
        <v>2070</v>
      </c>
      <c r="B137" s="152" t="s">
        <v>816</v>
      </c>
      <c r="C137" s="152"/>
      <c r="D137" s="5"/>
      <c r="E137" s="153"/>
      <c r="F137" s="153"/>
      <c r="G137" s="153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2071</v>
      </c>
      <c r="B138" s="5" t="s">
        <v>818</v>
      </c>
      <c r="C138" s="5" t="s">
        <v>71</v>
      </c>
      <c r="D138" s="5">
        <v>56</v>
      </c>
      <c r="E138" s="155">
        <v>0</v>
      </c>
      <c r="F138" s="155">
        <v>44.37</v>
      </c>
      <c r="G138" s="155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2072</v>
      </c>
      <c r="B139" s="5" t="s">
        <v>820</v>
      </c>
      <c r="C139" s="5" t="s">
        <v>71</v>
      </c>
      <c r="D139" s="5">
        <v>9.4</v>
      </c>
      <c r="E139" s="155">
        <v>0</v>
      </c>
      <c r="F139" s="155">
        <v>44.37</v>
      </c>
      <c r="G139" s="155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2073</v>
      </c>
      <c r="B140" s="5" t="s">
        <v>822</v>
      </c>
      <c r="C140" s="5" t="s">
        <v>71</v>
      </c>
      <c r="D140" s="5">
        <v>14.5</v>
      </c>
      <c r="E140" s="155">
        <v>0</v>
      </c>
      <c r="F140" s="155">
        <v>37.299999999999997</v>
      </c>
      <c r="G140" s="155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2074</v>
      </c>
      <c r="B141" s="5" t="s">
        <v>824</v>
      </c>
      <c r="C141" s="5" t="s">
        <v>71</v>
      </c>
      <c r="D141" s="5">
        <v>61.080000000000005</v>
      </c>
      <c r="E141" s="155">
        <v>0</v>
      </c>
      <c r="F141" s="155">
        <v>37.950000000000003</v>
      </c>
      <c r="G141" s="155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2075</v>
      </c>
      <c r="B142" s="5" t="s">
        <v>826</v>
      </c>
      <c r="C142" s="5" t="s">
        <v>71</v>
      </c>
      <c r="D142" s="5">
        <v>4.32</v>
      </c>
      <c r="E142" s="155">
        <v>0</v>
      </c>
      <c r="F142" s="155">
        <v>26</v>
      </c>
      <c r="G142" s="155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2076</v>
      </c>
      <c r="B143" s="5" t="s">
        <v>110</v>
      </c>
      <c r="C143" s="5" t="s">
        <v>71</v>
      </c>
      <c r="D143" s="5">
        <v>4.32</v>
      </c>
      <c r="E143" s="155">
        <v>0</v>
      </c>
      <c r="F143" s="155">
        <v>26</v>
      </c>
      <c r="G143" s="155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2" t="s">
        <v>2077</v>
      </c>
      <c r="B144" s="152" t="s">
        <v>829</v>
      </c>
      <c r="C144" s="152"/>
      <c r="D144" s="5"/>
      <c r="E144" s="153"/>
      <c r="F144" s="153"/>
      <c r="G144" s="153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2078</v>
      </c>
      <c r="B145" s="5" t="s">
        <v>831</v>
      </c>
      <c r="C145" s="5" t="s">
        <v>244</v>
      </c>
      <c r="D145" s="5"/>
      <c r="E145" s="155">
        <v>4</v>
      </c>
      <c r="F145" s="155">
        <v>1700.16</v>
      </c>
      <c r="G145" s="155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2079</v>
      </c>
      <c r="B146" s="5" t="s">
        <v>833</v>
      </c>
      <c r="C146" s="5" t="s">
        <v>244</v>
      </c>
      <c r="D146" s="5"/>
      <c r="E146" s="155">
        <v>4</v>
      </c>
      <c r="F146" s="155">
        <v>325.04000000000002</v>
      </c>
      <c r="G146" s="155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2080</v>
      </c>
      <c r="B147" s="5" t="s">
        <v>835</v>
      </c>
      <c r="C147" s="5" t="s">
        <v>169</v>
      </c>
      <c r="D147" s="5"/>
      <c r="E147" s="155">
        <v>18.45</v>
      </c>
      <c r="F147" s="155">
        <v>24.8</v>
      </c>
      <c r="G147" s="155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2081</v>
      </c>
      <c r="B148" s="5" t="s">
        <v>108</v>
      </c>
      <c r="C148" s="5" t="s">
        <v>169</v>
      </c>
      <c r="D148" s="5"/>
      <c r="E148" s="155">
        <v>10.38</v>
      </c>
      <c r="F148" s="155">
        <v>36.659999999999997</v>
      </c>
      <c r="G148" s="155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2082</v>
      </c>
      <c r="B149" s="5" t="s">
        <v>838</v>
      </c>
      <c r="C149" s="5" t="s">
        <v>244</v>
      </c>
      <c r="D149" s="5"/>
      <c r="E149" s="155">
        <v>4</v>
      </c>
      <c r="F149" s="155">
        <v>42.43</v>
      </c>
      <c r="G149" s="155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2083</v>
      </c>
      <c r="B150" s="5" t="s">
        <v>840</v>
      </c>
      <c r="C150" s="5" t="s">
        <v>244</v>
      </c>
      <c r="D150" s="5"/>
      <c r="E150" s="155">
        <v>4</v>
      </c>
      <c r="F150" s="155">
        <v>3284.62</v>
      </c>
      <c r="G150" s="155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2084</v>
      </c>
      <c r="B151" s="5" t="s">
        <v>842</v>
      </c>
      <c r="C151" s="5" t="s">
        <v>244</v>
      </c>
      <c r="D151" s="5"/>
      <c r="E151" s="155">
        <v>4</v>
      </c>
      <c r="F151" s="155">
        <v>66.36</v>
      </c>
      <c r="G151" s="155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2085</v>
      </c>
      <c r="B152" s="5" t="s">
        <v>110</v>
      </c>
      <c r="C152" s="5" t="s">
        <v>169</v>
      </c>
      <c r="D152" s="5"/>
      <c r="E152" s="155">
        <v>10.89</v>
      </c>
      <c r="F152" s="155">
        <v>26</v>
      </c>
      <c r="G152" s="155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52" t="s">
        <v>2086</v>
      </c>
      <c r="B153" s="152" t="s">
        <v>1617</v>
      </c>
      <c r="C153" s="152"/>
      <c r="D153" s="5"/>
      <c r="E153" s="153"/>
      <c r="F153" s="153"/>
      <c r="G153" s="153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2087</v>
      </c>
      <c r="B154" s="5" t="s">
        <v>1620</v>
      </c>
      <c r="C154" s="5" t="s">
        <v>71</v>
      </c>
      <c r="D154" s="5"/>
      <c r="E154" s="155">
        <v>5.22</v>
      </c>
      <c r="F154" s="155">
        <v>23.19</v>
      </c>
      <c r="G154" s="155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2088</v>
      </c>
      <c r="B155" s="5" t="s">
        <v>1623</v>
      </c>
      <c r="C155" s="5" t="s">
        <v>71</v>
      </c>
      <c r="D155" s="5"/>
      <c r="E155" s="155">
        <v>0.75</v>
      </c>
      <c r="F155" s="155">
        <v>79.77</v>
      </c>
      <c r="G155" s="155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2089</v>
      </c>
      <c r="B156" s="5" t="s">
        <v>1626</v>
      </c>
      <c r="C156" s="5" t="s">
        <v>302</v>
      </c>
      <c r="D156" s="5"/>
      <c r="E156" s="155">
        <v>14.9</v>
      </c>
      <c r="F156" s="155">
        <v>191.3</v>
      </c>
      <c r="G156" s="155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2090</v>
      </c>
      <c r="B157" s="5" t="s">
        <v>1629</v>
      </c>
      <c r="C157" s="5" t="s">
        <v>302</v>
      </c>
      <c r="D157" s="5"/>
      <c r="E157" s="155">
        <v>137.30000000000001</v>
      </c>
      <c r="F157" s="155">
        <v>8.6300000000000008</v>
      </c>
      <c r="G157" s="155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2091</v>
      </c>
      <c r="B158" s="5" t="s">
        <v>2092</v>
      </c>
      <c r="C158" s="5" t="s">
        <v>302</v>
      </c>
      <c r="D158" s="5"/>
      <c r="E158" s="155">
        <v>0</v>
      </c>
      <c r="F158" s="155">
        <v>18.38</v>
      </c>
      <c r="G158" s="155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2093</v>
      </c>
      <c r="B159" s="5" t="s">
        <v>1634</v>
      </c>
      <c r="C159" s="5" t="s">
        <v>302</v>
      </c>
      <c r="D159" s="5"/>
      <c r="E159" s="155">
        <v>44.7</v>
      </c>
      <c r="F159" s="155">
        <v>23.1</v>
      </c>
      <c r="G159" s="155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2094</v>
      </c>
      <c r="B160" s="5" t="s">
        <v>1637</v>
      </c>
      <c r="C160" s="5" t="s">
        <v>71</v>
      </c>
      <c r="D160" s="5"/>
      <c r="E160" s="155">
        <v>2.83</v>
      </c>
      <c r="F160" s="155">
        <v>51.33</v>
      </c>
      <c r="G160" s="155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2095</v>
      </c>
      <c r="B161" s="5" t="s">
        <v>1639</v>
      </c>
      <c r="C161" s="5" t="s">
        <v>302</v>
      </c>
      <c r="D161" s="5"/>
      <c r="E161" s="155">
        <v>14.9</v>
      </c>
      <c r="F161" s="155">
        <v>3.07</v>
      </c>
      <c r="G161" s="155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2096</v>
      </c>
      <c r="B162" s="5" t="s">
        <v>110</v>
      </c>
      <c r="C162" s="5" t="s">
        <v>71</v>
      </c>
      <c r="D162" s="5"/>
      <c r="E162" s="155">
        <v>3.2</v>
      </c>
      <c r="F162" s="155">
        <v>26</v>
      </c>
      <c r="G162" s="155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52" t="s">
        <v>2097</v>
      </c>
      <c r="B163" s="152" t="s">
        <v>845</v>
      </c>
      <c r="C163" s="152"/>
      <c r="D163" s="5"/>
      <c r="E163" s="153"/>
      <c r="F163" s="153"/>
      <c r="G163" s="153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2098</v>
      </c>
      <c r="B164" s="158" t="s">
        <v>847</v>
      </c>
      <c r="C164" s="158"/>
      <c r="D164" s="5"/>
      <c r="E164" s="160"/>
      <c r="F164" s="160"/>
      <c r="G164" s="160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2099</v>
      </c>
      <c r="B165" s="5" t="s">
        <v>849</v>
      </c>
      <c r="C165" s="5" t="s">
        <v>71</v>
      </c>
      <c r="D165" s="5"/>
      <c r="E165" s="155">
        <v>24.5</v>
      </c>
      <c r="F165" s="155">
        <v>23.19</v>
      </c>
      <c r="G165" s="155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2100</v>
      </c>
      <c r="B166" s="5" t="s">
        <v>851</v>
      </c>
      <c r="C166" s="5" t="s">
        <v>71</v>
      </c>
      <c r="D166" s="5"/>
      <c r="E166" s="155">
        <v>3.5</v>
      </c>
      <c r="F166" s="155">
        <v>79.77</v>
      </c>
      <c r="G166" s="155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2101</v>
      </c>
      <c r="B167" s="5" t="s">
        <v>853</v>
      </c>
      <c r="C167" s="5" t="s">
        <v>71</v>
      </c>
      <c r="D167" s="5"/>
      <c r="E167" s="155">
        <v>21</v>
      </c>
      <c r="F167" s="155">
        <v>51.33</v>
      </c>
      <c r="G167" s="155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2102</v>
      </c>
      <c r="B168" s="5" t="s">
        <v>855</v>
      </c>
      <c r="C168" s="5" t="s">
        <v>302</v>
      </c>
      <c r="D168" s="5"/>
      <c r="E168" s="155">
        <v>261.55</v>
      </c>
      <c r="F168" s="155">
        <v>8.6300000000000008</v>
      </c>
      <c r="G168" s="155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2103</v>
      </c>
      <c r="B169" s="5" t="s">
        <v>2104</v>
      </c>
      <c r="C169" s="5" t="s">
        <v>302</v>
      </c>
      <c r="D169" s="5"/>
      <c r="E169" s="155">
        <v>25.5</v>
      </c>
      <c r="F169" s="155">
        <v>16.21</v>
      </c>
      <c r="G169" s="155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2105</v>
      </c>
      <c r="B170" s="5" t="s">
        <v>857</v>
      </c>
      <c r="C170" s="5" t="s">
        <v>302</v>
      </c>
      <c r="D170" s="5"/>
      <c r="E170" s="155">
        <v>68.099999999999994</v>
      </c>
      <c r="F170" s="155">
        <v>23.1</v>
      </c>
      <c r="G170" s="155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2106</v>
      </c>
      <c r="B171" s="5" t="s">
        <v>859</v>
      </c>
      <c r="C171" s="5" t="s">
        <v>302</v>
      </c>
      <c r="D171" s="5"/>
      <c r="E171" s="155">
        <v>70</v>
      </c>
      <c r="F171" s="155">
        <v>3.07</v>
      </c>
      <c r="G171" s="155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2107</v>
      </c>
      <c r="B172" s="5" t="s">
        <v>176</v>
      </c>
      <c r="C172" s="5" t="s">
        <v>71</v>
      </c>
      <c r="D172" s="5"/>
      <c r="E172" s="155">
        <v>20.32</v>
      </c>
      <c r="F172" s="155">
        <v>26</v>
      </c>
      <c r="G172" s="155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8" t="s">
        <v>2108</v>
      </c>
      <c r="B173" s="158" t="s">
        <v>867</v>
      </c>
      <c r="C173" s="158"/>
      <c r="D173" s="5"/>
      <c r="E173" s="160"/>
      <c r="F173" s="160"/>
      <c r="G173" s="160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2109</v>
      </c>
      <c r="B174" s="5" t="s">
        <v>869</v>
      </c>
      <c r="C174" s="5" t="s">
        <v>433</v>
      </c>
      <c r="D174" s="5"/>
      <c r="E174" s="155">
        <v>6</v>
      </c>
      <c r="F174" s="155">
        <v>61.38</v>
      </c>
      <c r="G174" s="155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58" t="s">
        <v>2110</v>
      </c>
      <c r="B175" s="158" t="s">
        <v>871</v>
      </c>
      <c r="C175" s="158"/>
      <c r="D175" s="5"/>
      <c r="E175" s="160"/>
      <c r="F175" s="160"/>
      <c r="G175" s="160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2111</v>
      </c>
      <c r="B176" s="5" t="s">
        <v>873</v>
      </c>
      <c r="C176" s="5" t="s">
        <v>302</v>
      </c>
      <c r="D176" s="5"/>
      <c r="E176" s="155">
        <v>4</v>
      </c>
      <c r="F176" s="155">
        <v>119.56</v>
      </c>
      <c r="G176" s="155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2112</v>
      </c>
      <c r="B177" s="5" t="s">
        <v>875</v>
      </c>
      <c r="C177" s="5" t="s">
        <v>244</v>
      </c>
      <c r="D177" s="5"/>
      <c r="E177" s="155">
        <v>5</v>
      </c>
      <c r="F177" s="155">
        <v>51.66</v>
      </c>
      <c r="G177" s="155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52" t="s">
        <v>2113</v>
      </c>
      <c r="B178" s="152" t="s">
        <v>2114</v>
      </c>
      <c r="C178" s="152"/>
      <c r="D178" s="5"/>
      <c r="E178" s="153"/>
      <c r="F178" s="153"/>
      <c r="G178" s="153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2115</v>
      </c>
      <c r="B179" s="5" t="s">
        <v>888</v>
      </c>
      <c r="C179" s="5" t="s">
        <v>302</v>
      </c>
      <c r="D179" s="5">
        <v>180</v>
      </c>
      <c r="E179" s="155">
        <v>0</v>
      </c>
      <c r="F179" s="155">
        <v>12.5</v>
      </c>
      <c r="G179" s="155">
        <f t="shared" ref="G179:G180" si="28">$D179*$F179</f>
        <v>2250</v>
      </c>
      <c r="H179" s="5"/>
      <c r="I179" s="169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2116</v>
      </c>
      <c r="B180" s="5" t="s">
        <v>890</v>
      </c>
      <c r="C180" s="5" t="s">
        <v>302</v>
      </c>
      <c r="D180" s="5">
        <v>320</v>
      </c>
      <c r="E180" s="155">
        <v>0</v>
      </c>
      <c r="F180" s="155">
        <v>7.28</v>
      </c>
      <c r="G180" s="155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52" t="s">
        <v>2117</v>
      </c>
      <c r="B181" s="152" t="s">
        <v>931</v>
      </c>
      <c r="C181" s="152"/>
      <c r="D181" s="5"/>
      <c r="E181" s="153"/>
      <c r="F181" s="153"/>
      <c r="G181" s="153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2118</v>
      </c>
      <c r="B182" s="5" t="s">
        <v>936</v>
      </c>
      <c r="C182" s="5" t="s">
        <v>302</v>
      </c>
      <c r="D182" s="5"/>
      <c r="E182" s="155">
        <v>245.04</v>
      </c>
      <c r="F182" s="155">
        <v>82.8</v>
      </c>
      <c r="G182" s="155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2119</v>
      </c>
      <c r="B183" s="5" t="s">
        <v>933</v>
      </c>
      <c r="C183" s="5" t="s">
        <v>302</v>
      </c>
      <c r="D183" s="5"/>
      <c r="E183" s="155">
        <v>69.95</v>
      </c>
      <c r="F183" s="155">
        <v>123</v>
      </c>
      <c r="G183" s="155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2120</v>
      </c>
      <c r="B184" s="5" t="s">
        <v>939</v>
      </c>
      <c r="C184" s="5" t="s">
        <v>302</v>
      </c>
      <c r="D184" s="5"/>
      <c r="E184" s="155">
        <v>1</v>
      </c>
      <c r="F184" s="155">
        <v>467.1</v>
      </c>
      <c r="G184" s="155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52" t="s">
        <v>2121</v>
      </c>
      <c r="B185" s="152" t="s">
        <v>941</v>
      </c>
      <c r="C185" s="152"/>
      <c r="D185" s="5"/>
      <c r="E185" s="153"/>
      <c r="F185" s="153"/>
      <c r="G185" s="153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58" t="s">
        <v>2122</v>
      </c>
      <c r="B186" s="158" t="s">
        <v>1692</v>
      </c>
      <c r="C186" s="158"/>
      <c r="D186" s="5"/>
      <c r="E186" s="160"/>
      <c r="F186" s="160"/>
      <c r="G186" s="160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2123</v>
      </c>
      <c r="B187" s="5" t="s">
        <v>949</v>
      </c>
      <c r="C187" s="5" t="s">
        <v>302</v>
      </c>
      <c r="D187" s="5"/>
      <c r="E187" s="155">
        <v>45.36</v>
      </c>
      <c r="F187" s="155">
        <v>30.12</v>
      </c>
      <c r="G187" s="155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2124</v>
      </c>
      <c r="B188" s="5" t="s">
        <v>951</v>
      </c>
      <c r="C188" s="5" t="s">
        <v>302</v>
      </c>
      <c r="D188" s="5"/>
      <c r="E188" s="155">
        <v>149.46</v>
      </c>
      <c r="F188" s="155">
        <v>21.8</v>
      </c>
      <c r="G188" s="155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58" t="s">
        <v>2125</v>
      </c>
      <c r="B189" s="158" t="s">
        <v>959</v>
      </c>
      <c r="C189" s="158"/>
      <c r="D189" s="5"/>
      <c r="E189" s="160"/>
      <c r="F189" s="160"/>
      <c r="G189" s="160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2126</v>
      </c>
      <c r="B190" s="5" t="s">
        <v>961</v>
      </c>
      <c r="C190" s="5" t="s">
        <v>302</v>
      </c>
      <c r="D190" s="5"/>
      <c r="E190" s="155">
        <v>93.12</v>
      </c>
      <c r="F190" s="155">
        <v>8.7200000000000006</v>
      </c>
      <c r="G190" s="155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2127</v>
      </c>
      <c r="B191" s="5" t="s">
        <v>963</v>
      </c>
      <c r="C191" s="5" t="s">
        <v>302</v>
      </c>
      <c r="D191" s="5"/>
      <c r="E191" s="155">
        <v>166.93</v>
      </c>
      <c r="F191" s="155">
        <v>11.61</v>
      </c>
      <c r="G191" s="155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52" t="s">
        <v>2128</v>
      </c>
      <c r="B192" s="152" t="s">
        <v>965</v>
      </c>
      <c r="C192" s="152"/>
      <c r="D192" s="5"/>
      <c r="E192" s="153"/>
      <c r="F192" s="153"/>
      <c r="G192" s="153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2129</v>
      </c>
      <c r="B193" s="5" t="s">
        <v>967</v>
      </c>
      <c r="C193" s="5" t="s">
        <v>244</v>
      </c>
      <c r="D193" s="5">
        <v>1</v>
      </c>
      <c r="E193" s="155">
        <v>0</v>
      </c>
      <c r="F193" s="155">
        <v>1500</v>
      </c>
      <c r="G193" s="155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2130</v>
      </c>
      <c r="B194" s="5" t="s">
        <v>969</v>
      </c>
      <c r="C194" s="5" t="s">
        <v>244</v>
      </c>
      <c r="D194" s="5">
        <v>2</v>
      </c>
      <c r="E194" s="155">
        <v>0</v>
      </c>
      <c r="F194" s="155">
        <v>1125</v>
      </c>
      <c r="G194" s="155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2131</v>
      </c>
      <c r="B195" s="5" t="s">
        <v>2132</v>
      </c>
      <c r="C195" s="5" t="s">
        <v>244</v>
      </c>
      <c r="D195" s="5">
        <v>1</v>
      </c>
      <c r="E195" s="155">
        <v>0</v>
      </c>
      <c r="F195" s="155">
        <v>500</v>
      </c>
      <c r="G195" s="155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2133</v>
      </c>
      <c r="B196" s="5" t="s">
        <v>2134</v>
      </c>
      <c r="C196" s="5" t="s">
        <v>244</v>
      </c>
      <c r="D196" s="5"/>
      <c r="E196" s="155">
        <v>1</v>
      </c>
      <c r="F196" s="155">
        <v>9247.19</v>
      </c>
      <c r="G196" s="155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2135</v>
      </c>
      <c r="B197" s="5" t="s">
        <v>2136</v>
      </c>
      <c r="C197" s="5" t="s">
        <v>244</v>
      </c>
      <c r="D197" s="5"/>
      <c r="E197" s="155">
        <v>1</v>
      </c>
      <c r="F197" s="155">
        <v>9049.1200000000008</v>
      </c>
      <c r="G197" s="155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2137</v>
      </c>
      <c r="B198" s="5" t="s">
        <v>2138</v>
      </c>
      <c r="C198" s="5" t="s">
        <v>244</v>
      </c>
      <c r="D198" s="5"/>
      <c r="E198" s="155">
        <v>1</v>
      </c>
      <c r="F198" s="155">
        <v>5075.3599999999997</v>
      </c>
      <c r="G198" s="155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2139</v>
      </c>
      <c r="B199" s="5" t="s">
        <v>995</v>
      </c>
      <c r="C199" s="5" t="s">
        <v>244</v>
      </c>
      <c r="D199" s="5">
        <v>4</v>
      </c>
      <c r="E199" s="155">
        <v>0</v>
      </c>
      <c r="F199" s="155">
        <v>169.17</v>
      </c>
      <c r="G199" s="155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58" t="s">
        <v>2140</v>
      </c>
      <c r="B200" s="158" t="s">
        <v>997</v>
      </c>
      <c r="C200" s="158"/>
      <c r="D200" s="5"/>
      <c r="E200" s="160"/>
      <c r="F200" s="160"/>
      <c r="G200" s="160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61" t="s">
        <v>2141</v>
      </c>
      <c r="B201" s="161" t="s">
        <v>1006</v>
      </c>
      <c r="C201" s="161"/>
      <c r="D201" s="5"/>
      <c r="E201" s="163"/>
      <c r="F201" s="163"/>
      <c r="G201" s="163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2142</v>
      </c>
      <c r="B202" s="5" t="s">
        <v>1001</v>
      </c>
      <c r="C202" s="5" t="s">
        <v>169</v>
      </c>
      <c r="D202" s="5"/>
      <c r="E202" s="155">
        <v>0.54</v>
      </c>
      <c r="F202" s="155">
        <v>363.56</v>
      </c>
      <c r="G202" s="155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2143</v>
      </c>
      <c r="B203" s="5" t="s">
        <v>482</v>
      </c>
      <c r="C203" s="5" t="s">
        <v>535</v>
      </c>
      <c r="D203" s="5"/>
      <c r="E203" s="155">
        <v>2.0699999999999998</v>
      </c>
      <c r="F203" s="155">
        <v>49.76</v>
      </c>
      <c r="G203" s="155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2144</v>
      </c>
      <c r="B204" s="5" t="s">
        <v>486</v>
      </c>
      <c r="C204" s="5" t="s">
        <v>535</v>
      </c>
      <c r="D204" s="5"/>
      <c r="E204" s="155">
        <v>3.6</v>
      </c>
      <c r="F204" s="155">
        <v>15.36</v>
      </c>
      <c r="G204" s="155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52" t="s">
        <v>2145</v>
      </c>
      <c r="B205" s="152" t="s">
        <v>1035</v>
      </c>
      <c r="C205" s="152"/>
      <c r="D205" s="5"/>
      <c r="E205" s="153"/>
      <c r="F205" s="153"/>
      <c r="G205" s="153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8" t="s">
        <v>2146</v>
      </c>
      <c r="B206" s="158" t="s">
        <v>1768</v>
      </c>
      <c r="C206" s="158"/>
      <c r="D206" s="5"/>
      <c r="E206" s="160"/>
      <c r="F206" s="160"/>
      <c r="G206" s="160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2147</v>
      </c>
      <c r="B207" s="5" t="s">
        <v>1040</v>
      </c>
      <c r="C207" s="5" t="s">
        <v>244</v>
      </c>
      <c r="D207" s="5">
        <v>8</v>
      </c>
      <c r="E207" s="155">
        <v>0</v>
      </c>
      <c r="F207" s="155">
        <v>1500</v>
      </c>
      <c r="G207" s="155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8" t="s">
        <v>2148</v>
      </c>
      <c r="B208" s="158" t="s">
        <v>1772</v>
      </c>
      <c r="C208" s="158"/>
      <c r="D208" s="5"/>
      <c r="E208" s="160"/>
      <c r="F208" s="160"/>
      <c r="G208" s="160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61" t="s">
        <v>2149</v>
      </c>
      <c r="B209" s="161" t="s">
        <v>900</v>
      </c>
      <c r="C209" s="161"/>
      <c r="D209" s="5"/>
      <c r="E209" s="163"/>
      <c r="F209" s="163"/>
      <c r="G209" s="163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2150</v>
      </c>
      <c r="B210" s="5" t="s">
        <v>1777</v>
      </c>
      <c r="C210" s="5" t="s">
        <v>71</v>
      </c>
      <c r="D210" s="5"/>
      <c r="E210" s="155">
        <v>8.1</v>
      </c>
      <c r="F210" s="155">
        <v>28.93</v>
      </c>
      <c r="G210" s="155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2151</v>
      </c>
      <c r="B211" s="5" t="s">
        <v>1203</v>
      </c>
      <c r="C211" s="5" t="s">
        <v>71</v>
      </c>
      <c r="D211" s="5"/>
      <c r="E211" s="155">
        <v>10.94</v>
      </c>
      <c r="F211" s="155">
        <v>26</v>
      </c>
      <c r="G211" s="155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61" t="s">
        <v>2152</v>
      </c>
      <c r="B212" s="161" t="s">
        <v>1781</v>
      </c>
      <c r="C212" s="161"/>
      <c r="D212" s="5"/>
      <c r="E212" s="163"/>
      <c r="F212" s="163"/>
      <c r="G212" s="163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2153</v>
      </c>
      <c r="B213" s="5" t="s">
        <v>2154</v>
      </c>
      <c r="C213" s="5" t="s">
        <v>244</v>
      </c>
      <c r="D213" s="5"/>
      <c r="E213" s="155">
        <v>10</v>
      </c>
      <c r="F213" s="155">
        <v>703.05</v>
      </c>
      <c r="G213" s="155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2155</v>
      </c>
      <c r="B214" s="5" t="s">
        <v>1788</v>
      </c>
      <c r="C214" s="5" t="s">
        <v>71</v>
      </c>
      <c r="D214" s="5"/>
      <c r="E214" s="155">
        <v>8.1</v>
      </c>
      <c r="F214" s="155">
        <v>277.01</v>
      </c>
      <c r="G214" s="155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2156</v>
      </c>
      <c r="B215" s="5" t="s">
        <v>1790</v>
      </c>
      <c r="C215" s="5" t="s">
        <v>244</v>
      </c>
      <c r="D215" s="5"/>
      <c r="E215" s="155">
        <v>10</v>
      </c>
      <c r="F215" s="155">
        <v>19.989999999999998</v>
      </c>
      <c r="G215" s="155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61" t="s">
        <v>2157</v>
      </c>
      <c r="B216" s="161" t="s">
        <v>1781</v>
      </c>
      <c r="C216" s="161"/>
      <c r="D216" s="5"/>
      <c r="E216" s="163"/>
      <c r="F216" s="163"/>
      <c r="G216" s="163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2158</v>
      </c>
      <c r="B217" s="5" t="s">
        <v>1798</v>
      </c>
      <c r="C217" s="5" t="s">
        <v>244</v>
      </c>
      <c r="D217" s="5"/>
      <c r="E217" s="155">
        <v>10</v>
      </c>
      <c r="F217" s="155">
        <v>1085.01</v>
      </c>
      <c r="G217" s="155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2159</v>
      </c>
      <c r="B218" s="5" t="s">
        <v>1801</v>
      </c>
      <c r="C218" s="5" t="s">
        <v>244</v>
      </c>
      <c r="D218" s="5"/>
      <c r="E218" s="155">
        <v>7</v>
      </c>
      <c r="F218" s="155">
        <v>250.65</v>
      </c>
      <c r="G218" s="155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2160</v>
      </c>
      <c r="B219" s="158" t="s">
        <v>2161</v>
      </c>
      <c r="C219" s="158"/>
      <c r="D219" s="5"/>
      <c r="E219" s="160"/>
      <c r="F219" s="160"/>
      <c r="G219" s="160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2162</v>
      </c>
      <c r="B220" s="5" t="s">
        <v>1066</v>
      </c>
      <c r="C220" s="5" t="s">
        <v>244</v>
      </c>
      <c r="D220" s="5"/>
      <c r="E220" s="155">
        <v>20</v>
      </c>
      <c r="F220" s="155">
        <v>200.43</v>
      </c>
      <c r="G220" s="155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2163</v>
      </c>
      <c r="B221" s="5" t="s">
        <v>1069</v>
      </c>
      <c r="C221" s="5" t="s">
        <v>244</v>
      </c>
      <c r="D221" s="5"/>
      <c r="E221" s="155">
        <v>8</v>
      </c>
      <c r="F221" s="155">
        <v>236.99</v>
      </c>
      <c r="G221" s="155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52" t="s">
        <v>2164</v>
      </c>
      <c r="B222" s="152" t="s">
        <v>1071</v>
      </c>
      <c r="C222" s="152"/>
      <c r="D222" s="5"/>
      <c r="E222" s="153"/>
      <c r="F222" s="153"/>
      <c r="G222" s="153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58" t="s">
        <v>2165</v>
      </c>
      <c r="B223" s="158" t="s">
        <v>1073</v>
      </c>
      <c r="C223" s="158"/>
      <c r="D223" s="5"/>
      <c r="E223" s="160"/>
      <c r="F223" s="160"/>
      <c r="G223" s="160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2166</v>
      </c>
      <c r="B224" s="5" t="s">
        <v>1076</v>
      </c>
      <c r="C224" s="5" t="s">
        <v>302</v>
      </c>
      <c r="D224" s="5"/>
      <c r="E224" s="155">
        <v>190.47</v>
      </c>
      <c r="F224" s="155">
        <v>25.57</v>
      </c>
      <c r="G224" s="155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2167</v>
      </c>
      <c r="B225" s="5" t="s">
        <v>1079</v>
      </c>
      <c r="C225" s="5" t="s">
        <v>302</v>
      </c>
      <c r="D225" s="5"/>
      <c r="E225" s="155">
        <v>104.19</v>
      </c>
      <c r="F225" s="155">
        <v>14.16</v>
      </c>
      <c r="G225" s="155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2168</v>
      </c>
      <c r="B226" s="5" t="s">
        <v>1081</v>
      </c>
      <c r="C226" s="5" t="s">
        <v>302</v>
      </c>
      <c r="D226" s="5"/>
      <c r="E226" s="155">
        <v>90.53</v>
      </c>
      <c r="F226" s="155">
        <v>40.07</v>
      </c>
      <c r="G226" s="155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2169</v>
      </c>
      <c r="B227" s="5" t="s">
        <v>1083</v>
      </c>
      <c r="C227" s="5" t="s">
        <v>71</v>
      </c>
      <c r="D227" s="5"/>
      <c r="E227" s="155">
        <v>38.799999999999997</v>
      </c>
      <c r="F227" s="155">
        <v>221.65</v>
      </c>
      <c r="G227" s="155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2170</v>
      </c>
      <c r="B228" s="5" t="s">
        <v>171</v>
      </c>
      <c r="C228" s="5" t="s">
        <v>71</v>
      </c>
      <c r="D228" s="5"/>
      <c r="E228" s="155">
        <v>51.73</v>
      </c>
      <c r="F228" s="155">
        <v>51.33</v>
      </c>
      <c r="G228" s="155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2171</v>
      </c>
      <c r="B229" s="5" t="s">
        <v>1087</v>
      </c>
      <c r="C229" s="5" t="s">
        <v>302</v>
      </c>
      <c r="D229" s="5"/>
      <c r="E229" s="155">
        <v>258.66000000000003</v>
      </c>
      <c r="F229" s="155">
        <v>80.41</v>
      </c>
      <c r="G229" s="155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2172</v>
      </c>
      <c r="B230" s="5" t="s">
        <v>859</v>
      </c>
      <c r="C230" s="5" t="s">
        <v>302</v>
      </c>
      <c r="D230" s="5"/>
      <c r="E230" s="155">
        <v>258.66000000000003</v>
      </c>
      <c r="F230" s="155">
        <v>3.07</v>
      </c>
      <c r="G230" s="155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2173</v>
      </c>
      <c r="B231" s="5" t="s">
        <v>1090</v>
      </c>
      <c r="C231" s="5" t="s">
        <v>244</v>
      </c>
      <c r="D231" s="5"/>
      <c r="E231" s="155">
        <v>4</v>
      </c>
      <c r="F231" s="155">
        <v>91.1</v>
      </c>
      <c r="G231" s="155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2174</v>
      </c>
      <c r="B232" s="5" t="s">
        <v>1093</v>
      </c>
      <c r="C232" s="5" t="s">
        <v>244</v>
      </c>
      <c r="D232" s="5"/>
      <c r="E232" s="155">
        <v>1</v>
      </c>
      <c r="F232" s="155">
        <v>196.8</v>
      </c>
      <c r="G232" s="155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2175</v>
      </c>
      <c r="B233" s="5" t="s">
        <v>1095</v>
      </c>
      <c r="C233" s="5" t="s">
        <v>244</v>
      </c>
      <c r="D233" s="5"/>
      <c r="E233" s="155">
        <v>34</v>
      </c>
      <c r="F233" s="155">
        <v>73.56</v>
      </c>
      <c r="G233" s="155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2176</v>
      </c>
      <c r="B234" s="5" t="s">
        <v>1097</v>
      </c>
      <c r="C234" s="5" t="s">
        <v>244</v>
      </c>
      <c r="D234" s="5"/>
      <c r="E234" s="155">
        <v>5</v>
      </c>
      <c r="F234" s="155">
        <v>1487.62</v>
      </c>
      <c r="G234" s="155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2177</v>
      </c>
      <c r="B235" s="5" t="s">
        <v>176</v>
      </c>
      <c r="C235" s="5" t="s">
        <v>71</v>
      </c>
      <c r="D235" s="5"/>
      <c r="E235" s="155">
        <v>98.88</v>
      </c>
      <c r="F235" s="155">
        <v>26</v>
      </c>
      <c r="G235" s="155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2178</v>
      </c>
      <c r="B236" s="158" t="s">
        <v>1101</v>
      </c>
      <c r="C236" s="158"/>
      <c r="D236" s="5"/>
      <c r="E236" s="160"/>
      <c r="F236" s="160"/>
      <c r="G236" s="160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2179</v>
      </c>
      <c r="B237" s="5" t="s">
        <v>1103</v>
      </c>
      <c r="C237" s="5" t="s">
        <v>433</v>
      </c>
      <c r="D237" s="5"/>
      <c r="E237" s="155">
        <v>8</v>
      </c>
      <c r="F237" s="155">
        <v>33.840000000000003</v>
      </c>
      <c r="G237" s="155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2180</v>
      </c>
      <c r="B238" s="5" t="s">
        <v>1105</v>
      </c>
      <c r="C238" s="5" t="s">
        <v>433</v>
      </c>
      <c r="D238" s="5"/>
      <c r="E238" s="155">
        <v>3</v>
      </c>
      <c r="F238" s="155">
        <v>43.35</v>
      </c>
      <c r="G238" s="155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2181</v>
      </c>
      <c r="B239" s="5" t="s">
        <v>1107</v>
      </c>
      <c r="C239" s="5" t="s">
        <v>433</v>
      </c>
      <c r="D239" s="5"/>
      <c r="E239" s="155">
        <v>10</v>
      </c>
      <c r="F239" s="155">
        <v>36.18</v>
      </c>
      <c r="G239" s="155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2182</v>
      </c>
      <c r="B240" s="5" t="s">
        <v>1109</v>
      </c>
      <c r="C240" s="5" t="s">
        <v>433</v>
      </c>
      <c r="D240" s="5"/>
      <c r="E240" s="155">
        <v>12</v>
      </c>
      <c r="F240" s="155">
        <v>43.48</v>
      </c>
      <c r="G240" s="155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2183</v>
      </c>
      <c r="B241" s="5" t="s">
        <v>1113</v>
      </c>
      <c r="C241" s="5" t="s">
        <v>433</v>
      </c>
      <c r="D241" s="5"/>
      <c r="E241" s="155">
        <v>4</v>
      </c>
      <c r="F241" s="155">
        <v>53.35</v>
      </c>
      <c r="G241" s="155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150" t="s">
        <v>2184</v>
      </c>
      <c r="B242" s="150" t="s">
        <v>1997</v>
      </c>
      <c r="C242" s="150"/>
      <c r="D242" s="5"/>
      <c r="E242" s="151"/>
      <c r="F242" s="151"/>
      <c r="G242" s="151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52" t="s">
        <v>2185</v>
      </c>
      <c r="B243" s="152" t="s">
        <v>1298</v>
      </c>
      <c r="C243" s="152"/>
      <c r="D243" s="5"/>
      <c r="E243" s="153"/>
      <c r="F243" s="153"/>
      <c r="G243" s="153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2186</v>
      </c>
      <c r="B244" s="5" t="s">
        <v>2001</v>
      </c>
      <c r="C244" s="5" t="s">
        <v>244</v>
      </c>
      <c r="D244" s="5">
        <v>4</v>
      </c>
      <c r="E244" s="155">
        <v>0</v>
      </c>
      <c r="F244" s="155">
        <v>23.68</v>
      </c>
      <c r="G244" s="155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2" t="s">
        <v>2187</v>
      </c>
      <c r="B245" s="152" t="s">
        <v>1308</v>
      </c>
      <c r="C245" s="152"/>
      <c r="D245" s="5"/>
      <c r="E245" s="153"/>
      <c r="F245" s="153"/>
      <c r="G245" s="153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2188</v>
      </c>
      <c r="B246" s="5" t="s">
        <v>1310</v>
      </c>
      <c r="C246" s="5" t="s">
        <v>244</v>
      </c>
      <c r="D246" s="5"/>
      <c r="E246" s="155">
        <v>4</v>
      </c>
      <c r="F246" s="155">
        <v>755.27</v>
      </c>
      <c r="G246" s="155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150" t="s">
        <v>2189</v>
      </c>
      <c r="B247" s="150" t="s">
        <v>1312</v>
      </c>
      <c r="C247" s="150"/>
      <c r="D247" s="5"/>
      <c r="E247" s="151"/>
      <c r="F247" s="151"/>
      <c r="G247" s="151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52" t="s">
        <v>2190</v>
      </c>
      <c r="B248" s="152" t="s">
        <v>1314</v>
      </c>
      <c r="C248" s="152"/>
      <c r="D248" s="5"/>
      <c r="E248" s="153"/>
      <c r="F248" s="153"/>
      <c r="G248" s="153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2191</v>
      </c>
      <c r="B249" s="5" t="s">
        <v>1317</v>
      </c>
      <c r="C249" s="5" t="s">
        <v>53</v>
      </c>
      <c r="D249" s="5">
        <v>1</v>
      </c>
      <c r="E249" s="155">
        <v>1</v>
      </c>
      <c r="F249" s="155">
        <v>250</v>
      </c>
      <c r="G249" s="155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2192</v>
      </c>
      <c r="B250" s="5" t="s">
        <v>1321</v>
      </c>
      <c r="C250" s="5" t="s">
        <v>53</v>
      </c>
      <c r="D250" s="5">
        <v>1</v>
      </c>
      <c r="E250" s="155">
        <v>1</v>
      </c>
      <c r="F250" s="155">
        <v>250</v>
      </c>
      <c r="G250" s="155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2193</v>
      </c>
      <c r="B251" s="5" t="s">
        <v>1323</v>
      </c>
      <c r="C251" s="5" t="s">
        <v>53</v>
      </c>
      <c r="D251" s="5">
        <v>1</v>
      </c>
      <c r="E251" s="155">
        <v>0</v>
      </c>
      <c r="F251" s="155">
        <v>250</v>
      </c>
      <c r="G251" s="155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2194</v>
      </c>
      <c r="B252" s="5" t="s">
        <v>1325</v>
      </c>
      <c r="C252" s="5" t="s">
        <v>53</v>
      </c>
      <c r="D252" s="5">
        <v>1</v>
      </c>
      <c r="E252" s="155">
        <v>0</v>
      </c>
      <c r="F252" s="155">
        <v>250</v>
      </c>
      <c r="G252" s="155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2" t="s">
        <v>2195</v>
      </c>
      <c r="B253" s="152" t="s">
        <v>1160</v>
      </c>
      <c r="C253" s="152"/>
      <c r="D253" s="5"/>
      <c r="E253" s="153"/>
      <c r="F253" s="153"/>
      <c r="G253" s="153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2196</v>
      </c>
      <c r="B254" s="5" t="s">
        <v>1323</v>
      </c>
      <c r="C254" s="5" t="s">
        <v>53</v>
      </c>
      <c r="D254" s="5"/>
      <c r="E254" s="155">
        <v>1</v>
      </c>
      <c r="F254" s="155">
        <v>1500</v>
      </c>
      <c r="G254" s="155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2199</v>
      </c>
      <c r="B255" s="5" t="s">
        <v>1329</v>
      </c>
      <c r="C255" s="5" t="s">
        <v>53</v>
      </c>
      <c r="D255" s="5"/>
      <c r="E255" s="155">
        <v>1</v>
      </c>
      <c r="F255" s="155">
        <v>1500</v>
      </c>
      <c r="G255" s="155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150" t="s">
        <v>2201</v>
      </c>
      <c r="B256" s="150" t="s">
        <v>1331</v>
      </c>
      <c r="C256" s="150"/>
      <c r="D256" s="5"/>
      <c r="E256" s="151"/>
      <c r="F256" s="151"/>
      <c r="G256" s="151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2205</v>
      </c>
      <c r="B257" s="5" t="s">
        <v>2206</v>
      </c>
      <c r="C257" s="5" t="s">
        <v>71</v>
      </c>
      <c r="D257" s="5"/>
      <c r="E257" s="155">
        <v>23.73</v>
      </c>
      <c r="F257" s="155">
        <v>34.57</v>
      </c>
      <c r="G257" s="155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2209</v>
      </c>
      <c r="B258" s="5" t="s">
        <v>1333</v>
      </c>
      <c r="C258" s="5" t="s">
        <v>244</v>
      </c>
      <c r="D258" s="5"/>
      <c r="E258" s="155">
        <v>1</v>
      </c>
      <c r="F258" s="155">
        <v>3500</v>
      </c>
      <c r="G258" s="155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2211</v>
      </c>
      <c r="B259" s="5" t="s">
        <v>2043</v>
      </c>
      <c r="C259" s="5" t="s">
        <v>302</v>
      </c>
      <c r="D259" s="5"/>
      <c r="E259" s="155">
        <v>57.4</v>
      </c>
      <c r="F259" s="155">
        <v>38.049999999999997</v>
      </c>
      <c r="G259" s="155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2213</v>
      </c>
      <c r="B260" s="5" t="s">
        <v>1345</v>
      </c>
      <c r="C260" s="5" t="s">
        <v>244</v>
      </c>
      <c r="D260" s="5"/>
      <c r="E260" s="155">
        <v>37</v>
      </c>
      <c r="F260" s="155">
        <v>101.4</v>
      </c>
      <c r="G260" s="155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2215</v>
      </c>
      <c r="B261" s="5" t="s">
        <v>1341</v>
      </c>
      <c r="C261" s="5" t="s">
        <v>244</v>
      </c>
      <c r="D261" s="5"/>
      <c r="E261" s="155">
        <v>6</v>
      </c>
      <c r="F261" s="155">
        <v>712.18</v>
      </c>
      <c r="G261" s="155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2218</v>
      </c>
      <c r="B262" s="5" t="s">
        <v>1343</v>
      </c>
      <c r="C262" s="5" t="s">
        <v>244</v>
      </c>
      <c r="D262" s="5"/>
      <c r="E262" s="155">
        <v>6</v>
      </c>
      <c r="F262" s="155">
        <v>195.75</v>
      </c>
      <c r="G262" s="155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65" t="s">
        <v>1348</v>
      </c>
      <c r="B263" s="562"/>
      <c r="C263" s="164"/>
      <c r="D263" s="164"/>
      <c r="E263" s="164"/>
      <c r="F263" s="164"/>
      <c r="G263" s="165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2228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63" t="s">
        <v>0</v>
      </c>
      <c r="B1" s="563" t="s">
        <v>1</v>
      </c>
      <c r="C1" s="563" t="s">
        <v>2</v>
      </c>
      <c r="D1" s="564" t="s">
        <v>3</v>
      </c>
      <c r="E1" s="559" t="s">
        <v>4</v>
      </c>
      <c r="F1" s="559" t="s">
        <v>5</v>
      </c>
      <c r="G1" s="559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60"/>
      <c r="B2" s="560"/>
      <c r="C2" s="560"/>
      <c r="D2" s="560"/>
      <c r="E2" s="560"/>
      <c r="F2" s="560"/>
      <c r="G2" s="56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2197</v>
      </c>
      <c r="B3" s="148" t="s">
        <v>2198</v>
      </c>
      <c r="C3" s="148"/>
      <c r="D3" s="148"/>
      <c r="E3" s="149"/>
      <c r="F3" s="149"/>
      <c r="G3" s="149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2200</v>
      </c>
      <c r="B4" s="150" t="s">
        <v>14</v>
      </c>
      <c r="C4" s="150"/>
      <c r="D4" s="150"/>
      <c r="E4" s="151"/>
      <c r="F4" s="151"/>
      <c r="G4" s="151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2202</v>
      </c>
      <c r="B5" s="152" t="s">
        <v>17</v>
      </c>
      <c r="C5" s="152"/>
      <c r="D5" s="5"/>
      <c r="E5" s="153"/>
      <c r="F5" s="153"/>
      <c r="G5" s="153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2203</v>
      </c>
      <c r="B6" s="5" t="s">
        <v>2204</v>
      </c>
      <c r="C6" s="5" t="s">
        <v>22</v>
      </c>
      <c r="D6" s="5"/>
      <c r="E6" s="155">
        <v>3425.19</v>
      </c>
      <c r="F6" s="155">
        <v>2.15</v>
      </c>
      <c r="G6" s="155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2207</v>
      </c>
      <c r="B7" s="5" t="s">
        <v>31</v>
      </c>
      <c r="C7" s="5" t="s">
        <v>33</v>
      </c>
      <c r="D7" s="5"/>
      <c r="E7" s="155">
        <v>2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2208</v>
      </c>
      <c r="B8" s="152" t="s">
        <v>40</v>
      </c>
      <c r="C8" s="152"/>
      <c r="D8" s="5"/>
      <c r="E8" s="153"/>
      <c r="F8" s="153"/>
      <c r="G8" s="153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2210</v>
      </c>
      <c r="B9" s="5" t="s">
        <v>52</v>
      </c>
      <c r="C9" s="5" t="s">
        <v>53</v>
      </c>
      <c r="D9" s="5"/>
      <c r="E9" s="155">
        <v>3</v>
      </c>
      <c r="F9" s="155">
        <v>1840</v>
      </c>
      <c r="G9" s="155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2212</v>
      </c>
      <c r="B10" s="5" t="s">
        <v>57</v>
      </c>
      <c r="C10" s="5" t="s">
        <v>53</v>
      </c>
      <c r="D10" s="5"/>
      <c r="E10" s="155">
        <v>3</v>
      </c>
      <c r="F10" s="155">
        <v>1840</v>
      </c>
      <c r="G10" s="155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2214</v>
      </c>
      <c r="B11" s="150" t="s">
        <v>66</v>
      </c>
      <c r="C11" s="150"/>
      <c r="D11" s="5"/>
      <c r="E11" s="151"/>
      <c r="F11" s="151"/>
      <c r="G11" s="151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2216</v>
      </c>
      <c r="B12" s="152" t="s">
        <v>2217</v>
      </c>
      <c r="C12" s="152"/>
      <c r="D12" s="5"/>
      <c r="E12" s="153"/>
      <c r="F12" s="153"/>
      <c r="G12" s="153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2219</v>
      </c>
      <c r="B13" s="5" t="s">
        <v>1379</v>
      </c>
      <c r="C13" s="5" t="s">
        <v>169</v>
      </c>
      <c r="D13" s="5"/>
      <c r="E13" s="155">
        <v>35.22</v>
      </c>
      <c r="F13" s="155">
        <v>23.19</v>
      </c>
      <c r="G13" s="155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2220</v>
      </c>
      <c r="B14" s="5" t="s">
        <v>108</v>
      </c>
      <c r="C14" s="5" t="s">
        <v>71</v>
      </c>
      <c r="D14" s="5"/>
      <c r="E14" s="155">
        <v>7</v>
      </c>
      <c r="F14" s="155">
        <v>36.659999999999997</v>
      </c>
      <c r="G14" s="155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2221</v>
      </c>
      <c r="B15" s="5" t="s">
        <v>110</v>
      </c>
      <c r="C15" s="5" t="s">
        <v>71</v>
      </c>
      <c r="D15" s="5"/>
      <c r="E15" s="155">
        <v>38.1</v>
      </c>
      <c r="F15" s="155">
        <v>26</v>
      </c>
      <c r="G15" s="155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2222</v>
      </c>
      <c r="B16" s="152" t="s">
        <v>2223</v>
      </c>
      <c r="C16" s="152"/>
      <c r="D16" s="5"/>
      <c r="E16" s="153"/>
      <c r="F16" s="153"/>
      <c r="G16" s="153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2224</v>
      </c>
      <c r="B17" s="5" t="s">
        <v>102</v>
      </c>
      <c r="C17" s="5" t="s">
        <v>71</v>
      </c>
      <c r="D17" s="5"/>
      <c r="E17" s="155">
        <v>74.56</v>
      </c>
      <c r="F17" s="155">
        <v>28.93</v>
      </c>
      <c r="G17" s="155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2225</v>
      </c>
      <c r="B18" s="5" t="s">
        <v>108</v>
      </c>
      <c r="C18" s="5" t="s">
        <v>71</v>
      </c>
      <c r="D18" s="5"/>
      <c r="E18" s="155">
        <v>37.020000000000003</v>
      </c>
      <c r="F18" s="155">
        <v>36.659999999999997</v>
      </c>
      <c r="G18" s="155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2226</v>
      </c>
      <c r="B19" s="5" t="s">
        <v>110</v>
      </c>
      <c r="C19" s="5" t="s">
        <v>71</v>
      </c>
      <c r="D19" s="5"/>
      <c r="E19" s="155">
        <v>50.68</v>
      </c>
      <c r="F19" s="155">
        <v>26</v>
      </c>
      <c r="G19" s="155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2" t="s">
        <v>2227</v>
      </c>
      <c r="B20" s="152" t="s">
        <v>2229</v>
      </c>
      <c r="C20" s="152"/>
      <c r="D20" s="5"/>
      <c r="E20" s="153"/>
      <c r="F20" s="153"/>
      <c r="G20" s="153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2230</v>
      </c>
      <c r="B21" s="5" t="s">
        <v>97</v>
      </c>
      <c r="C21" s="5" t="s">
        <v>71</v>
      </c>
      <c r="D21" s="5"/>
      <c r="E21" s="155">
        <v>70.64</v>
      </c>
      <c r="F21" s="155">
        <v>28.93</v>
      </c>
      <c r="G21" s="155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2231</v>
      </c>
      <c r="B22" s="5" t="s">
        <v>108</v>
      </c>
      <c r="C22" s="5" t="s">
        <v>71</v>
      </c>
      <c r="D22" s="5"/>
      <c r="E22" s="155">
        <v>40.159999999999997</v>
      </c>
      <c r="F22" s="155">
        <v>36.659999999999997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2232</v>
      </c>
      <c r="B23" s="5" t="s">
        <v>110</v>
      </c>
      <c r="C23" s="5" t="s">
        <v>71</v>
      </c>
      <c r="D23" s="5"/>
      <c r="E23" s="155">
        <v>41.15</v>
      </c>
      <c r="F23" s="155">
        <v>26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52" t="s">
        <v>2233</v>
      </c>
      <c r="B24" s="152" t="s">
        <v>2234</v>
      </c>
      <c r="C24" s="152"/>
      <c r="D24" s="5"/>
      <c r="E24" s="153"/>
      <c r="F24" s="153"/>
      <c r="G24" s="153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2235</v>
      </c>
      <c r="B25" s="5" t="s">
        <v>1379</v>
      </c>
      <c r="C25" s="5" t="s">
        <v>169</v>
      </c>
      <c r="D25" s="5"/>
      <c r="E25" s="155">
        <v>3.88</v>
      </c>
      <c r="F25" s="155">
        <v>23.19</v>
      </c>
      <c r="G25" s="155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2236</v>
      </c>
      <c r="B26" s="5" t="s">
        <v>110</v>
      </c>
      <c r="C26" s="5" t="s">
        <v>71</v>
      </c>
      <c r="D26" s="5"/>
      <c r="E26" s="155">
        <v>5.24</v>
      </c>
      <c r="F26" s="155">
        <v>26</v>
      </c>
      <c r="G26" s="155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52" t="s">
        <v>2237</v>
      </c>
      <c r="B27" s="152" t="s">
        <v>2238</v>
      </c>
      <c r="C27" s="152"/>
      <c r="D27" s="5"/>
      <c r="E27" s="153"/>
      <c r="F27" s="153"/>
      <c r="G27" s="153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2239</v>
      </c>
      <c r="B28" s="5" t="s">
        <v>2240</v>
      </c>
      <c r="C28" s="5" t="s">
        <v>71</v>
      </c>
      <c r="D28" s="5"/>
      <c r="E28" s="155">
        <v>30.75</v>
      </c>
      <c r="F28" s="155">
        <v>60</v>
      </c>
      <c r="G28" s="155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2241</v>
      </c>
      <c r="B29" s="5" t="s">
        <v>2242</v>
      </c>
      <c r="C29" s="5" t="s">
        <v>71</v>
      </c>
      <c r="D29" s="5"/>
      <c r="E29" s="155">
        <v>6.5</v>
      </c>
      <c r="F29" s="155">
        <v>34.57</v>
      </c>
      <c r="G29" s="155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2243</v>
      </c>
      <c r="B30" s="5" t="s">
        <v>2244</v>
      </c>
      <c r="C30" s="5" t="s">
        <v>53</v>
      </c>
      <c r="D30" s="5"/>
      <c r="E30" s="155">
        <v>1</v>
      </c>
      <c r="F30" s="155">
        <v>1800</v>
      </c>
      <c r="G30" s="155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2245</v>
      </c>
      <c r="B31" s="5" t="s">
        <v>2246</v>
      </c>
      <c r="C31" s="5" t="s">
        <v>53</v>
      </c>
      <c r="D31" s="5"/>
      <c r="E31" s="155">
        <v>1</v>
      </c>
      <c r="F31" s="155">
        <v>1800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150" t="s">
        <v>2247</v>
      </c>
      <c r="B32" s="150" t="s">
        <v>1397</v>
      </c>
      <c r="C32" s="150"/>
      <c r="D32" s="5"/>
      <c r="E32" s="151"/>
      <c r="F32" s="151"/>
      <c r="G32" s="151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52" t="s">
        <v>2248</v>
      </c>
      <c r="B33" s="152" t="s">
        <v>2249</v>
      </c>
      <c r="C33" s="152"/>
      <c r="D33" s="5"/>
      <c r="E33" s="153"/>
      <c r="F33" s="153"/>
      <c r="G33" s="153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2250</v>
      </c>
      <c r="B34" s="5" t="s">
        <v>271</v>
      </c>
      <c r="C34" s="5" t="s">
        <v>71</v>
      </c>
      <c r="D34" s="5"/>
      <c r="E34" s="155">
        <v>35.61</v>
      </c>
      <c r="F34" s="155">
        <v>313.76</v>
      </c>
      <c r="G34" s="155">
        <f t="shared" ref="G34:G38" si="7">F34*D34</f>
        <v>0</v>
      </c>
      <c r="H34" s="5"/>
      <c r="I34" s="5"/>
      <c r="J34" s="169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2251</v>
      </c>
      <c r="B35" s="5" t="s">
        <v>280</v>
      </c>
      <c r="C35" s="5" t="s">
        <v>281</v>
      </c>
      <c r="D35" s="5"/>
      <c r="E35" s="155">
        <v>938.1</v>
      </c>
      <c r="F35" s="155">
        <v>4.75</v>
      </c>
      <c r="G35" s="155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2252</v>
      </c>
      <c r="B36" s="5" t="s">
        <v>240</v>
      </c>
      <c r="C36" s="5" t="s">
        <v>22</v>
      </c>
      <c r="D36" s="5"/>
      <c r="E36" s="155">
        <v>10.24</v>
      </c>
      <c r="F36" s="155">
        <v>62.06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2253</v>
      </c>
      <c r="B37" s="5" t="s">
        <v>295</v>
      </c>
      <c r="C37" s="5" t="s">
        <v>22</v>
      </c>
      <c r="D37" s="5"/>
      <c r="E37" s="155">
        <v>162.94</v>
      </c>
      <c r="F37" s="155">
        <v>15.36</v>
      </c>
      <c r="G37" s="155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2254</v>
      </c>
      <c r="B38" s="5" t="s">
        <v>301</v>
      </c>
      <c r="C38" s="5" t="s">
        <v>302</v>
      </c>
      <c r="D38" s="5"/>
      <c r="E38" s="155">
        <v>76.680000000000007</v>
      </c>
      <c r="F38" s="155">
        <v>15.5</v>
      </c>
      <c r="G38" s="155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2255</v>
      </c>
      <c r="B39" s="5" t="s">
        <v>451</v>
      </c>
      <c r="C39" s="5" t="s">
        <v>302</v>
      </c>
      <c r="D39" s="5"/>
      <c r="E39" s="155">
        <v>51.12</v>
      </c>
      <c r="F39" s="155">
        <v>21.55</v>
      </c>
      <c r="G39" s="155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52" t="s">
        <v>2256</v>
      </c>
      <c r="B40" s="152" t="s">
        <v>2257</v>
      </c>
      <c r="C40" s="152"/>
      <c r="D40" s="5"/>
      <c r="E40" s="153"/>
      <c r="F40" s="153"/>
      <c r="G40" s="153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2258</v>
      </c>
      <c r="B41" s="5" t="s">
        <v>271</v>
      </c>
      <c r="C41" s="5" t="s">
        <v>71</v>
      </c>
      <c r="D41" s="5"/>
      <c r="E41" s="155">
        <v>39.03</v>
      </c>
      <c r="F41" s="155">
        <v>313.76</v>
      </c>
      <c r="G41" s="155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2259</v>
      </c>
      <c r="B42" s="5" t="s">
        <v>280</v>
      </c>
      <c r="C42" s="5" t="s">
        <v>281</v>
      </c>
      <c r="D42" s="5"/>
      <c r="E42" s="155">
        <v>1274.55</v>
      </c>
      <c r="F42" s="155">
        <v>4.75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2260</v>
      </c>
      <c r="B43" s="5" t="s">
        <v>240</v>
      </c>
      <c r="C43" s="5" t="s">
        <v>22</v>
      </c>
      <c r="D43" s="5"/>
      <c r="E43" s="155">
        <v>10.8</v>
      </c>
      <c r="F43" s="155">
        <v>62.06</v>
      </c>
      <c r="G43" s="155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2261</v>
      </c>
      <c r="B44" s="5" t="s">
        <v>295</v>
      </c>
      <c r="C44" s="5" t="s">
        <v>22</v>
      </c>
      <c r="D44" s="5"/>
      <c r="E44" s="155">
        <v>180</v>
      </c>
      <c r="F44" s="155">
        <v>15.36</v>
      </c>
      <c r="G44" s="155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2262</v>
      </c>
      <c r="B45" s="5" t="s">
        <v>301</v>
      </c>
      <c r="C45" s="5" t="s">
        <v>302</v>
      </c>
      <c r="D45" s="5"/>
      <c r="E45" s="155">
        <v>76.5</v>
      </c>
      <c r="F45" s="155">
        <v>15.5</v>
      </c>
      <c r="G45" s="155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2263</v>
      </c>
      <c r="B46" s="5" t="s">
        <v>451</v>
      </c>
      <c r="C46" s="5" t="s">
        <v>302</v>
      </c>
      <c r="D46" s="5"/>
      <c r="E46" s="155">
        <v>54</v>
      </c>
      <c r="F46" s="155">
        <v>21.55</v>
      </c>
      <c r="G46" s="155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2264</v>
      </c>
      <c r="B47" s="152" t="s">
        <v>2265</v>
      </c>
      <c r="C47" s="152"/>
      <c r="D47" s="5"/>
      <c r="E47" s="153"/>
      <c r="F47" s="153"/>
      <c r="G47" s="153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2266</v>
      </c>
      <c r="B48" s="5" t="s">
        <v>445</v>
      </c>
      <c r="C48" s="5" t="s">
        <v>71</v>
      </c>
      <c r="D48" s="5"/>
      <c r="E48" s="155">
        <v>2.21</v>
      </c>
      <c r="F48" s="155">
        <v>363.56</v>
      </c>
      <c r="G48" s="155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2267</v>
      </c>
      <c r="B49" s="5" t="s">
        <v>280</v>
      </c>
      <c r="C49" s="5" t="s">
        <v>281</v>
      </c>
      <c r="D49" s="5"/>
      <c r="E49" s="155">
        <v>123.55</v>
      </c>
      <c r="F49" s="155">
        <v>4.75</v>
      </c>
      <c r="G49" s="155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2268</v>
      </c>
      <c r="B50" s="5" t="s">
        <v>240</v>
      </c>
      <c r="C50" s="5" t="s">
        <v>22</v>
      </c>
      <c r="D50" s="5"/>
      <c r="E50" s="155">
        <v>38.049999999999997</v>
      </c>
      <c r="F50" s="155">
        <v>62.06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2269</v>
      </c>
      <c r="B51" s="5" t="s">
        <v>451</v>
      </c>
      <c r="C51" s="5" t="s">
        <v>302</v>
      </c>
      <c r="D51" s="5"/>
      <c r="E51" s="155">
        <v>6.2</v>
      </c>
      <c r="F51" s="155">
        <v>21.55</v>
      </c>
      <c r="G51" s="155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52" t="s">
        <v>2270</v>
      </c>
      <c r="B52" s="152" t="s">
        <v>2223</v>
      </c>
      <c r="C52" s="152"/>
      <c r="D52" s="5"/>
      <c r="E52" s="153"/>
      <c r="F52" s="153"/>
      <c r="G52" s="153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2271</v>
      </c>
      <c r="B53" s="5" t="s">
        <v>386</v>
      </c>
      <c r="C53" s="5" t="s">
        <v>71</v>
      </c>
      <c r="D53" s="5"/>
      <c r="E53" s="155">
        <v>1.51</v>
      </c>
      <c r="F53" s="155">
        <v>205.92</v>
      </c>
      <c r="G53" s="155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2272</v>
      </c>
      <c r="B54" s="5" t="s">
        <v>271</v>
      </c>
      <c r="C54" s="5" t="s">
        <v>71</v>
      </c>
      <c r="D54" s="5"/>
      <c r="E54" s="155">
        <v>4.5199999999999996</v>
      </c>
      <c r="F54" s="155">
        <v>313.76</v>
      </c>
      <c r="G54" s="155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2273</v>
      </c>
      <c r="B55" s="5" t="s">
        <v>379</v>
      </c>
      <c r="C55" s="5" t="s">
        <v>71</v>
      </c>
      <c r="D55" s="5"/>
      <c r="E55" s="155">
        <v>4.13</v>
      </c>
      <c r="F55" s="155">
        <v>338.36</v>
      </c>
      <c r="G55" s="155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2274</v>
      </c>
      <c r="B56" s="5" t="s">
        <v>280</v>
      </c>
      <c r="C56" s="5" t="s">
        <v>281</v>
      </c>
      <c r="D56" s="5"/>
      <c r="E56" s="155">
        <v>753.09</v>
      </c>
      <c r="F56" s="155">
        <v>4.75</v>
      </c>
      <c r="G56" s="155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2275</v>
      </c>
      <c r="B57" s="5" t="s">
        <v>400</v>
      </c>
      <c r="C57" s="5" t="s">
        <v>22</v>
      </c>
      <c r="D57" s="5"/>
      <c r="E57" s="155">
        <v>63.92</v>
      </c>
      <c r="F57" s="155">
        <v>58.27</v>
      </c>
      <c r="G57" s="155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2276</v>
      </c>
      <c r="B58" s="5" t="s">
        <v>295</v>
      </c>
      <c r="C58" s="5" t="s">
        <v>22</v>
      </c>
      <c r="D58" s="5"/>
      <c r="E58" s="155">
        <v>143.22</v>
      </c>
      <c r="F58" s="155">
        <v>15.36</v>
      </c>
      <c r="G58" s="155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2277</v>
      </c>
      <c r="B59" s="5" t="s">
        <v>432</v>
      </c>
      <c r="C59" s="5" t="s">
        <v>433</v>
      </c>
      <c r="D59" s="5"/>
      <c r="E59" s="155">
        <v>24</v>
      </c>
      <c r="F59" s="155">
        <v>69.989999999999995</v>
      </c>
      <c r="G59" s="155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2278</v>
      </c>
      <c r="B60" s="5" t="s">
        <v>436</v>
      </c>
      <c r="C60" s="5" t="s">
        <v>22</v>
      </c>
      <c r="D60" s="5"/>
      <c r="E60" s="155">
        <v>31.15</v>
      </c>
      <c r="F60" s="155">
        <v>24.66</v>
      </c>
      <c r="G60" s="155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2279</v>
      </c>
      <c r="B61" s="5" t="s">
        <v>439</v>
      </c>
      <c r="C61" s="5" t="s">
        <v>22</v>
      </c>
      <c r="D61" s="5"/>
      <c r="E61" s="155">
        <v>26.17</v>
      </c>
      <c r="F61" s="155">
        <v>22.71</v>
      </c>
      <c r="G61" s="155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2280</v>
      </c>
      <c r="B62" s="152" t="s">
        <v>2281</v>
      </c>
      <c r="C62" s="152"/>
      <c r="D62" s="5"/>
      <c r="E62" s="153"/>
      <c r="F62" s="153"/>
      <c r="G62" s="153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58" t="s">
        <v>2282</v>
      </c>
      <c r="B63" s="158" t="s">
        <v>2283</v>
      </c>
      <c r="C63" s="158"/>
      <c r="D63" s="5"/>
      <c r="E63" s="160"/>
      <c r="F63" s="160"/>
      <c r="G63" s="160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2284</v>
      </c>
      <c r="B64" s="5" t="s">
        <v>1495</v>
      </c>
      <c r="C64" s="5" t="s">
        <v>71</v>
      </c>
      <c r="D64" s="5"/>
      <c r="E64" s="155">
        <v>5.45</v>
      </c>
      <c r="F64" s="155">
        <v>313.76</v>
      </c>
      <c r="G64" s="155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2285</v>
      </c>
      <c r="B65" s="5" t="s">
        <v>350</v>
      </c>
      <c r="C65" s="5" t="s">
        <v>22</v>
      </c>
      <c r="D65" s="5"/>
      <c r="E65" s="155">
        <v>12.98</v>
      </c>
      <c r="F65" s="155">
        <v>48.5</v>
      </c>
      <c r="G65" s="155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2286</v>
      </c>
      <c r="B66" s="5" t="s">
        <v>345</v>
      </c>
      <c r="C66" s="5" t="s">
        <v>281</v>
      </c>
      <c r="D66" s="5"/>
      <c r="E66" s="155">
        <v>170.42</v>
      </c>
      <c r="F66" s="155">
        <v>4.75</v>
      </c>
      <c r="G66" s="155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2287</v>
      </c>
      <c r="B67" s="5" t="s">
        <v>354</v>
      </c>
      <c r="C67" s="5" t="s">
        <v>22</v>
      </c>
      <c r="D67" s="5"/>
      <c r="E67" s="155">
        <v>21.76</v>
      </c>
      <c r="F67" s="155">
        <v>15.36</v>
      </c>
      <c r="G67" s="155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2288</v>
      </c>
      <c r="B68" s="5" t="s">
        <v>2289</v>
      </c>
      <c r="C68" s="5" t="s">
        <v>22</v>
      </c>
      <c r="D68" s="5"/>
      <c r="E68" s="155">
        <v>56.65</v>
      </c>
      <c r="F68" s="155">
        <v>9.43</v>
      </c>
      <c r="G68" s="155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2290</v>
      </c>
      <c r="B69" s="5" t="s">
        <v>2291</v>
      </c>
      <c r="C69" s="5" t="s">
        <v>22</v>
      </c>
      <c r="D69" s="5"/>
      <c r="E69" s="155">
        <v>56.65</v>
      </c>
      <c r="F69" s="155">
        <v>8.66</v>
      </c>
      <c r="G69" s="155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2292</v>
      </c>
      <c r="B70" s="5" t="s">
        <v>2293</v>
      </c>
      <c r="C70" s="5" t="s">
        <v>302</v>
      </c>
      <c r="D70" s="5"/>
      <c r="E70" s="155">
        <v>9.2799999999999994</v>
      </c>
      <c r="F70" s="155">
        <v>5.18</v>
      </c>
      <c r="G70" s="155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2294</v>
      </c>
      <c r="B71" s="5" t="s">
        <v>2295</v>
      </c>
      <c r="C71" s="5" t="s">
        <v>302</v>
      </c>
      <c r="D71" s="5"/>
      <c r="E71" s="155">
        <v>9.8000000000000007</v>
      </c>
      <c r="F71" s="155">
        <v>32.26</v>
      </c>
      <c r="G71" s="155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58" t="s">
        <v>2296</v>
      </c>
      <c r="B72" s="158" t="s">
        <v>2297</v>
      </c>
      <c r="C72" s="158"/>
      <c r="D72" s="5"/>
      <c r="E72" s="160"/>
      <c r="F72" s="160"/>
      <c r="G72" s="160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2298</v>
      </c>
      <c r="B73" s="5" t="s">
        <v>1495</v>
      </c>
      <c r="C73" s="5" t="s">
        <v>71</v>
      </c>
      <c r="D73" s="5"/>
      <c r="E73" s="155">
        <v>0.68</v>
      </c>
      <c r="F73" s="155">
        <v>313.76</v>
      </c>
      <c r="G73" s="155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2299</v>
      </c>
      <c r="B74" s="5" t="s">
        <v>1913</v>
      </c>
      <c r="C74" s="5" t="s">
        <v>22</v>
      </c>
      <c r="D74" s="5"/>
      <c r="E74" s="155">
        <v>2.1</v>
      </c>
      <c r="F74" s="155">
        <v>62.06</v>
      </c>
      <c r="G74" s="155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2300</v>
      </c>
      <c r="B75" s="5" t="s">
        <v>354</v>
      </c>
      <c r="C75" s="5" t="s">
        <v>22</v>
      </c>
      <c r="D75" s="5"/>
      <c r="E75" s="155">
        <v>3.06</v>
      </c>
      <c r="F75" s="155">
        <v>15.36</v>
      </c>
      <c r="G75" s="155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52" t="s">
        <v>2301</v>
      </c>
      <c r="B76" s="152" t="s">
        <v>1333</v>
      </c>
      <c r="C76" s="152"/>
      <c r="D76" s="5"/>
      <c r="E76" s="153"/>
      <c r="F76" s="153"/>
      <c r="G76" s="153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2302</v>
      </c>
      <c r="B77" s="5" t="s">
        <v>271</v>
      </c>
      <c r="C77" s="5" t="s">
        <v>71</v>
      </c>
      <c r="D77" s="5"/>
      <c r="E77" s="155">
        <v>0.65</v>
      </c>
      <c r="F77" s="155">
        <v>313.76</v>
      </c>
      <c r="G77" s="155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2303</v>
      </c>
      <c r="B78" s="5" t="s">
        <v>449</v>
      </c>
      <c r="C78" s="5" t="s">
        <v>22</v>
      </c>
      <c r="D78" s="5"/>
      <c r="E78" s="155">
        <v>1.8</v>
      </c>
      <c r="F78" s="155">
        <v>62.06</v>
      </c>
      <c r="G78" s="155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2304</v>
      </c>
      <c r="B79" s="5" t="s">
        <v>295</v>
      </c>
      <c r="C79" s="5" t="s">
        <v>22</v>
      </c>
      <c r="D79" s="5"/>
      <c r="E79" s="155">
        <v>2.97</v>
      </c>
      <c r="F79" s="155">
        <v>15.36</v>
      </c>
      <c r="G79" s="155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2305</v>
      </c>
      <c r="B80" s="5" t="s">
        <v>301</v>
      </c>
      <c r="C80" s="5" t="s">
        <v>302</v>
      </c>
      <c r="D80" s="5"/>
      <c r="E80" s="155">
        <v>3.75</v>
      </c>
      <c r="F80" s="155">
        <v>15.5</v>
      </c>
      <c r="G80" s="155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52" t="s">
        <v>2306</v>
      </c>
      <c r="B81" s="152" t="s">
        <v>2307</v>
      </c>
      <c r="C81" s="152"/>
      <c r="D81" s="5"/>
      <c r="E81" s="153"/>
      <c r="F81" s="153"/>
      <c r="G81" s="153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2308</v>
      </c>
      <c r="B82" s="5" t="s">
        <v>271</v>
      </c>
      <c r="C82" s="5" t="s">
        <v>71</v>
      </c>
      <c r="D82" s="5"/>
      <c r="E82" s="155">
        <v>0.43</v>
      </c>
      <c r="F82" s="155">
        <v>313.76</v>
      </c>
      <c r="G82" s="155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2309</v>
      </c>
      <c r="B83" s="5" t="s">
        <v>280</v>
      </c>
      <c r="C83" s="5" t="s">
        <v>281</v>
      </c>
      <c r="D83" s="5"/>
      <c r="E83" s="155">
        <v>27.61</v>
      </c>
      <c r="F83" s="155">
        <v>3.15</v>
      </c>
      <c r="G83" s="155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2310</v>
      </c>
      <c r="B84" s="5" t="s">
        <v>449</v>
      </c>
      <c r="C84" s="5" t="s">
        <v>22</v>
      </c>
      <c r="D84" s="5"/>
      <c r="E84" s="155">
        <v>1.08</v>
      </c>
      <c r="F84" s="155">
        <v>62.06</v>
      </c>
      <c r="G84" s="155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2311</v>
      </c>
      <c r="B85" s="5" t="s">
        <v>295</v>
      </c>
      <c r="C85" s="5" t="s">
        <v>22</v>
      </c>
      <c r="D85" s="5"/>
      <c r="E85" s="155">
        <v>1.44</v>
      </c>
      <c r="F85" s="155">
        <v>15.36</v>
      </c>
      <c r="G85" s="155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2312</v>
      </c>
      <c r="B86" s="5" t="s">
        <v>763</v>
      </c>
      <c r="C86" s="5" t="s">
        <v>740</v>
      </c>
      <c r="D86" s="5"/>
      <c r="E86" s="155">
        <v>4.18</v>
      </c>
      <c r="F86" s="155">
        <v>16.32</v>
      </c>
      <c r="G86" s="155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2313</v>
      </c>
      <c r="B87" s="5" t="s">
        <v>2314</v>
      </c>
      <c r="C87" s="5" t="s">
        <v>244</v>
      </c>
      <c r="D87" s="5"/>
      <c r="E87" s="155">
        <v>4</v>
      </c>
      <c r="F87" s="155">
        <v>43.24</v>
      </c>
      <c r="G87" s="155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152" t="s">
        <v>2315</v>
      </c>
      <c r="B88" s="152" t="s">
        <v>376</v>
      </c>
      <c r="C88" s="152"/>
      <c r="D88" s="5"/>
      <c r="E88" s="153"/>
      <c r="F88" s="153"/>
      <c r="G88" s="153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2316</v>
      </c>
      <c r="B89" s="5" t="s">
        <v>264</v>
      </c>
      <c r="C89" s="5" t="s">
        <v>71</v>
      </c>
      <c r="D89" s="5"/>
      <c r="E89" s="155">
        <v>0.78</v>
      </c>
      <c r="F89" s="155">
        <v>205.92</v>
      </c>
      <c r="G89" s="155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2317</v>
      </c>
      <c r="B90" s="5" t="s">
        <v>271</v>
      </c>
      <c r="C90" s="5" t="s">
        <v>71</v>
      </c>
      <c r="D90" s="5"/>
      <c r="E90" s="155">
        <v>3.73</v>
      </c>
      <c r="F90" s="155">
        <v>313.76</v>
      </c>
      <c r="G90" s="155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2318</v>
      </c>
      <c r="B91" s="5" t="s">
        <v>379</v>
      </c>
      <c r="C91" s="5" t="s">
        <v>71</v>
      </c>
      <c r="D91" s="5"/>
      <c r="E91" s="155">
        <v>7.63</v>
      </c>
      <c r="F91" s="155">
        <v>338.36</v>
      </c>
      <c r="G91" s="155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2319</v>
      </c>
      <c r="B92" s="5" t="s">
        <v>280</v>
      </c>
      <c r="C92" s="5" t="s">
        <v>281</v>
      </c>
      <c r="D92" s="5"/>
      <c r="E92" s="155">
        <v>1123.24</v>
      </c>
      <c r="F92" s="155">
        <v>4.75</v>
      </c>
      <c r="G92" s="155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2320</v>
      </c>
      <c r="B93" s="5" t="s">
        <v>400</v>
      </c>
      <c r="C93" s="5" t="s">
        <v>22</v>
      </c>
      <c r="D93" s="5"/>
      <c r="E93" s="155">
        <v>86.31</v>
      </c>
      <c r="F93" s="155">
        <v>58.27</v>
      </c>
      <c r="G93" s="155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2321</v>
      </c>
      <c r="B94" s="5" t="s">
        <v>407</v>
      </c>
      <c r="C94" s="5" t="s">
        <v>244</v>
      </c>
      <c r="D94" s="5"/>
      <c r="E94" s="155">
        <v>1</v>
      </c>
      <c r="F94" s="155">
        <v>496.07</v>
      </c>
      <c r="G94" s="155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2322</v>
      </c>
      <c r="B95" s="5" t="s">
        <v>411</v>
      </c>
      <c r="C95" s="5" t="s">
        <v>302</v>
      </c>
      <c r="D95" s="5"/>
      <c r="E95" s="155">
        <v>9.6999999999999993</v>
      </c>
      <c r="F95" s="155">
        <v>380.54</v>
      </c>
      <c r="G95" s="155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2323</v>
      </c>
      <c r="B96" s="5" t="s">
        <v>413</v>
      </c>
      <c r="C96" s="5" t="s">
        <v>302</v>
      </c>
      <c r="D96" s="5"/>
      <c r="E96" s="155">
        <v>0.4</v>
      </c>
      <c r="F96" s="155">
        <v>471.49</v>
      </c>
      <c r="G96" s="155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150" t="s">
        <v>2324</v>
      </c>
      <c r="B97" s="150" t="s">
        <v>678</v>
      </c>
      <c r="C97" s="150"/>
      <c r="D97" s="5"/>
      <c r="E97" s="151"/>
      <c r="F97" s="151"/>
      <c r="G97" s="151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52" t="s">
        <v>2325</v>
      </c>
      <c r="B98" s="152" t="s">
        <v>2326</v>
      </c>
      <c r="C98" s="152"/>
      <c r="D98" s="5"/>
      <c r="E98" s="153"/>
      <c r="F98" s="153"/>
      <c r="G98" s="153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2327</v>
      </c>
      <c r="B99" s="5" t="s">
        <v>709</v>
      </c>
      <c r="C99" s="5" t="s">
        <v>281</v>
      </c>
      <c r="D99" s="5"/>
      <c r="E99" s="155">
        <v>2838.14</v>
      </c>
      <c r="F99" s="155">
        <v>15.43</v>
      </c>
      <c r="G99" s="155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2328</v>
      </c>
      <c r="B100" s="5" t="s">
        <v>756</v>
      </c>
      <c r="C100" s="5" t="s">
        <v>281</v>
      </c>
      <c r="D100" s="5"/>
      <c r="E100" s="155">
        <v>283.81</v>
      </c>
      <c r="F100" s="155">
        <v>8.9499999999999993</v>
      </c>
      <c r="G100" s="155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2329</v>
      </c>
      <c r="B101" s="5" t="s">
        <v>714</v>
      </c>
      <c r="C101" s="5" t="s">
        <v>22</v>
      </c>
      <c r="D101" s="5"/>
      <c r="E101" s="155">
        <v>162.5</v>
      </c>
      <c r="F101" s="155">
        <v>28.56</v>
      </c>
      <c r="G101" s="155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2330</v>
      </c>
      <c r="B102" s="5" t="s">
        <v>759</v>
      </c>
      <c r="C102" s="5" t="s">
        <v>22</v>
      </c>
      <c r="D102" s="5"/>
      <c r="E102" s="155">
        <v>90.99</v>
      </c>
      <c r="F102" s="155">
        <v>27.08</v>
      </c>
      <c r="G102" s="155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2331</v>
      </c>
      <c r="B103" s="5" t="s">
        <v>1954</v>
      </c>
      <c r="C103" s="5" t="s">
        <v>302</v>
      </c>
      <c r="D103" s="5"/>
      <c r="E103" s="155">
        <v>12.5</v>
      </c>
      <c r="F103" s="155">
        <v>24.59</v>
      </c>
      <c r="G103" s="155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2332</v>
      </c>
      <c r="B104" s="5" t="s">
        <v>761</v>
      </c>
      <c r="C104" s="5" t="s">
        <v>302</v>
      </c>
      <c r="D104" s="5"/>
      <c r="E104" s="155">
        <v>50.9</v>
      </c>
      <c r="F104" s="155">
        <v>28.58</v>
      </c>
      <c r="G104" s="155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2333</v>
      </c>
      <c r="B105" s="5" t="s">
        <v>1960</v>
      </c>
      <c r="C105" s="5" t="s">
        <v>302</v>
      </c>
      <c r="D105" s="5"/>
      <c r="E105" s="155">
        <v>25</v>
      </c>
      <c r="F105" s="155">
        <v>42.24</v>
      </c>
      <c r="G105" s="155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152" t="s">
        <v>2334</v>
      </c>
      <c r="B106" s="152" t="s">
        <v>2335</v>
      </c>
      <c r="C106" s="152"/>
      <c r="D106" s="5"/>
      <c r="E106" s="153"/>
      <c r="F106" s="153"/>
      <c r="G106" s="153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58" t="s">
        <v>2336</v>
      </c>
      <c r="B107" s="158" t="s">
        <v>690</v>
      </c>
      <c r="C107" s="158"/>
      <c r="D107" s="5"/>
      <c r="E107" s="160"/>
      <c r="F107" s="160"/>
      <c r="G107" s="160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2337</v>
      </c>
      <c r="B108" s="5" t="s">
        <v>692</v>
      </c>
      <c r="C108" s="5" t="s">
        <v>244</v>
      </c>
      <c r="D108" s="5"/>
      <c r="E108" s="155">
        <v>6</v>
      </c>
      <c r="F108" s="155">
        <v>12.76</v>
      </c>
      <c r="G108" s="155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2338</v>
      </c>
      <c r="B109" s="5" t="s">
        <v>176</v>
      </c>
      <c r="C109" s="5" t="s">
        <v>71</v>
      </c>
      <c r="D109" s="5"/>
      <c r="E109" s="155">
        <v>0.91</v>
      </c>
      <c r="F109" s="155">
        <v>26</v>
      </c>
      <c r="G109" s="155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8" t="s">
        <v>2339</v>
      </c>
      <c r="B110" s="158" t="s">
        <v>695</v>
      </c>
      <c r="C110" s="158"/>
      <c r="D110" s="5"/>
      <c r="E110" s="160"/>
      <c r="F110" s="160"/>
      <c r="G110" s="160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2340</v>
      </c>
      <c r="B111" s="5" t="s">
        <v>697</v>
      </c>
      <c r="C111" s="5" t="s">
        <v>244</v>
      </c>
      <c r="D111" s="5"/>
      <c r="E111" s="155">
        <v>6</v>
      </c>
      <c r="F111" s="155">
        <v>438.63</v>
      </c>
      <c r="G111" s="155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58" t="s">
        <v>2341</v>
      </c>
      <c r="B112" s="158" t="s">
        <v>699</v>
      </c>
      <c r="C112" s="158"/>
      <c r="D112" s="5"/>
      <c r="E112" s="160"/>
      <c r="F112" s="160"/>
      <c r="G112" s="160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2342</v>
      </c>
      <c r="B113" s="5" t="s">
        <v>701</v>
      </c>
      <c r="C113" s="5" t="s">
        <v>244</v>
      </c>
      <c r="D113" s="5"/>
      <c r="E113" s="155">
        <v>6</v>
      </c>
      <c r="F113" s="155">
        <v>281.37</v>
      </c>
      <c r="G113" s="155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2343</v>
      </c>
      <c r="B114" s="5" t="s">
        <v>703</v>
      </c>
      <c r="C114" s="5" t="s">
        <v>22</v>
      </c>
      <c r="D114" s="5"/>
      <c r="E114" s="155">
        <v>34.380000000000003</v>
      </c>
      <c r="F114" s="155">
        <v>57.28</v>
      </c>
      <c r="G114" s="155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2344</v>
      </c>
      <c r="B115" s="5" t="s">
        <v>705</v>
      </c>
      <c r="C115" s="5" t="s">
        <v>22</v>
      </c>
      <c r="D115" s="5"/>
      <c r="E115" s="155">
        <v>1</v>
      </c>
      <c r="F115" s="155">
        <v>1515.04</v>
      </c>
      <c r="G115" s="155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2" t="s">
        <v>2345</v>
      </c>
      <c r="B116" s="152" t="s">
        <v>765</v>
      </c>
      <c r="C116" s="152"/>
      <c r="D116" s="5"/>
      <c r="E116" s="153"/>
      <c r="F116" s="153"/>
      <c r="G116" s="153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2346</v>
      </c>
      <c r="B117" s="158" t="s">
        <v>690</v>
      </c>
      <c r="C117" s="158"/>
      <c r="D117" s="5"/>
      <c r="E117" s="160"/>
      <c r="F117" s="160"/>
      <c r="G117" s="160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2347</v>
      </c>
      <c r="B118" s="5" t="s">
        <v>692</v>
      </c>
      <c r="C118" s="5" t="s">
        <v>244</v>
      </c>
      <c r="D118" s="5"/>
      <c r="E118" s="155">
        <v>64</v>
      </c>
      <c r="F118" s="155">
        <v>12.76</v>
      </c>
      <c r="G118" s="155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2348</v>
      </c>
      <c r="B119" s="5" t="s">
        <v>176</v>
      </c>
      <c r="C119" s="5" t="s">
        <v>71</v>
      </c>
      <c r="D119" s="5"/>
      <c r="E119" s="155">
        <v>9.68</v>
      </c>
      <c r="F119" s="155">
        <v>26</v>
      </c>
      <c r="G119" s="155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8" t="s">
        <v>2349</v>
      </c>
      <c r="B120" s="158" t="s">
        <v>695</v>
      </c>
      <c r="C120" s="158"/>
      <c r="D120" s="5"/>
      <c r="E120" s="160"/>
      <c r="F120" s="160"/>
      <c r="G120" s="160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2350</v>
      </c>
      <c r="B121" s="5" t="s">
        <v>697</v>
      </c>
      <c r="C121" s="5" t="s">
        <v>244</v>
      </c>
      <c r="D121" s="5"/>
      <c r="E121" s="155">
        <v>64</v>
      </c>
      <c r="F121" s="155">
        <v>438.63</v>
      </c>
      <c r="G121" s="155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58" t="s">
        <v>2351</v>
      </c>
      <c r="B122" s="158" t="s">
        <v>699</v>
      </c>
      <c r="C122" s="158"/>
      <c r="D122" s="5"/>
      <c r="E122" s="160"/>
      <c r="F122" s="160"/>
      <c r="G122" s="160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2352</v>
      </c>
      <c r="B123" s="5" t="s">
        <v>701</v>
      </c>
      <c r="C123" s="5" t="s">
        <v>244</v>
      </c>
      <c r="D123" s="5"/>
      <c r="E123" s="155">
        <v>64</v>
      </c>
      <c r="F123" s="155">
        <v>281.37</v>
      </c>
      <c r="G123" s="155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2353</v>
      </c>
      <c r="B124" s="5" t="s">
        <v>703</v>
      </c>
      <c r="C124" s="5" t="s">
        <v>22</v>
      </c>
      <c r="D124" s="5"/>
      <c r="E124" s="155">
        <v>426.25</v>
      </c>
      <c r="F124" s="155">
        <v>57.28</v>
      </c>
      <c r="G124" s="155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150" t="s">
        <v>2354</v>
      </c>
      <c r="B125" s="150" t="s">
        <v>1331</v>
      </c>
      <c r="C125" s="150"/>
      <c r="D125" s="5"/>
      <c r="E125" s="151"/>
      <c r="F125" s="151"/>
      <c r="G125" s="151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52" t="s">
        <v>2355</v>
      </c>
      <c r="B126" s="152" t="s">
        <v>1848</v>
      </c>
      <c r="C126" s="152"/>
      <c r="D126" s="5"/>
      <c r="E126" s="153"/>
      <c r="F126" s="153"/>
      <c r="G126" s="153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2356</v>
      </c>
      <c r="B127" s="5" t="s">
        <v>2357</v>
      </c>
      <c r="C127" s="5" t="s">
        <v>244</v>
      </c>
      <c r="D127" s="5"/>
      <c r="E127" s="155">
        <v>1</v>
      </c>
      <c r="F127" s="155">
        <v>3500</v>
      </c>
      <c r="G127" s="155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2358</v>
      </c>
      <c r="B128" s="5" t="s">
        <v>2359</v>
      </c>
      <c r="C128" s="5" t="s">
        <v>244</v>
      </c>
      <c r="D128" s="5"/>
      <c r="E128" s="155">
        <v>1</v>
      </c>
      <c r="F128" s="155">
        <v>3500</v>
      </c>
      <c r="G128" s="155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2360</v>
      </c>
      <c r="B129" s="5" t="s">
        <v>2361</v>
      </c>
      <c r="C129" s="5" t="s">
        <v>244</v>
      </c>
      <c r="D129" s="5"/>
      <c r="E129" s="155">
        <v>6</v>
      </c>
      <c r="F129" s="155">
        <v>195.75</v>
      </c>
      <c r="G129" s="155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2362</v>
      </c>
      <c r="B130" s="5" t="s">
        <v>2363</v>
      </c>
      <c r="C130" s="5" t="s">
        <v>244</v>
      </c>
      <c r="D130" s="5"/>
      <c r="E130" s="155">
        <v>11</v>
      </c>
      <c r="F130" s="155">
        <v>712.18</v>
      </c>
      <c r="G130" s="155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52" t="s">
        <v>2364</v>
      </c>
      <c r="B131" s="152" t="s">
        <v>2365</v>
      </c>
      <c r="C131" s="152"/>
      <c r="D131" s="5"/>
      <c r="E131" s="153"/>
      <c r="F131" s="153"/>
      <c r="G131" s="153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58" t="s">
        <v>2366</v>
      </c>
      <c r="B132" s="158" t="s">
        <v>2060</v>
      </c>
      <c r="C132" s="158"/>
      <c r="D132" s="5"/>
      <c r="E132" s="160"/>
      <c r="F132" s="160"/>
      <c r="G132" s="160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2367</v>
      </c>
      <c r="B133" s="5" t="s">
        <v>651</v>
      </c>
      <c r="C133" s="5" t="s">
        <v>244</v>
      </c>
      <c r="D133" s="5"/>
      <c r="E133" s="155">
        <v>1</v>
      </c>
      <c r="F133" s="155">
        <v>6480</v>
      </c>
      <c r="G133" s="155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2368</v>
      </c>
      <c r="B134" s="5" t="s">
        <v>649</v>
      </c>
      <c r="C134" s="5" t="s">
        <v>244</v>
      </c>
      <c r="D134" s="5"/>
      <c r="E134" s="155">
        <v>2</v>
      </c>
      <c r="F134" s="155">
        <v>10560</v>
      </c>
      <c r="G134" s="155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2369</v>
      </c>
      <c r="B135" s="5" t="s">
        <v>2370</v>
      </c>
      <c r="C135" s="5" t="s">
        <v>244</v>
      </c>
      <c r="D135" s="5"/>
      <c r="E135" s="155">
        <v>12</v>
      </c>
      <c r="F135" s="155">
        <v>116.46</v>
      </c>
      <c r="G135" s="155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2371</v>
      </c>
      <c r="B136" s="5" t="s">
        <v>2372</v>
      </c>
      <c r="C136" s="5" t="s">
        <v>244</v>
      </c>
      <c r="D136" s="5"/>
      <c r="E136" s="155">
        <v>4</v>
      </c>
      <c r="F136" s="155">
        <v>135.77000000000001</v>
      </c>
      <c r="G136" s="155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8" t="s">
        <v>2373</v>
      </c>
      <c r="B137" s="158" t="s">
        <v>52</v>
      </c>
      <c r="C137" s="158"/>
      <c r="D137" s="5"/>
      <c r="E137" s="160"/>
      <c r="F137" s="160"/>
      <c r="G137" s="160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2374</v>
      </c>
      <c r="B138" s="5" t="s">
        <v>2375</v>
      </c>
      <c r="C138" s="5" t="s">
        <v>53</v>
      </c>
      <c r="D138" s="5"/>
      <c r="E138" s="155">
        <v>3</v>
      </c>
      <c r="F138" s="155">
        <v>1980</v>
      </c>
      <c r="G138" s="155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2376</v>
      </c>
      <c r="B139" s="5" t="s">
        <v>2377</v>
      </c>
      <c r="C139" s="5" t="s">
        <v>53</v>
      </c>
      <c r="D139" s="5"/>
      <c r="E139" s="155">
        <v>1</v>
      </c>
      <c r="F139" s="155">
        <v>1840</v>
      </c>
      <c r="G139" s="155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2378</v>
      </c>
      <c r="B140" s="5" t="s">
        <v>2379</v>
      </c>
      <c r="C140" s="5" t="s">
        <v>53</v>
      </c>
      <c r="D140" s="5"/>
      <c r="E140" s="155">
        <v>1</v>
      </c>
      <c r="F140" s="155">
        <v>1200</v>
      </c>
      <c r="G140" s="155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150" t="s">
        <v>2380</v>
      </c>
      <c r="B141" s="150" t="s">
        <v>2381</v>
      </c>
      <c r="C141" s="150"/>
      <c r="D141" s="5"/>
      <c r="E141" s="151"/>
      <c r="F141" s="151"/>
      <c r="G141" s="151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52" t="s">
        <v>2382</v>
      </c>
      <c r="B142" s="152" t="s">
        <v>1848</v>
      </c>
      <c r="C142" s="152"/>
      <c r="D142" s="5"/>
      <c r="E142" s="153"/>
      <c r="F142" s="153"/>
      <c r="G142" s="153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2383</v>
      </c>
      <c r="B143" s="5" t="s">
        <v>1850</v>
      </c>
      <c r="C143" s="5" t="s">
        <v>244</v>
      </c>
      <c r="D143" s="5"/>
      <c r="E143" s="155">
        <v>2</v>
      </c>
      <c r="F143" s="155">
        <v>1200</v>
      </c>
      <c r="G143" s="155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2384</v>
      </c>
      <c r="B144" s="5" t="s">
        <v>1854</v>
      </c>
      <c r="C144" s="5" t="s">
        <v>244</v>
      </c>
      <c r="D144" s="5"/>
      <c r="E144" s="155">
        <v>1</v>
      </c>
      <c r="F144" s="155">
        <v>900</v>
      </c>
      <c r="G144" s="155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2385</v>
      </c>
      <c r="B145" s="5" t="s">
        <v>2386</v>
      </c>
      <c r="C145" s="5" t="s">
        <v>244</v>
      </c>
      <c r="D145" s="5"/>
      <c r="E145" s="155">
        <v>1</v>
      </c>
      <c r="F145" s="155">
        <v>1678.24</v>
      </c>
      <c r="G145" s="155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52" t="s">
        <v>2387</v>
      </c>
      <c r="B146" s="152" t="s">
        <v>1868</v>
      </c>
      <c r="C146" s="152"/>
      <c r="D146" s="5"/>
      <c r="E146" s="153"/>
      <c r="F146" s="153"/>
      <c r="G146" s="153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2388</v>
      </c>
      <c r="B147" s="5" t="s">
        <v>2389</v>
      </c>
      <c r="C147" s="5" t="s">
        <v>244</v>
      </c>
      <c r="D147" s="5"/>
      <c r="E147" s="155">
        <v>1</v>
      </c>
      <c r="F147" s="155">
        <v>810.12</v>
      </c>
      <c r="G147" s="155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2390</v>
      </c>
      <c r="B148" s="5" t="s">
        <v>1874</v>
      </c>
      <c r="C148" s="5" t="s">
        <v>244</v>
      </c>
      <c r="D148" s="5"/>
      <c r="E148" s="155">
        <v>1</v>
      </c>
      <c r="F148" s="155">
        <v>1973.07</v>
      </c>
      <c r="G148" s="155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2391</v>
      </c>
      <c r="B149" s="5" t="s">
        <v>2392</v>
      </c>
      <c r="C149" s="5" t="s">
        <v>244</v>
      </c>
      <c r="D149" s="5"/>
      <c r="E149" s="155">
        <v>2</v>
      </c>
      <c r="F149" s="155">
        <v>783.33</v>
      </c>
      <c r="G149" s="155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52" t="s">
        <v>2393</v>
      </c>
      <c r="B150" s="152" t="s">
        <v>1880</v>
      </c>
      <c r="C150" s="152"/>
      <c r="D150" s="5"/>
      <c r="E150" s="153"/>
      <c r="F150" s="153"/>
      <c r="G150" s="153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2394</v>
      </c>
      <c r="B151" s="5" t="s">
        <v>1883</v>
      </c>
      <c r="C151" s="5" t="s">
        <v>244</v>
      </c>
      <c r="D151" s="5"/>
      <c r="E151" s="155">
        <v>2</v>
      </c>
      <c r="F151" s="155">
        <v>5180.1499999999996</v>
      </c>
      <c r="G151" s="155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2395</v>
      </c>
      <c r="B152" s="5" t="s">
        <v>1885</v>
      </c>
      <c r="C152" s="5" t="s">
        <v>244</v>
      </c>
      <c r="D152" s="5"/>
      <c r="E152" s="155">
        <v>2</v>
      </c>
      <c r="F152" s="155">
        <v>2146.5700000000002</v>
      </c>
      <c r="G152" s="155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2396</v>
      </c>
      <c r="B153" s="5" t="s">
        <v>1888</v>
      </c>
      <c r="C153" s="5" t="s">
        <v>244</v>
      </c>
      <c r="D153" s="5"/>
      <c r="E153" s="155">
        <v>1</v>
      </c>
      <c r="F153" s="155">
        <v>1017.7</v>
      </c>
      <c r="G153" s="155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2397</v>
      </c>
      <c r="B154" s="5" t="s">
        <v>1891</v>
      </c>
      <c r="C154" s="5" t="s">
        <v>244</v>
      </c>
      <c r="D154" s="5"/>
      <c r="E154" s="155">
        <v>1</v>
      </c>
      <c r="F154" s="155">
        <v>1929.41</v>
      </c>
      <c r="G154" s="155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2398</v>
      </c>
      <c r="B155" s="152" t="s">
        <v>1894</v>
      </c>
      <c r="C155" s="152"/>
      <c r="D155" s="5"/>
      <c r="E155" s="153"/>
      <c r="F155" s="153"/>
      <c r="G155" s="153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2399</v>
      </c>
      <c r="B156" s="158" t="s">
        <v>690</v>
      </c>
      <c r="C156" s="158"/>
      <c r="D156" s="5"/>
      <c r="E156" s="160"/>
      <c r="F156" s="160"/>
      <c r="G156" s="160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2400</v>
      </c>
      <c r="B157" s="5" t="s">
        <v>1900</v>
      </c>
      <c r="C157" s="5" t="s">
        <v>302</v>
      </c>
      <c r="D157" s="5"/>
      <c r="E157" s="155">
        <v>20.95</v>
      </c>
      <c r="F157" s="155">
        <v>0.51</v>
      </c>
      <c r="G157" s="155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2401</v>
      </c>
      <c r="B158" s="5" t="s">
        <v>1902</v>
      </c>
      <c r="C158" s="5" t="s">
        <v>169</v>
      </c>
      <c r="D158" s="5"/>
      <c r="E158" s="155">
        <v>8.3699999999999992</v>
      </c>
      <c r="F158" s="155">
        <v>40.07</v>
      </c>
      <c r="G158" s="155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2402</v>
      </c>
      <c r="B159" s="5" t="s">
        <v>1906</v>
      </c>
      <c r="C159" s="5" t="s">
        <v>169</v>
      </c>
      <c r="D159" s="5"/>
      <c r="E159" s="155">
        <v>2.2599999999999998</v>
      </c>
      <c r="F159" s="155">
        <v>26.08</v>
      </c>
      <c r="G159" s="155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2403</v>
      </c>
      <c r="B160" s="5" t="s">
        <v>851</v>
      </c>
      <c r="C160" s="5" t="s">
        <v>169</v>
      </c>
      <c r="D160" s="5"/>
      <c r="E160" s="155">
        <v>1.67</v>
      </c>
      <c r="F160" s="155">
        <v>79.77</v>
      </c>
      <c r="G160" s="155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2404</v>
      </c>
      <c r="B161" s="5" t="s">
        <v>184</v>
      </c>
      <c r="C161" s="5" t="s">
        <v>169</v>
      </c>
      <c r="D161" s="5"/>
      <c r="E161" s="155">
        <v>6.69</v>
      </c>
      <c r="F161" s="155">
        <v>36.659999999999997</v>
      </c>
      <c r="G161" s="155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2405</v>
      </c>
      <c r="B162" s="5" t="s">
        <v>1911</v>
      </c>
      <c r="C162" s="5" t="s">
        <v>535</v>
      </c>
      <c r="D162" s="5"/>
      <c r="E162" s="155">
        <v>16.739999999999998</v>
      </c>
      <c r="F162" s="155">
        <v>2.31</v>
      </c>
      <c r="G162" s="155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2406</v>
      </c>
      <c r="B163" s="5" t="s">
        <v>176</v>
      </c>
      <c r="C163" s="5" t="s">
        <v>169</v>
      </c>
      <c r="D163" s="5"/>
      <c r="E163" s="155">
        <v>2.2599999999999998</v>
      </c>
      <c r="F163" s="155">
        <v>26</v>
      </c>
      <c r="G163" s="155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2407</v>
      </c>
      <c r="B164" s="158" t="s">
        <v>1916</v>
      </c>
      <c r="C164" s="158"/>
      <c r="D164" s="5"/>
      <c r="E164" s="160"/>
      <c r="F164" s="160"/>
      <c r="G164" s="160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2408</v>
      </c>
      <c r="B165" s="5" t="s">
        <v>1923</v>
      </c>
      <c r="C165" s="5" t="s">
        <v>302</v>
      </c>
      <c r="D165" s="5"/>
      <c r="E165" s="155">
        <v>21.95</v>
      </c>
      <c r="F165" s="155">
        <v>16.79</v>
      </c>
      <c r="G165" s="155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58" t="s">
        <v>2409</v>
      </c>
      <c r="B166" s="158" t="s">
        <v>1929</v>
      </c>
      <c r="C166" s="158"/>
      <c r="D166" s="5"/>
      <c r="E166" s="160"/>
      <c r="F166" s="160"/>
      <c r="G166" s="160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2410</v>
      </c>
      <c r="B167" s="5" t="s">
        <v>1214</v>
      </c>
      <c r="C167" s="5" t="s">
        <v>244</v>
      </c>
      <c r="D167" s="5"/>
      <c r="E167" s="155">
        <v>1</v>
      </c>
      <c r="F167" s="155">
        <v>102.75</v>
      </c>
      <c r="G167" s="155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58" t="s">
        <v>2411</v>
      </c>
      <c r="B168" s="158" t="s">
        <v>1938</v>
      </c>
      <c r="C168" s="158"/>
      <c r="D168" s="5"/>
      <c r="E168" s="160"/>
      <c r="F168" s="160"/>
      <c r="G168" s="160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2412</v>
      </c>
      <c r="B169" s="5" t="s">
        <v>1941</v>
      </c>
      <c r="C169" s="5" t="s">
        <v>244</v>
      </c>
      <c r="D169" s="5"/>
      <c r="E169" s="155">
        <v>1</v>
      </c>
      <c r="F169" s="155">
        <v>85.56</v>
      </c>
      <c r="G169" s="155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150" t="s">
        <v>2413</v>
      </c>
      <c r="B170" s="150" t="s">
        <v>808</v>
      </c>
      <c r="C170" s="150"/>
      <c r="D170" s="5"/>
      <c r="E170" s="151"/>
      <c r="F170" s="151"/>
      <c r="G170" s="151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52" t="s">
        <v>2414</v>
      </c>
      <c r="B171" s="152" t="s">
        <v>810</v>
      </c>
      <c r="C171" s="152"/>
      <c r="D171" s="5"/>
      <c r="E171" s="153"/>
      <c r="F171" s="153"/>
      <c r="G171" s="153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2415</v>
      </c>
      <c r="B172" s="5" t="s">
        <v>813</v>
      </c>
      <c r="C172" s="5" t="s">
        <v>302</v>
      </c>
      <c r="D172" s="5"/>
      <c r="E172" s="155">
        <v>925.2</v>
      </c>
      <c r="F172" s="155">
        <v>2.15</v>
      </c>
      <c r="G172" s="155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2" t="s">
        <v>2416</v>
      </c>
      <c r="B173" s="152" t="s">
        <v>829</v>
      </c>
      <c r="C173" s="152"/>
      <c r="D173" s="5"/>
      <c r="E173" s="153"/>
      <c r="F173" s="153"/>
      <c r="G173" s="153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2417</v>
      </c>
      <c r="B174" s="5" t="s">
        <v>831</v>
      </c>
      <c r="C174" s="5" t="s">
        <v>244</v>
      </c>
      <c r="D174" s="5"/>
      <c r="E174" s="155">
        <v>4</v>
      </c>
      <c r="F174" s="155">
        <v>1700.16</v>
      </c>
      <c r="G174" s="155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2418</v>
      </c>
      <c r="B175" s="5" t="s">
        <v>833</v>
      </c>
      <c r="C175" s="5" t="s">
        <v>244</v>
      </c>
      <c r="D175" s="5"/>
      <c r="E175" s="155">
        <v>4</v>
      </c>
      <c r="F175" s="155">
        <v>325.04000000000002</v>
      </c>
      <c r="G175" s="155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2419</v>
      </c>
      <c r="B176" s="5" t="s">
        <v>835</v>
      </c>
      <c r="C176" s="5" t="s">
        <v>169</v>
      </c>
      <c r="D176" s="5"/>
      <c r="E176" s="155">
        <v>18.45</v>
      </c>
      <c r="F176" s="155">
        <v>24.8</v>
      </c>
      <c r="G176" s="155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2420</v>
      </c>
      <c r="B177" s="5" t="s">
        <v>108</v>
      </c>
      <c r="C177" s="5" t="s">
        <v>169</v>
      </c>
      <c r="D177" s="5"/>
      <c r="E177" s="155">
        <v>10.38</v>
      </c>
      <c r="F177" s="155">
        <v>36.659999999999997</v>
      </c>
      <c r="G177" s="155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2421</v>
      </c>
      <c r="B178" s="5" t="s">
        <v>838</v>
      </c>
      <c r="C178" s="5" t="s">
        <v>244</v>
      </c>
      <c r="D178" s="5"/>
      <c r="E178" s="155">
        <v>4</v>
      </c>
      <c r="F178" s="155">
        <v>42.43</v>
      </c>
      <c r="G178" s="155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2422</v>
      </c>
      <c r="B179" s="5" t="s">
        <v>840</v>
      </c>
      <c r="C179" s="5" t="s">
        <v>244</v>
      </c>
      <c r="D179" s="5"/>
      <c r="E179" s="155">
        <v>4</v>
      </c>
      <c r="F179" s="155">
        <v>3284.62</v>
      </c>
      <c r="G179" s="155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2423</v>
      </c>
      <c r="B180" s="5" t="s">
        <v>842</v>
      </c>
      <c r="C180" s="5" t="s">
        <v>244</v>
      </c>
      <c r="D180" s="5"/>
      <c r="E180" s="155">
        <v>4</v>
      </c>
      <c r="F180" s="155">
        <v>66.36</v>
      </c>
      <c r="G180" s="155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2424</v>
      </c>
      <c r="B181" s="5" t="s">
        <v>110</v>
      </c>
      <c r="C181" s="5" t="s">
        <v>169</v>
      </c>
      <c r="D181" s="5"/>
      <c r="E181" s="155">
        <v>10.89</v>
      </c>
      <c r="F181" s="155">
        <v>26</v>
      </c>
      <c r="G181" s="155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2425</v>
      </c>
      <c r="B182" s="152" t="s">
        <v>2426</v>
      </c>
      <c r="C182" s="152"/>
      <c r="D182" s="5"/>
      <c r="E182" s="153"/>
      <c r="F182" s="153"/>
      <c r="G182" s="153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8" t="s">
        <v>2427</v>
      </c>
      <c r="B183" s="158" t="s">
        <v>847</v>
      </c>
      <c r="C183" s="158"/>
      <c r="D183" s="5"/>
      <c r="E183" s="160"/>
      <c r="F183" s="160"/>
      <c r="G183" s="160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2428</v>
      </c>
      <c r="B184" s="5" t="s">
        <v>849</v>
      </c>
      <c r="C184" s="5" t="s">
        <v>71</v>
      </c>
      <c r="D184" s="5"/>
      <c r="E184" s="155">
        <v>91.39</v>
      </c>
      <c r="F184" s="155">
        <v>23.19</v>
      </c>
      <c r="G184" s="155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2429</v>
      </c>
      <c r="B185" s="5" t="s">
        <v>851</v>
      </c>
      <c r="C185" s="5" t="s">
        <v>71</v>
      </c>
      <c r="D185" s="5"/>
      <c r="E185" s="155">
        <v>10.15</v>
      </c>
      <c r="F185" s="155">
        <v>79.77</v>
      </c>
      <c r="G185" s="155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2430</v>
      </c>
      <c r="B186" s="5" t="s">
        <v>853</v>
      </c>
      <c r="C186" s="5" t="s">
        <v>71</v>
      </c>
      <c r="D186" s="5"/>
      <c r="E186" s="155">
        <v>81.239999999999995</v>
      </c>
      <c r="F186" s="155">
        <v>51.33</v>
      </c>
      <c r="G186" s="155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2431</v>
      </c>
      <c r="B187" s="5" t="s">
        <v>855</v>
      </c>
      <c r="C187" s="5" t="s">
        <v>302</v>
      </c>
      <c r="D187" s="5"/>
      <c r="E187" s="155">
        <v>564.20000000000005</v>
      </c>
      <c r="F187" s="155">
        <v>8.6300000000000008</v>
      </c>
      <c r="G187" s="155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2432</v>
      </c>
      <c r="B188" s="5" t="s">
        <v>857</v>
      </c>
      <c r="C188" s="5" t="s">
        <v>302</v>
      </c>
      <c r="D188" s="5"/>
      <c r="E188" s="155">
        <v>457.16</v>
      </c>
      <c r="F188" s="155">
        <v>23.1</v>
      </c>
      <c r="G188" s="155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2433</v>
      </c>
      <c r="B189" s="5" t="s">
        <v>859</v>
      </c>
      <c r="C189" s="5" t="s">
        <v>302</v>
      </c>
      <c r="D189" s="5"/>
      <c r="E189" s="155">
        <v>203.09</v>
      </c>
      <c r="F189" s="155">
        <v>3.07</v>
      </c>
      <c r="G189" s="155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2434</v>
      </c>
      <c r="B190" s="5" t="s">
        <v>176</v>
      </c>
      <c r="C190" s="5" t="s">
        <v>169</v>
      </c>
      <c r="D190" s="5"/>
      <c r="E190" s="155">
        <v>13.71</v>
      </c>
      <c r="F190" s="155">
        <v>26</v>
      </c>
      <c r="G190" s="155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8" t="s">
        <v>2435</v>
      </c>
      <c r="B191" s="158" t="s">
        <v>2436</v>
      </c>
      <c r="C191" s="158"/>
      <c r="D191" s="5"/>
      <c r="E191" s="160"/>
      <c r="F191" s="160"/>
      <c r="G191" s="160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2437</v>
      </c>
      <c r="B192" s="5" t="s">
        <v>2438</v>
      </c>
      <c r="C192" s="5" t="s">
        <v>71</v>
      </c>
      <c r="D192" s="5"/>
      <c r="E192" s="155">
        <v>3</v>
      </c>
      <c r="F192" s="155">
        <v>29.35</v>
      </c>
      <c r="G192" s="155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8" t="s">
        <v>2439</v>
      </c>
      <c r="B193" s="158" t="s">
        <v>867</v>
      </c>
      <c r="C193" s="158"/>
      <c r="D193" s="5"/>
      <c r="E193" s="160"/>
      <c r="F193" s="160"/>
      <c r="G193" s="160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2440</v>
      </c>
      <c r="B194" s="5" t="s">
        <v>869</v>
      </c>
      <c r="C194" s="5" t="s">
        <v>71</v>
      </c>
      <c r="D194" s="5"/>
      <c r="E194" s="155">
        <v>3</v>
      </c>
      <c r="F194" s="155">
        <v>61.38</v>
      </c>
      <c r="G194" s="155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58" t="s">
        <v>2441</v>
      </c>
      <c r="B195" s="158" t="s">
        <v>871</v>
      </c>
      <c r="C195" s="158"/>
      <c r="D195" s="5"/>
      <c r="E195" s="160"/>
      <c r="F195" s="160"/>
      <c r="G195" s="160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2442</v>
      </c>
      <c r="B196" s="5" t="s">
        <v>873</v>
      </c>
      <c r="C196" s="5" t="s">
        <v>302</v>
      </c>
      <c r="D196" s="5"/>
      <c r="E196" s="155">
        <v>12.5</v>
      </c>
      <c r="F196" s="155">
        <v>119.56</v>
      </c>
      <c r="G196" s="155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2443</v>
      </c>
      <c r="B197" s="5" t="s">
        <v>875</v>
      </c>
      <c r="C197" s="5" t="s">
        <v>244</v>
      </c>
      <c r="D197" s="5"/>
      <c r="E197" s="155">
        <v>3</v>
      </c>
      <c r="F197" s="155">
        <v>51.66</v>
      </c>
      <c r="G197" s="155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2" t="s">
        <v>2444</v>
      </c>
      <c r="B198" s="152" t="s">
        <v>1671</v>
      </c>
      <c r="C198" s="152"/>
      <c r="D198" s="5"/>
      <c r="E198" s="153"/>
      <c r="F198" s="153"/>
      <c r="G198" s="153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2445</v>
      </c>
      <c r="B199" s="5" t="s">
        <v>879</v>
      </c>
      <c r="C199" s="5" t="s">
        <v>302</v>
      </c>
      <c r="D199" s="5"/>
      <c r="E199" s="155">
        <v>6.8</v>
      </c>
      <c r="F199" s="155">
        <v>214.81</v>
      </c>
      <c r="G199" s="155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2446</v>
      </c>
      <c r="B200" s="5" t="s">
        <v>881</v>
      </c>
      <c r="C200" s="5" t="s">
        <v>244</v>
      </c>
      <c r="D200" s="5"/>
      <c r="E200" s="155">
        <v>6</v>
      </c>
      <c r="F200" s="155">
        <v>181.87</v>
      </c>
      <c r="G200" s="155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2447</v>
      </c>
      <c r="B201" s="5" t="s">
        <v>883</v>
      </c>
      <c r="C201" s="5" t="s">
        <v>302</v>
      </c>
      <c r="D201" s="5"/>
      <c r="E201" s="155">
        <v>12</v>
      </c>
      <c r="F201" s="155">
        <v>532.25</v>
      </c>
      <c r="G201" s="155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52" t="s">
        <v>2448</v>
      </c>
      <c r="B202" s="152" t="s">
        <v>931</v>
      </c>
      <c r="C202" s="152"/>
      <c r="D202" s="5"/>
      <c r="E202" s="153"/>
      <c r="F202" s="153"/>
      <c r="G202" s="153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2449</v>
      </c>
      <c r="B203" s="5" t="s">
        <v>933</v>
      </c>
      <c r="C203" s="5" t="s">
        <v>302</v>
      </c>
      <c r="D203" s="5"/>
      <c r="E203" s="155">
        <v>12.25</v>
      </c>
      <c r="F203" s="155">
        <v>123</v>
      </c>
      <c r="G203" s="155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2450</v>
      </c>
      <c r="B204" s="5" t="s">
        <v>936</v>
      </c>
      <c r="C204" s="5" t="s">
        <v>302</v>
      </c>
      <c r="D204" s="5"/>
      <c r="E204" s="155">
        <v>85</v>
      </c>
      <c r="F204" s="155">
        <v>82.8</v>
      </c>
      <c r="G204" s="155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2451</v>
      </c>
      <c r="B205" s="5" t="s">
        <v>939</v>
      </c>
      <c r="C205" s="5" t="s">
        <v>244</v>
      </c>
      <c r="D205" s="5"/>
      <c r="E205" s="155">
        <v>2</v>
      </c>
      <c r="F205" s="155">
        <v>467.1</v>
      </c>
      <c r="G205" s="155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2" t="s">
        <v>2452</v>
      </c>
      <c r="B206" s="152" t="s">
        <v>941</v>
      </c>
      <c r="C206" s="152"/>
      <c r="D206" s="5"/>
      <c r="E206" s="153"/>
      <c r="F206" s="153"/>
      <c r="G206" s="153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8" t="s">
        <v>2453</v>
      </c>
      <c r="B207" s="158" t="s">
        <v>943</v>
      </c>
      <c r="C207" s="158"/>
      <c r="D207" s="5"/>
      <c r="E207" s="160"/>
      <c r="F207" s="160"/>
      <c r="G207" s="160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2454</v>
      </c>
      <c r="B208" s="5" t="s">
        <v>1695</v>
      </c>
      <c r="C208" s="5" t="s">
        <v>302</v>
      </c>
      <c r="D208" s="5"/>
      <c r="E208" s="155">
        <v>25.36</v>
      </c>
      <c r="F208" s="155">
        <v>151.09</v>
      </c>
      <c r="G208" s="155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2455</v>
      </c>
      <c r="B209" s="5" t="s">
        <v>949</v>
      </c>
      <c r="C209" s="5" t="s">
        <v>302</v>
      </c>
      <c r="D209" s="5"/>
      <c r="E209" s="155">
        <v>85.36</v>
      </c>
      <c r="F209" s="155">
        <v>30.12</v>
      </c>
      <c r="G209" s="155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2456</v>
      </c>
      <c r="B210" s="5" t="s">
        <v>951</v>
      </c>
      <c r="C210" s="5" t="s">
        <v>302</v>
      </c>
      <c r="D210" s="5"/>
      <c r="E210" s="155">
        <v>225</v>
      </c>
      <c r="F210" s="155">
        <v>21.8</v>
      </c>
      <c r="G210" s="155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2457</v>
      </c>
      <c r="B211" s="5" t="s">
        <v>955</v>
      </c>
      <c r="C211" s="5" t="s">
        <v>302</v>
      </c>
      <c r="D211" s="5"/>
      <c r="E211" s="155">
        <v>218</v>
      </c>
      <c r="F211" s="155">
        <v>18.989999999999998</v>
      </c>
      <c r="G211" s="155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8" t="s">
        <v>2458</v>
      </c>
      <c r="B212" s="158" t="s">
        <v>959</v>
      </c>
      <c r="C212" s="158"/>
      <c r="D212" s="5"/>
      <c r="E212" s="160"/>
      <c r="F212" s="160"/>
      <c r="G212" s="160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2459</v>
      </c>
      <c r="B213" s="5" t="s">
        <v>961</v>
      </c>
      <c r="C213" s="5" t="s">
        <v>302</v>
      </c>
      <c r="D213" s="5"/>
      <c r="E213" s="155">
        <v>65.48</v>
      </c>
      <c r="F213" s="155">
        <v>8.7200000000000006</v>
      </c>
      <c r="G213" s="155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2460</v>
      </c>
      <c r="B214" s="5" t="s">
        <v>963</v>
      </c>
      <c r="C214" s="5" t="s">
        <v>302</v>
      </c>
      <c r="D214" s="5"/>
      <c r="E214" s="155">
        <v>45.25</v>
      </c>
      <c r="F214" s="155">
        <v>11.61</v>
      </c>
      <c r="G214" s="155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52" t="s">
        <v>2461</v>
      </c>
      <c r="B215" s="152" t="s">
        <v>965</v>
      </c>
      <c r="C215" s="152"/>
      <c r="D215" s="5"/>
      <c r="E215" s="153"/>
      <c r="F215" s="153"/>
      <c r="G215" s="153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58" t="s">
        <v>2462</v>
      </c>
      <c r="B216" s="158" t="s">
        <v>2463</v>
      </c>
      <c r="C216" s="158"/>
      <c r="D216" s="5"/>
      <c r="E216" s="160"/>
      <c r="F216" s="160"/>
      <c r="G216" s="160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2464</v>
      </c>
      <c r="B217" s="5" t="s">
        <v>2465</v>
      </c>
      <c r="C217" s="5" t="s">
        <v>244</v>
      </c>
      <c r="D217" s="5"/>
      <c r="E217" s="155">
        <v>1</v>
      </c>
      <c r="F217" s="155">
        <v>11607.67</v>
      </c>
      <c r="G217" s="155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2466</v>
      </c>
      <c r="B218" s="5" t="s">
        <v>2467</v>
      </c>
      <c r="C218" s="5" t="s">
        <v>244</v>
      </c>
      <c r="D218" s="5"/>
      <c r="E218" s="155">
        <v>1</v>
      </c>
      <c r="F218" s="155">
        <v>9377.69</v>
      </c>
      <c r="G218" s="155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2468</v>
      </c>
      <c r="B219" s="5" t="s">
        <v>2469</v>
      </c>
      <c r="C219" s="5" t="s">
        <v>244</v>
      </c>
      <c r="D219" s="5"/>
      <c r="E219" s="155">
        <v>1</v>
      </c>
      <c r="F219" s="155">
        <v>9064.75</v>
      </c>
      <c r="G219" s="155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2470</v>
      </c>
      <c r="B220" s="5" t="s">
        <v>2471</v>
      </c>
      <c r="C220" s="5" t="s">
        <v>244</v>
      </c>
      <c r="D220" s="5"/>
      <c r="E220" s="155">
        <v>1</v>
      </c>
      <c r="F220" s="155">
        <v>5359.74</v>
      </c>
      <c r="G220" s="155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58" t="s">
        <v>2472</v>
      </c>
      <c r="B221" s="158" t="s">
        <v>997</v>
      </c>
      <c r="C221" s="158"/>
      <c r="D221" s="5"/>
      <c r="E221" s="160"/>
      <c r="F221" s="160"/>
      <c r="G221" s="160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2473</v>
      </c>
      <c r="B222" s="5" t="s">
        <v>2474</v>
      </c>
      <c r="C222" s="5" t="s">
        <v>169</v>
      </c>
      <c r="D222" s="5"/>
      <c r="E222" s="155">
        <v>0.69</v>
      </c>
      <c r="F222" s="155">
        <v>363.56</v>
      </c>
      <c r="G222" s="155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2475</v>
      </c>
      <c r="B223" s="5" t="s">
        <v>350</v>
      </c>
      <c r="C223" s="5" t="s">
        <v>535</v>
      </c>
      <c r="D223" s="5"/>
      <c r="E223" s="155">
        <v>2.8</v>
      </c>
      <c r="F223" s="155">
        <v>49.76</v>
      </c>
      <c r="G223" s="155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2476</v>
      </c>
      <c r="B224" s="5" t="s">
        <v>354</v>
      </c>
      <c r="C224" s="5" t="s">
        <v>535</v>
      </c>
      <c r="D224" s="5"/>
      <c r="E224" s="155">
        <v>3.43</v>
      </c>
      <c r="F224" s="155">
        <v>15.36</v>
      </c>
      <c r="G224" s="155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52" t="s">
        <v>2477</v>
      </c>
      <c r="B225" s="152" t="s">
        <v>1011</v>
      </c>
      <c r="C225" s="152"/>
      <c r="D225" s="5"/>
      <c r="E225" s="153"/>
      <c r="F225" s="153"/>
      <c r="G225" s="153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2478</v>
      </c>
      <c r="B226" s="5" t="s">
        <v>1013</v>
      </c>
      <c r="C226" s="5" t="s">
        <v>244</v>
      </c>
      <c r="D226" s="5"/>
      <c r="E226" s="155">
        <v>1</v>
      </c>
      <c r="F226" s="155">
        <v>8015.41</v>
      </c>
      <c r="G226" s="155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2" t="s">
        <v>2479</v>
      </c>
      <c r="B227" s="152" t="s">
        <v>1765</v>
      </c>
      <c r="C227" s="152"/>
      <c r="D227" s="5"/>
      <c r="E227" s="153"/>
      <c r="F227" s="153"/>
      <c r="G227" s="153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58" t="s">
        <v>2480</v>
      </c>
      <c r="B228" s="158" t="s">
        <v>690</v>
      </c>
      <c r="C228" s="158"/>
      <c r="D228" s="5"/>
      <c r="E228" s="160"/>
      <c r="F228" s="160"/>
      <c r="G228" s="160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2481</v>
      </c>
      <c r="B229" s="5" t="s">
        <v>1043</v>
      </c>
      <c r="C229" s="5" t="s">
        <v>71</v>
      </c>
      <c r="D229" s="5"/>
      <c r="E229" s="155">
        <v>18.63</v>
      </c>
      <c r="F229" s="155">
        <v>28.93</v>
      </c>
      <c r="G229" s="155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2482</v>
      </c>
      <c r="B230" s="5" t="s">
        <v>176</v>
      </c>
      <c r="C230" s="5" t="s">
        <v>71</v>
      </c>
      <c r="D230" s="5"/>
      <c r="E230" s="155">
        <v>25.15</v>
      </c>
      <c r="F230" s="155">
        <v>26</v>
      </c>
      <c r="G230" s="155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2483</v>
      </c>
      <c r="B231" s="158" t="s">
        <v>1047</v>
      </c>
      <c r="C231" s="158"/>
      <c r="D231" s="5"/>
      <c r="E231" s="160"/>
      <c r="F231" s="160"/>
      <c r="G231" s="160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2484</v>
      </c>
      <c r="B232" s="5" t="s">
        <v>2485</v>
      </c>
      <c r="C232" s="5" t="s">
        <v>244</v>
      </c>
      <c r="D232" s="5"/>
      <c r="E232" s="155">
        <v>23</v>
      </c>
      <c r="F232" s="155">
        <v>703.05</v>
      </c>
      <c r="G232" s="155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2486</v>
      </c>
      <c r="B233" s="5" t="s">
        <v>1051</v>
      </c>
      <c r="C233" s="5" t="s">
        <v>71</v>
      </c>
      <c r="D233" s="5"/>
      <c r="E233" s="155">
        <v>18.63</v>
      </c>
      <c r="F233" s="155">
        <v>277.01</v>
      </c>
      <c r="G233" s="155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2487</v>
      </c>
      <c r="B234" s="5" t="s">
        <v>2488</v>
      </c>
      <c r="C234" s="5" t="s">
        <v>244</v>
      </c>
      <c r="D234" s="5"/>
      <c r="E234" s="155">
        <v>11</v>
      </c>
      <c r="F234" s="155">
        <v>19.989999999999998</v>
      </c>
      <c r="G234" s="155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2489</v>
      </c>
      <c r="B235" s="5" t="s">
        <v>2490</v>
      </c>
      <c r="C235" s="5" t="s">
        <v>244</v>
      </c>
      <c r="D235" s="5"/>
      <c r="E235" s="155">
        <v>12</v>
      </c>
      <c r="F235" s="155">
        <v>26.78</v>
      </c>
      <c r="G235" s="155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2491</v>
      </c>
      <c r="B236" s="158" t="s">
        <v>2492</v>
      </c>
      <c r="C236" s="158"/>
      <c r="D236" s="5"/>
      <c r="E236" s="160"/>
      <c r="F236" s="160"/>
      <c r="G236" s="160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2493</v>
      </c>
      <c r="B237" s="5" t="s">
        <v>1060</v>
      </c>
      <c r="C237" s="5" t="s">
        <v>244</v>
      </c>
      <c r="D237" s="5"/>
      <c r="E237" s="155">
        <v>35</v>
      </c>
      <c r="F237" s="155">
        <v>1085.01</v>
      </c>
      <c r="G237" s="155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2494</v>
      </c>
      <c r="B238" s="5" t="s">
        <v>1062</v>
      </c>
      <c r="C238" s="5" t="s">
        <v>244</v>
      </c>
      <c r="D238" s="5"/>
      <c r="E238" s="155">
        <v>6</v>
      </c>
      <c r="F238" s="155">
        <v>250.65</v>
      </c>
      <c r="G238" s="155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58" t="s">
        <v>2495</v>
      </c>
      <c r="B239" s="158" t="s">
        <v>1064</v>
      </c>
      <c r="C239" s="158"/>
      <c r="D239" s="5"/>
      <c r="E239" s="160"/>
      <c r="F239" s="160"/>
      <c r="G239" s="160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2496</v>
      </c>
      <c r="B240" s="5" t="s">
        <v>1066</v>
      </c>
      <c r="C240" s="5" t="s">
        <v>244</v>
      </c>
      <c r="D240" s="5"/>
      <c r="E240" s="155">
        <v>12</v>
      </c>
      <c r="F240" s="155">
        <v>200.43</v>
      </c>
      <c r="G240" s="155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2497</v>
      </c>
      <c r="B241" s="5" t="s">
        <v>1069</v>
      </c>
      <c r="C241" s="5" t="s">
        <v>244</v>
      </c>
      <c r="D241" s="5"/>
      <c r="E241" s="155">
        <v>6</v>
      </c>
      <c r="F241" s="155">
        <v>236.99</v>
      </c>
      <c r="G241" s="155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52" t="s">
        <v>2498</v>
      </c>
      <c r="B242" s="152" t="s">
        <v>1031</v>
      </c>
      <c r="C242" s="152"/>
      <c r="D242" s="5"/>
      <c r="E242" s="153"/>
      <c r="F242" s="153"/>
      <c r="G242" s="153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2499</v>
      </c>
      <c r="B243" s="5" t="s">
        <v>1033</v>
      </c>
      <c r="C243" s="5" t="s">
        <v>244</v>
      </c>
      <c r="D243" s="5"/>
      <c r="E243" s="155">
        <v>3</v>
      </c>
      <c r="F243" s="155">
        <v>238.67</v>
      </c>
      <c r="G243" s="155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2500</v>
      </c>
      <c r="B244" s="152" t="s">
        <v>2501</v>
      </c>
      <c r="C244" s="152"/>
      <c r="D244" s="5"/>
      <c r="E244" s="153"/>
      <c r="F244" s="153"/>
      <c r="G244" s="153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2502</v>
      </c>
      <c r="B245" s="158" t="s">
        <v>1073</v>
      </c>
      <c r="C245" s="158"/>
      <c r="D245" s="5"/>
      <c r="E245" s="160"/>
      <c r="F245" s="160"/>
      <c r="G245" s="160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2503</v>
      </c>
      <c r="B246" s="5" t="s">
        <v>1076</v>
      </c>
      <c r="C246" s="5" t="s">
        <v>302</v>
      </c>
      <c r="D246" s="5"/>
      <c r="E246" s="155">
        <v>443.72</v>
      </c>
      <c r="F246" s="155">
        <v>25.57</v>
      </c>
      <c r="G246" s="155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2504</v>
      </c>
      <c r="B247" s="5" t="s">
        <v>1079</v>
      </c>
      <c r="C247" s="5" t="s">
        <v>302</v>
      </c>
      <c r="D247" s="5"/>
      <c r="E247" s="155">
        <v>228.76</v>
      </c>
      <c r="F247" s="155">
        <v>14.16</v>
      </c>
      <c r="G247" s="155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2505</v>
      </c>
      <c r="B248" s="5" t="s">
        <v>1081</v>
      </c>
      <c r="C248" s="5" t="s">
        <v>169</v>
      </c>
      <c r="D248" s="5"/>
      <c r="E248" s="155">
        <v>197.92</v>
      </c>
      <c r="F248" s="155">
        <v>40.07</v>
      </c>
      <c r="G248" s="155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2506</v>
      </c>
      <c r="B249" s="5" t="s">
        <v>1083</v>
      </c>
      <c r="C249" s="5" t="s">
        <v>169</v>
      </c>
      <c r="D249" s="5"/>
      <c r="E249" s="155">
        <v>84.82</v>
      </c>
      <c r="F249" s="155">
        <v>221.65</v>
      </c>
      <c r="G249" s="155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2507</v>
      </c>
      <c r="B250" s="5" t="s">
        <v>171</v>
      </c>
      <c r="C250" s="5" t="s">
        <v>169</v>
      </c>
      <c r="D250" s="5"/>
      <c r="E250" s="155">
        <v>113.1</v>
      </c>
      <c r="F250" s="155">
        <v>51.33</v>
      </c>
      <c r="G250" s="155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2508</v>
      </c>
      <c r="B251" s="5" t="s">
        <v>1087</v>
      </c>
      <c r="C251" s="5" t="s">
        <v>302</v>
      </c>
      <c r="D251" s="5"/>
      <c r="E251" s="155">
        <v>565.48</v>
      </c>
      <c r="F251" s="155">
        <v>80.41</v>
      </c>
      <c r="G251" s="155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2509</v>
      </c>
      <c r="B252" s="5" t="s">
        <v>859</v>
      </c>
      <c r="C252" s="5" t="s">
        <v>302</v>
      </c>
      <c r="D252" s="5"/>
      <c r="E252" s="155">
        <v>565.48</v>
      </c>
      <c r="F252" s="155">
        <v>3.07</v>
      </c>
      <c r="G252" s="155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2510</v>
      </c>
      <c r="B253" s="5" t="s">
        <v>1090</v>
      </c>
      <c r="C253" s="5" t="s">
        <v>244</v>
      </c>
      <c r="D253" s="5"/>
      <c r="E253" s="155">
        <v>15</v>
      </c>
      <c r="F253" s="155">
        <v>91.1</v>
      </c>
      <c r="G253" s="155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2511</v>
      </c>
      <c r="B254" s="5" t="s">
        <v>1095</v>
      </c>
      <c r="C254" s="5" t="s">
        <v>244</v>
      </c>
      <c r="D254" s="5"/>
      <c r="E254" s="155">
        <v>109</v>
      </c>
      <c r="F254" s="155">
        <v>73.56</v>
      </c>
      <c r="G254" s="155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2512</v>
      </c>
      <c r="B255" s="5" t="s">
        <v>1097</v>
      </c>
      <c r="C255" s="5" t="s">
        <v>244</v>
      </c>
      <c r="D255" s="5"/>
      <c r="E255" s="155">
        <v>29</v>
      </c>
      <c r="F255" s="155">
        <v>1487.62</v>
      </c>
      <c r="G255" s="155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2513</v>
      </c>
      <c r="B256" s="5" t="s">
        <v>176</v>
      </c>
      <c r="C256" s="5" t="s">
        <v>71</v>
      </c>
      <c r="D256" s="5"/>
      <c r="E256" s="155">
        <v>267.19</v>
      </c>
      <c r="F256" s="155">
        <v>26</v>
      </c>
      <c r="G256" s="155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58" t="s">
        <v>2514</v>
      </c>
      <c r="B257" s="158" t="s">
        <v>1101</v>
      </c>
      <c r="C257" s="158"/>
      <c r="D257" s="5"/>
      <c r="E257" s="160"/>
      <c r="F257" s="160"/>
      <c r="G257" s="160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2515</v>
      </c>
      <c r="B258" s="5" t="s">
        <v>1105</v>
      </c>
      <c r="C258" s="5" t="s">
        <v>433</v>
      </c>
      <c r="D258" s="5"/>
      <c r="E258" s="155">
        <v>68</v>
      </c>
      <c r="F258" s="155">
        <v>43.35</v>
      </c>
      <c r="G258" s="155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2516</v>
      </c>
      <c r="B259" s="5" t="s">
        <v>1107</v>
      </c>
      <c r="C259" s="5" t="s">
        <v>433</v>
      </c>
      <c r="D259" s="5"/>
      <c r="E259" s="155">
        <v>6</v>
      </c>
      <c r="F259" s="155">
        <v>36.18</v>
      </c>
      <c r="G259" s="155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2517</v>
      </c>
      <c r="B260" s="5" t="s">
        <v>1109</v>
      </c>
      <c r="C260" s="5" t="s">
        <v>433</v>
      </c>
      <c r="D260" s="5"/>
      <c r="E260" s="155">
        <v>8</v>
      </c>
      <c r="F260" s="155">
        <v>43.48</v>
      </c>
      <c r="G260" s="155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2518</v>
      </c>
      <c r="B261" s="5" t="s">
        <v>1111</v>
      </c>
      <c r="C261" s="5" t="s">
        <v>433</v>
      </c>
      <c r="D261" s="5"/>
      <c r="E261" s="155">
        <v>2</v>
      </c>
      <c r="F261" s="155">
        <v>93.93</v>
      </c>
      <c r="G261" s="155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2519</v>
      </c>
      <c r="B262" s="5" t="s">
        <v>1113</v>
      </c>
      <c r="C262" s="5" t="s">
        <v>433</v>
      </c>
      <c r="D262" s="5"/>
      <c r="E262" s="155">
        <v>3</v>
      </c>
      <c r="F262" s="155">
        <v>53.35</v>
      </c>
      <c r="G262" s="155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150" t="s">
        <v>2520</v>
      </c>
      <c r="B263" s="150" t="s">
        <v>2521</v>
      </c>
      <c r="C263" s="150"/>
      <c r="D263" s="5"/>
      <c r="E263" s="151"/>
      <c r="F263" s="151"/>
      <c r="G263" s="151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152" t="s">
        <v>2522</v>
      </c>
      <c r="B264" s="152" t="s">
        <v>2523</v>
      </c>
      <c r="C264" s="152"/>
      <c r="D264" s="5"/>
      <c r="E264" s="153"/>
      <c r="F264" s="153"/>
      <c r="G264" s="153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2524</v>
      </c>
      <c r="B265" s="5" t="s">
        <v>2525</v>
      </c>
      <c r="C265" s="5" t="s">
        <v>244</v>
      </c>
      <c r="D265" s="5"/>
      <c r="E265" s="155">
        <v>1</v>
      </c>
      <c r="F265" s="155">
        <v>1397.16</v>
      </c>
      <c r="G265" s="155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2526</v>
      </c>
      <c r="B266" s="5" t="s">
        <v>2527</v>
      </c>
      <c r="C266" s="5" t="s">
        <v>244</v>
      </c>
      <c r="D266" s="5"/>
      <c r="E266" s="155">
        <v>1</v>
      </c>
      <c r="F266" s="155">
        <v>1085.97</v>
      </c>
      <c r="G266" s="155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2528</v>
      </c>
      <c r="B267" s="5" t="s">
        <v>2529</v>
      </c>
      <c r="C267" s="5" t="s">
        <v>302</v>
      </c>
      <c r="D267" s="5"/>
      <c r="E267" s="155">
        <v>19.8</v>
      </c>
      <c r="F267" s="155">
        <v>16.84</v>
      </c>
      <c r="G267" s="155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2530</v>
      </c>
      <c r="B268" s="5" t="s">
        <v>2531</v>
      </c>
      <c r="C268" s="5" t="s">
        <v>244</v>
      </c>
      <c r="D268" s="5"/>
      <c r="E268" s="155">
        <v>0</v>
      </c>
      <c r="F268" s="155">
        <v>0</v>
      </c>
      <c r="G268" s="155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152" t="s">
        <v>2532</v>
      </c>
      <c r="B269" s="152" t="s">
        <v>2533</v>
      </c>
      <c r="C269" s="152"/>
      <c r="D269" s="5"/>
      <c r="E269" s="153"/>
      <c r="F269" s="153"/>
      <c r="G269" s="153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2534</v>
      </c>
      <c r="B270" s="5" t="s">
        <v>2535</v>
      </c>
      <c r="C270" s="5" t="s">
        <v>302</v>
      </c>
      <c r="D270" s="5"/>
      <c r="E270" s="155">
        <v>15</v>
      </c>
      <c r="F270" s="155">
        <v>25.57</v>
      </c>
      <c r="G270" s="155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2536</v>
      </c>
      <c r="B271" s="5" t="s">
        <v>1620</v>
      </c>
      <c r="C271" s="5" t="s">
        <v>169</v>
      </c>
      <c r="D271" s="5"/>
      <c r="E271" s="155">
        <v>4.6900000000000004</v>
      </c>
      <c r="F271" s="155">
        <v>23.19</v>
      </c>
      <c r="G271" s="155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2537</v>
      </c>
      <c r="B272" s="5" t="s">
        <v>2538</v>
      </c>
      <c r="C272" s="5" t="s">
        <v>169</v>
      </c>
      <c r="D272" s="5"/>
      <c r="E272" s="155">
        <v>2.68</v>
      </c>
      <c r="F272" s="155">
        <v>221.65</v>
      </c>
      <c r="G272" s="155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2539</v>
      </c>
      <c r="B273" s="5" t="s">
        <v>2540</v>
      </c>
      <c r="C273" s="5" t="s">
        <v>169</v>
      </c>
      <c r="D273" s="5"/>
      <c r="E273" s="155">
        <v>2.0099999999999998</v>
      </c>
      <c r="F273" s="155">
        <v>51.33</v>
      </c>
      <c r="G273" s="155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2541</v>
      </c>
      <c r="B274" s="5" t="s">
        <v>2542</v>
      </c>
      <c r="C274" s="5" t="s">
        <v>302</v>
      </c>
      <c r="D274" s="5"/>
      <c r="E274" s="155">
        <v>16.8</v>
      </c>
      <c r="F274" s="155">
        <v>80.41</v>
      </c>
      <c r="G274" s="155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2543</v>
      </c>
      <c r="B275" s="5" t="s">
        <v>1639</v>
      </c>
      <c r="C275" s="5" t="s">
        <v>302</v>
      </c>
      <c r="D275" s="5"/>
      <c r="E275" s="155">
        <v>16.8</v>
      </c>
      <c r="F275" s="155">
        <v>3.07</v>
      </c>
      <c r="G275" s="155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2544</v>
      </c>
      <c r="B276" s="5" t="s">
        <v>2545</v>
      </c>
      <c r="C276" s="5" t="s">
        <v>244</v>
      </c>
      <c r="D276" s="5"/>
      <c r="E276" s="155">
        <v>3</v>
      </c>
      <c r="F276" s="155">
        <v>1487.62</v>
      </c>
      <c r="G276" s="155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2546</v>
      </c>
      <c r="B277" s="5" t="s">
        <v>110</v>
      </c>
      <c r="C277" s="5" t="s">
        <v>71</v>
      </c>
      <c r="D277" s="5"/>
      <c r="E277" s="155">
        <v>0.67</v>
      </c>
      <c r="F277" s="155">
        <v>26</v>
      </c>
      <c r="G277" s="155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2547</v>
      </c>
      <c r="B278" s="5" t="s">
        <v>2548</v>
      </c>
      <c r="C278" s="5" t="s">
        <v>433</v>
      </c>
      <c r="D278" s="5"/>
      <c r="E278" s="155">
        <v>1</v>
      </c>
      <c r="F278" s="155">
        <v>33.840000000000003</v>
      </c>
      <c r="G278" s="155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150" t="s">
        <v>2549</v>
      </c>
      <c r="B279" s="150" t="s">
        <v>1997</v>
      </c>
      <c r="C279" s="150"/>
      <c r="D279" s="5"/>
      <c r="E279" s="151"/>
      <c r="F279" s="151"/>
      <c r="G279" s="151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2550</v>
      </c>
      <c r="B280" s="5" t="s">
        <v>2551</v>
      </c>
      <c r="C280" s="5" t="s">
        <v>244</v>
      </c>
      <c r="D280" s="5"/>
      <c r="E280" s="155">
        <v>4</v>
      </c>
      <c r="F280" s="155">
        <v>755.27</v>
      </c>
      <c r="G280" s="155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150" t="s">
        <v>2552</v>
      </c>
      <c r="B281" s="150" t="s">
        <v>1312</v>
      </c>
      <c r="C281" s="150"/>
      <c r="D281" s="5"/>
      <c r="E281" s="151"/>
      <c r="F281" s="151"/>
      <c r="G281" s="151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2553</v>
      </c>
      <c r="B282" s="5" t="s">
        <v>2554</v>
      </c>
      <c r="C282" s="5" t="s">
        <v>53</v>
      </c>
      <c r="D282" s="5"/>
      <c r="E282" s="155">
        <v>1</v>
      </c>
      <c r="F282" s="155">
        <v>1500</v>
      </c>
      <c r="G282" s="155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2555</v>
      </c>
      <c r="B283" s="5" t="s">
        <v>2556</v>
      </c>
      <c r="C283" s="5" t="s">
        <v>53</v>
      </c>
      <c r="D283" s="5"/>
      <c r="E283" s="155">
        <v>1</v>
      </c>
      <c r="F283" s="155">
        <v>1500</v>
      </c>
      <c r="G283" s="155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2557</v>
      </c>
      <c r="B284" s="5" t="s">
        <v>2558</v>
      </c>
      <c r="C284" s="5" t="s">
        <v>53</v>
      </c>
      <c r="D284" s="5"/>
      <c r="E284" s="155">
        <v>1</v>
      </c>
      <c r="F284" s="155">
        <v>1500</v>
      </c>
      <c r="G284" s="155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2559</v>
      </c>
      <c r="B285" s="5" t="s">
        <v>2560</v>
      </c>
      <c r="C285" s="5" t="s">
        <v>53</v>
      </c>
      <c r="D285" s="5"/>
      <c r="E285" s="155">
        <v>1</v>
      </c>
      <c r="F285" s="155">
        <v>1500</v>
      </c>
      <c r="G285" s="155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65" t="s">
        <v>1348</v>
      </c>
      <c r="B286" s="562"/>
      <c r="C286" s="164"/>
      <c r="D286" s="164"/>
      <c r="E286" s="164"/>
      <c r="F286" s="164"/>
      <c r="G286" s="165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31-08</vt:lpstr>
      <vt:lpstr>Distribución de terceros  </vt:lpstr>
      <vt:lpstr>PERSONAL OFFSITE</vt:lpstr>
      <vt:lpstr>Hoja1</vt:lpstr>
      <vt:lpstr>01. Oficinas </vt:lpstr>
      <vt:lpstr>02. Planta de concreto</vt:lpstr>
      <vt:lpstr>03. Almacén rampa sur</vt:lpstr>
      <vt:lpstr>05. Almacén rampa norte</vt:lpstr>
      <vt:lpstr>'31-08'!Área_de_impresión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cp:lastPrinted>2026-08-28T14:02:44Z</cp:lastPrinted>
  <dcterms:created xsi:type="dcterms:W3CDTF">2026-02-19T20:04:08Z</dcterms:created>
  <dcterms:modified xsi:type="dcterms:W3CDTF">2026-09-01T22:52:28Z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