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cuments\"/>
    </mc:Choice>
  </mc:AlternateContent>
  <xr:revisionPtr revIDLastSave="0" documentId="13_ncr:1_{DCEC6315-F107-4D02-8C22-7A384C830C9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08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83pzWK9dJSUVwVR/zAZJYpuFnozuk0oAwAJCKQVbVkM="/>
    </ext>
  </extLst>
</workbook>
</file>

<file path=xl/calcChain.xml><?xml version="1.0" encoding="utf-8"?>
<calcChain xmlns="http://schemas.openxmlformats.org/spreadsheetml/2006/main">
  <c r="AN36" i="1" l="1"/>
  <c r="AH36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86" i="7" s="1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401" i="5" s="1"/>
  <c r="I58" i="2"/>
  <c r="I57" i="2"/>
  <c r="I56" i="2"/>
  <c r="I59" i="2" s="1"/>
  <c r="I52" i="2"/>
  <c r="I51" i="2"/>
  <c r="I49" i="2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AQ281" i="1"/>
  <c r="J281" i="1"/>
  <c r="AQ280" i="1"/>
  <c r="J280" i="1"/>
  <c r="AQ279" i="1"/>
  <c r="J279" i="1"/>
  <c r="AQ278" i="1"/>
  <c r="J278" i="1"/>
  <c r="AQ277" i="1"/>
  <c r="J277" i="1"/>
  <c r="AQ275" i="1"/>
  <c r="J275" i="1"/>
  <c r="AQ274" i="1"/>
  <c r="J274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N23" i="1" s="1"/>
  <c r="AO22" i="1"/>
  <c r="AG22" i="1"/>
  <c r="AI22" i="1" s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O27" i="1" s="1"/>
  <c r="AG14" i="1"/>
  <c r="T14" i="1"/>
  <c r="T27" i="1" s="1"/>
  <c r="L14" i="1"/>
  <c r="G8" i="1"/>
  <c r="J282" i="1" l="1"/>
  <c r="N282" i="1" s="1"/>
  <c r="I50" i="2"/>
  <c r="I53" i="2"/>
  <c r="M7" i="2"/>
  <c r="AG27" i="1"/>
  <c r="AI14" i="1"/>
  <c r="AI27" i="1" s="1"/>
  <c r="L27" i="1"/>
  <c r="N14" i="1"/>
  <c r="N27" i="1" s="1"/>
  <c r="O58" i="1"/>
  <c r="F271" i="1"/>
  <c r="I54" i="2" l="1"/>
  <c r="J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ID#AAACFiR7SX8
LENOVO    (2026-08-12 14:58:06)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3Xbu0UsIgwBp8zVSVuKAyf+jMQ=="/>
    </ext>
  </extLst>
</comments>
</file>

<file path=xl/sharedStrings.xml><?xml version="1.0" encoding="utf-8"?>
<sst xmlns="http://schemas.openxmlformats.org/spreadsheetml/2006/main" count="5168" uniqueCount="2568">
  <si>
    <t>Item</t>
  </si>
  <si>
    <t xml:space="preserve"> </t>
  </si>
  <si>
    <t>Descripción</t>
  </si>
  <si>
    <t>Und.</t>
  </si>
  <si>
    <t>Código: XXX</t>
  </si>
  <si>
    <t>Cant. Contractual</t>
  </si>
  <si>
    <t>Cant.</t>
  </si>
  <si>
    <t>Precio (U$)</t>
  </si>
  <si>
    <t>Versión: 01</t>
  </si>
  <si>
    <t>01</t>
  </si>
  <si>
    <t xml:space="preserve">Oficinas y talleres </t>
  </si>
  <si>
    <t>Reporte diario de obra (RDO)</t>
  </si>
  <si>
    <t>SISTEMA INTEGRADO DE GESTIÓN</t>
  </si>
  <si>
    <t>01.01</t>
  </si>
  <si>
    <t xml:space="preserve">   Obras preliminares</t>
  </si>
  <si>
    <t>Vigente: 30-01-20</t>
  </si>
  <si>
    <t>01.01.01</t>
  </si>
  <si>
    <t xml:space="preserve">      Trazado y replanteo.</t>
  </si>
  <si>
    <t>01.01.01.01</t>
  </si>
  <si>
    <t xml:space="preserve">         Trazo y replanteo de planta de concreto</t>
  </si>
  <si>
    <t>m²</t>
  </si>
  <si>
    <t>Marcobre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</si>
  <si>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</si>
  <si>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</si>
  <si>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</si>
  <si>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</si>
  <si>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</si>
  <si>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</si>
  <si>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>GUARDIA DE LIBRES:</t>
  </si>
  <si>
    <t xml:space="preserve">         Movilización</t>
  </si>
  <si>
    <t>glb</t>
  </si>
  <si>
    <t>B</t>
  </si>
  <si>
    <t>01.01.02.02</t>
  </si>
  <si>
    <t xml:space="preserve">         Desmovilización</t>
  </si>
  <si>
    <t>AREA</t>
  </si>
  <si>
    <t>01.01.03</t>
  </si>
  <si>
    <t>Contrato N.º</t>
  </si>
  <si>
    <t xml:space="preserve">      Almacén para herramientas y trabajadores</t>
  </si>
  <si>
    <t>DESCRIPCIÓN</t>
  </si>
  <si>
    <t>DETALLE DEL CALCULO DE H.H.T.:</t>
  </si>
  <si>
    <t>GUARDIA
 "A"</t>
  </si>
  <si>
    <t>GUARDIA
 "B"</t>
  </si>
  <si>
    <t>:</t>
  </si>
  <si>
    <t>GUARDIA
 "C"</t>
  </si>
  <si>
    <t>Real</t>
  </si>
  <si>
    <t>Pendiente</t>
  </si>
  <si>
    <t>Observación</t>
  </si>
  <si>
    <t>01.01.03.01</t>
  </si>
  <si>
    <t>Comentario</t>
  </si>
  <si>
    <t xml:space="preserve">         Almacén para herramientas y trabajadores</t>
  </si>
  <si>
    <t>Habilitado 100%</t>
  </si>
  <si>
    <t>Tipo</t>
  </si>
  <si>
    <t>JULIO</t>
  </si>
  <si>
    <t>Fecha de RDO</t>
  </si>
  <si>
    <t>AGOSTO</t>
  </si>
  <si>
    <t>SETIEMBRE</t>
  </si>
  <si>
    <t>01.02</t>
  </si>
  <si>
    <t xml:space="preserve">   Movimiento de tierras</t>
  </si>
  <si>
    <t>MIÉ</t>
  </si>
  <si>
    <t>JUE</t>
  </si>
  <si>
    <t>VIE</t>
  </si>
  <si>
    <t>SÁB</t>
  </si>
  <si>
    <t>01.02.01</t>
  </si>
  <si>
    <t>DOM</t>
  </si>
  <si>
    <t>Semana05</t>
  </si>
  <si>
    <t xml:space="preserve">      Mejoramiento de terreno de plataformas de talleres</t>
  </si>
  <si>
    <t>LUN</t>
  </si>
  <si>
    <t>MAR</t>
  </si>
  <si>
    <t>01.02.01.01</t>
  </si>
  <si>
    <t xml:space="preserve">         Excavación de terreno (e= 0.35 m)</t>
  </si>
  <si>
    <t>m³</t>
  </si>
  <si>
    <t>Condiciones del clima</t>
  </si>
  <si>
    <t>Número</t>
  </si>
  <si>
    <t>Contratista</t>
  </si>
  <si>
    <t>01.02.01.02</t>
  </si>
  <si>
    <t xml:space="preserve">         Material de préstamo (e= 0.20 m)</t>
  </si>
  <si>
    <t>GERENCIA</t>
  </si>
  <si>
    <t>PROMCOSER</t>
  </si>
  <si>
    <t>Gerente de General</t>
  </si>
  <si>
    <t>RDO N.º</t>
  </si>
  <si>
    <t>01.02.01.03</t>
  </si>
  <si>
    <t xml:space="preserve">         Relleno y compactado con material de préstamo</t>
  </si>
  <si>
    <t>-</t>
  </si>
  <si>
    <t>Libres</t>
  </si>
  <si>
    <t>N°</t>
  </si>
  <si>
    <t>01.02.02</t>
  </si>
  <si>
    <t>Sí</t>
  </si>
  <si>
    <t xml:space="preserve">      Excavación para cimentación de contenedores</t>
  </si>
  <si>
    <t>T mín.</t>
  </si>
  <si>
    <t>EMPRESA</t>
  </si>
  <si>
    <t>EM</t>
  </si>
  <si>
    <t>DNI</t>
  </si>
  <si>
    <t>12°</t>
  </si>
  <si>
    <t>APELLIDOS Y NOMBRES</t>
  </si>
  <si>
    <t>CARGO</t>
  </si>
  <si>
    <t>ESTATUS</t>
  </si>
  <si>
    <t>01.02.02.01</t>
  </si>
  <si>
    <t>CATEGORIA</t>
  </si>
  <si>
    <t>Ubicación</t>
  </si>
  <si>
    <t xml:space="preserve">         Excavación para dados de concreto manual (e = 0.15m)</t>
  </si>
  <si>
    <t>CONDICION</t>
  </si>
  <si>
    <t>F. INGRESO</t>
  </si>
  <si>
    <t>SISTEMA DE TRABAJO</t>
  </si>
  <si>
    <t>Marcona</t>
  </si>
  <si>
    <t>LUGAR DE TRABAJO</t>
  </si>
  <si>
    <t>Turno</t>
  </si>
  <si>
    <t>01.02.03</t>
  </si>
  <si>
    <t xml:space="preserve">      Excavación para fosa de mantenimiento h=1.60 m l=9.60m a= 2.00m</t>
  </si>
  <si>
    <t>Gerente de operaciones</t>
  </si>
  <si>
    <t>GUARDIA</t>
  </si>
  <si>
    <t>Día</t>
  </si>
  <si>
    <t>01.02.03.01</t>
  </si>
  <si>
    <t xml:space="preserve">         Excavación manual (h = 1.60 m)</t>
  </si>
  <si>
    <t>T máx.</t>
  </si>
  <si>
    <t>25°</t>
  </si>
  <si>
    <t>Fecha de Inicio</t>
  </si>
  <si>
    <t>01.02.03.02</t>
  </si>
  <si>
    <t xml:space="preserve">         Excavación 80% Equipo y 20% manual h &gt; 1.50 m. y &lt; 2.40</t>
  </si>
  <si>
    <t>01.02.03.03</t>
  </si>
  <si>
    <t xml:space="preserve">         Relleno compactado con material propio</t>
  </si>
  <si>
    <t>Regimen</t>
  </si>
  <si>
    <t>6X1</t>
  </si>
  <si>
    <t>01.02.03.04</t>
  </si>
  <si>
    <t xml:space="preserve">         Eliminación de material excedente</t>
  </si>
  <si>
    <t>SSMA</t>
  </si>
  <si>
    <t>JEFE SSOMA</t>
  </si>
  <si>
    <t>Viento</t>
  </si>
  <si>
    <t>18Km/h</t>
  </si>
  <si>
    <t>01.02.04</t>
  </si>
  <si>
    <t xml:space="preserve">      Excavación para cimentación de postes de luz</t>
  </si>
  <si>
    <t>Lluvia</t>
  </si>
  <si>
    <t>--</t>
  </si>
  <si>
    <t>01.02.04.01</t>
  </si>
  <si>
    <t xml:space="preserve">         Excavación para dados de concreto manual (h = 0.80 m)</t>
  </si>
  <si>
    <t>SUPERVISOR SSOMA</t>
  </si>
  <si>
    <t>01.02.05</t>
  </si>
  <si>
    <t xml:space="preserve">      Eliminación de material excedente</t>
  </si>
  <si>
    <t xml:space="preserve"> Cuadrilla de Bancoductos Rampa Sur</t>
  </si>
  <si>
    <t>01.02.05.01</t>
  </si>
  <si>
    <t>01.02.06</t>
  </si>
  <si>
    <t xml:space="preserve">      Conformación de áreas de acceso de circulación peatonal (ancho=1.50 m)</t>
  </si>
  <si>
    <t xml:space="preserve"> Cuadrilla de Banco ductos Rampa Norte</t>
  </si>
  <si>
    <t>01.02.06.01</t>
  </si>
  <si>
    <t xml:space="preserve">         Conformación de áreas de acceso de circulación peatonal (ancho=1.50 m)</t>
  </si>
  <si>
    <t>ADMINISTRACION</t>
  </si>
  <si>
    <t>Administradora</t>
  </si>
  <si>
    <t>ABRAN CASTRO LEON</t>
  </si>
  <si>
    <t>OFICIAL</t>
  </si>
  <si>
    <t>OFFSITE</t>
  </si>
  <si>
    <t>EMPLEADO</t>
  </si>
  <si>
    <t>01.02.06.01.01</t>
  </si>
  <si>
    <t>ACTIVO</t>
  </si>
  <si>
    <t xml:space="preserve">            Agregado pétreo para la conformación de acceso peatonales (e= 0.20 m)</t>
  </si>
  <si>
    <t>AESA</t>
  </si>
  <si>
    <t>Mano de Obra</t>
  </si>
  <si>
    <t>01.02.06.01.02</t>
  </si>
  <si>
    <t xml:space="preserve">            Agregado petreo zona de residuos solidos (e= 0.20 m)</t>
  </si>
  <si>
    <t>INGENIERÍA</t>
  </si>
  <si>
    <t>Responsable de Ingenieria</t>
  </si>
  <si>
    <t>Horas en stand by</t>
  </si>
  <si>
    <t>A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</si>
  <si>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</si>
  <si>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</si>
  <si>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</si>
  <si>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</si>
  <si>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COSTOS Y PRESUPUESTO</t>
  </si>
  <si>
    <t>Jefe de Costos y Presupuesto</t>
  </si>
  <si>
    <t>01.02.06.02</t>
  </si>
  <si>
    <t xml:space="preserve">         Señalización - Cambio por incremento del alcance</t>
  </si>
  <si>
    <t>Descripcion</t>
  </si>
  <si>
    <t>hh/día</t>
  </si>
  <si>
    <t>01.02.06.02.01</t>
  </si>
  <si>
    <t>hh ant.</t>
  </si>
  <si>
    <t>hh act.</t>
  </si>
  <si>
    <t>hh acum.</t>
  </si>
  <si>
    <t>OFICINA TECNICA</t>
  </si>
  <si>
    <t>Jefe de Oficina Técnica</t>
  </si>
  <si>
    <t>01.02.06.02.02</t>
  </si>
  <si>
    <t>01.02.07</t>
  </si>
  <si>
    <t xml:space="preserve">      Movimiento de tierras de obra adicionales</t>
  </si>
  <si>
    <t>Operador de retro/minicargador</t>
  </si>
  <si>
    <t>OPERACIONES</t>
  </si>
  <si>
    <t>Supervisor de Operativo</t>
  </si>
  <si>
    <t>60741098</t>
  </si>
  <si>
    <t xml:space="preserve"> RONALD MARTIN ALVARADO AGREDA</t>
  </si>
  <si>
    <t>01.02.07.01</t>
  </si>
  <si>
    <t>AYUDANTE</t>
  </si>
  <si>
    <t xml:space="preserve">         Excavaciones menore de 1.00 m.</t>
  </si>
  <si>
    <t>Proyecto</t>
  </si>
  <si>
    <t>01.02.07.01.01</t>
  </si>
  <si>
    <t xml:space="preserve">            Excavación 80% Equipo y 20% manual h &lt; 1.00 m.</t>
  </si>
  <si>
    <t>m3</t>
  </si>
  <si>
    <t>Operario Civil</t>
  </si>
  <si>
    <t>01.02.07.01.02</t>
  </si>
  <si>
    <t xml:space="preserve">            Relleno con material propio tamizado manual</t>
  </si>
  <si>
    <t>OB</t>
  </si>
  <si>
    <t>01.02.07.01.03</t>
  </si>
  <si>
    <t xml:space="preserve">            Eliminación de material excedente</t>
  </si>
  <si>
    <t>01.02.07.02</t>
  </si>
  <si>
    <t>Operario Mecánico/ Eléctrico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</si>
  <si>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</si>
  <si>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</si>
  <si>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</si>
  <si>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Oficial</t>
  </si>
  <si>
    <t>01.02.07.02.02</t>
  </si>
  <si>
    <t xml:space="preserve">            Relleno compactado con material propio</t>
  </si>
  <si>
    <t xml:space="preserve"> MOISES JUAN ALVAREZ  CRESPO</t>
  </si>
  <si>
    <t>01.02.07.02.03</t>
  </si>
  <si>
    <t>Ayudantes</t>
  </si>
  <si>
    <t>01.02.07.03</t>
  </si>
  <si>
    <t xml:space="preserve">         Cuneta de drenaje oficinas contratistas</t>
  </si>
  <si>
    <t>01.02.07.03.01</t>
  </si>
  <si>
    <t>Vígia</t>
  </si>
  <si>
    <t>Operario Mecánico / Eléctrico</t>
  </si>
  <si>
    <t>01.02.07.03.02</t>
  </si>
  <si>
    <t>Equipos Livianos</t>
  </si>
  <si>
    <t>01.02.07.04</t>
  </si>
  <si>
    <t xml:space="preserve">         Poza de sedimentación</t>
  </si>
  <si>
    <t>Conductor de camioneta</t>
  </si>
  <si>
    <t xml:space="preserve"> SANDRO LUIS BARDALES TRUJILLO</t>
  </si>
  <si>
    <t>OFICIAL CIVIL</t>
  </si>
  <si>
    <t>01.02.07.04.01</t>
  </si>
  <si>
    <t xml:space="preserve">            Excavación 80% Equipo y 20% manual h &gt; 1.50 m. y &lt; 2.40</t>
  </si>
  <si>
    <t>01.02.07.04.02</t>
  </si>
  <si>
    <t>Conductor de minivan</t>
  </si>
  <si>
    <t>01.02.07.04.03</t>
  </si>
  <si>
    <t xml:space="preserve">Camión baranda </t>
  </si>
  <si>
    <t>01.02.07.05</t>
  </si>
  <si>
    <t xml:space="preserve">         Poza de aguas residuales y caja de lodos</t>
  </si>
  <si>
    <t xml:space="preserve"> JOSHUA MANUEL HUMBERTO FARIAS ULFE</t>
  </si>
  <si>
    <t>01.02.07.05.01</t>
  </si>
  <si>
    <t>Ayudante</t>
  </si>
  <si>
    <t>Equipos Pesados</t>
  </si>
  <si>
    <t>Operador Retroexcavadora</t>
  </si>
  <si>
    <t>01.02.07.05.02</t>
  </si>
  <si>
    <t>01.02.07.05.03</t>
  </si>
  <si>
    <t>Operador Minicargador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</si>
  <si>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</si>
  <si>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</si>
  <si>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</si>
  <si>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</si>
  <si>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</si>
  <si>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</si>
  <si>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JOSE ALFREDO COTRINA ALTAMIRANO</t>
  </si>
  <si>
    <t xml:space="preserve">      Dados de concreto armado para contenedores</t>
  </si>
  <si>
    <t>CALIDAD</t>
  </si>
  <si>
    <t>Ingeniero de Calidad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</si>
  <si>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</si>
  <si>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</si>
  <si>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</si>
  <si>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</si>
  <si>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</si>
  <si>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</si>
  <si>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</si>
  <si>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</si>
  <si>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</si>
  <si>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</si>
  <si>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</si>
  <si>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Conductor minivan</t>
  </si>
  <si>
    <t>01.03.02.01</t>
  </si>
  <si>
    <t>01.03.02.02</t>
  </si>
  <si>
    <t>01.03.02.03</t>
  </si>
  <si>
    <t xml:space="preserve"> RICHARD FELIX GARRIAZO OSCO </t>
  </si>
  <si>
    <t>ÁREA</t>
  </si>
  <si>
    <t>OPERARIO</t>
  </si>
  <si>
    <t>GUARDIA A</t>
  </si>
  <si>
    <t>GUARDIA B</t>
  </si>
  <si>
    <t>GUARDIA C</t>
  </si>
  <si>
    <t>01.03.02.04</t>
  </si>
  <si>
    <t>Conductor camión baranda</t>
  </si>
  <si>
    <t>01.03.03</t>
  </si>
  <si>
    <t>DISTRIBUCIÓN POR ÁREAS Y POR GUARDIA</t>
  </si>
  <si>
    <t xml:space="preserve">      Losa de concreto para galpón de inspección de equipos</t>
  </si>
  <si>
    <t>GERENCIA DE PROYECTO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</si>
  <si>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</si>
  <si>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</si>
  <si>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</si>
  <si>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</si>
  <si>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</si>
  <si>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</si>
  <si>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</si>
  <si>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BRAULIO HUAMAN DIAZ</t>
  </si>
  <si>
    <t>SUPERVISOR OPERATIVO</t>
  </si>
  <si>
    <t>SSOMA</t>
  </si>
  <si>
    <t>01.03.03.05</t>
  </si>
  <si>
    <t xml:space="preserve">         Concreto fc = 30 Mpa (pedestales)</t>
  </si>
  <si>
    <t>Vigía</t>
  </si>
  <si>
    <t>01.03.03.06</t>
  </si>
  <si>
    <t xml:space="preserve">         Acero de refuerzo fy = 420 Mpa (4200 kg/cm2)</t>
  </si>
  <si>
    <t>kg</t>
  </si>
  <si>
    <t>01.03.03.07</t>
  </si>
  <si>
    <t xml:space="preserve">         Encofrado y desencofrado (Vigas de cimentación)</t>
  </si>
  <si>
    <t xml:space="preserve">ADMINISTRACION 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</si>
  <si>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</si>
  <si>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</si>
  <si>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</si>
  <si>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</si>
  <si>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</si>
  <si>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</si>
  <si>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HECTOR GALVEZ RAVINES</t>
  </si>
  <si>
    <t>OPERADOR</t>
  </si>
  <si>
    <t xml:space="preserve">INGENIERIA </t>
  </si>
  <si>
    <t>01.03.03.11</t>
  </si>
  <si>
    <t xml:space="preserve">         Pulido y acabado de superficie de concreto C:A 1:3</t>
  </si>
  <si>
    <t>Supervisor</t>
  </si>
  <si>
    <t>01.03.03.12</t>
  </si>
  <si>
    <t xml:space="preserve">         Juntas de contracción</t>
  </si>
  <si>
    <t>m</t>
  </si>
  <si>
    <t>COSTOS Y PRESUPUESTOS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</si>
  <si>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</si>
  <si>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</si>
  <si>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</si>
  <si>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</si>
  <si>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</si>
  <si>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</si>
  <si>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Supervisor de seguridad</t>
  </si>
  <si>
    <t>01.03.04</t>
  </si>
  <si>
    <t xml:space="preserve">      Almacen de neumaticos y plataforma de lavado</t>
  </si>
  <si>
    <t>ZOILA JEAN PACAYA</t>
  </si>
  <si>
    <t>01.03.04.01</t>
  </si>
  <si>
    <t xml:space="preserve">         Partidas contractuales</t>
  </si>
  <si>
    <t>01.03.04.01.01</t>
  </si>
  <si>
    <t xml:space="preserve">            Concreto fc = 30 Mpa</t>
  </si>
  <si>
    <t>EQUIPO CAMIONETA/CAMION/ MINIVAN</t>
  </si>
  <si>
    <t>01.03.04.01.02</t>
  </si>
  <si>
    <t xml:space="preserve">            Encofrado y desencofrado</t>
  </si>
  <si>
    <t>01.03.04.01.03</t>
  </si>
  <si>
    <t xml:space="preserve">            Pulido y acabado de superficie de concreto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</si>
  <si>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</si>
  <si>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</si>
  <si>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</si>
  <si>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</si>
  <si>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</si>
  <si>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ingeniero de calidad</t>
  </si>
  <si>
    <t>01.03.04.02.01</t>
  </si>
  <si>
    <t xml:space="preserve">            Concreto fc = 10 Mpa</t>
  </si>
  <si>
    <t>EQUIPO MINICARGADOR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</si>
  <si>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</si>
  <si>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</si>
  <si>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</si>
  <si>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</si>
  <si>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CIRO ALEXANDER CALACHIHUA HUAYCHAY</t>
  </si>
  <si>
    <t>CHOFER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</si>
  <si>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</si>
  <si>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</si>
  <si>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</si>
  <si>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</si>
  <si>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</si>
  <si>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</si>
  <si>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01.03.04.02.07</t>
  </si>
  <si>
    <t xml:space="preserve">            Encofrado y desencofrado (losas)</t>
  </si>
  <si>
    <t>TOTAL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</si>
  <si>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</si>
  <si>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</si>
  <si>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</si>
  <si>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</si>
  <si>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</si>
  <si>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PEREZ CONTRERA VICTOR RAUL</t>
  </si>
  <si>
    <t>INGENIERO DE CALIDAD</t>
  </si>
  <si>
    <t>01.03.04.02.11</t>
  </si>
  <si>
    <t xml:space="preserve">            Juntas de dilatación de 3/4"</t>
  </si>
  <si>
    <t>MARCONA</t>
  </si>
  <si>
    <t>01.03.04.02.12</t>
  </si>
  <si>
    <t xml:space="preserve">            Varilla de anclaje HAS-V-36 HDG de 3/4"</t>
  </si>
  <si>
    <t>Integral</t>
  </si>
  <si>
    <t>Total</t>
  </si>
  <si>
    <t>01.03.04.03</t>
  </si>
  <si>
    <t xml:space="preserve">         Plataforma de lavado</t>
  </si>
  <si>
    <t>Empleados</t>
  </si>
  <si>
    <t>01.03.04.03.01</t>
  </si>
  <si>
    <t>01.03.04.03.02</t>
  </si>
  <si>
    <t>01.03.04.03.03</t>
  </si>
  <si>
    <t>Obreros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</si>
  <si>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</si>
  <si>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</si>
  <si>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</si>
  <si>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</si>
  <si>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</si>
  <si>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</si>
  <si>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</si>
  <si>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</si>
  <si>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</si>
  <si>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</si>
  <si>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</si>
  <si>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>CAYO GUTIERREZ JUAN WILFREDO</t>
  </si>
  <si>
    <t xml:space="preserve">         Concreto fc = 10 Mpa</t>
  </si>
  <si>
    <t>OPERARIO CIVIL</t>
  </si>
  <si>
    <t>01.03.05.04</t>
  </si>
  <si>
    <t>01.03.05.05</t>
  </si>
  <si>
    <t>01.03.05.06</t>
  </si>
  <si>
    <t>Descripción de las actividades mas relevantes del día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</si>
  <si>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</si>
  <si>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</si>
  <si>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</si>
  <si>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</si>
  <si>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</si>
  <si>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Actividades programadas (Partidas)</t>
  </si>
  <si>
    <t>01.03.05.10</t>
  </si>
  <si>
    <t xml:space="preserve">         Escalera metálica fosa de mantenimiento</t>
  </si>
  <si>
    <t xml:space="preserve">Metrado </t>
  </si>
  <si>
    <t>Prog.</t>
  </si>
  <si>
    <t>01.03.05.11</t>
  </si>
  <si>
    <t>Ejecutado</t>
  </si>
  <si>
    <t>Acumulado</t>
  </si>
  <si>
    <t>DM</t>
  </si>
  <si>
    <t>Por ejecutar</t>
  </si>
  <si>
    <t>01.03.05.12</t>
  </si>
  <si>
    <t xml:space="preserve">         Rejilla metálica del canal de concreto 0.20</t>
  </si>
  <si>
    <t>% Avance</t>
  </si>
  <si>
    <t>01.03.05.13</t>
  </si>
  <si>
    <t xml:space="preserve">         Rejilla metálica del canal de concreto 0.40</t>
  </si>
  <si>
    <t>día</t>
  </si>
  <si>
    <t>01.03.06</t>
  </si>
  <si>
    <t xml:space="preserve">      Poza de sedimentación oficinas de contratistas - Rampa norte</t>
  </si>
  <si>
    <t>total</t>
  </si>
  <si>
    <t>01.03.06.01</t>
  </si>
  <si>
    <t xml:space="preserve">         Concreto fc = 20 Mpa</t>
  </si>
  <si>
    <t>RAMPA SUR</t>
  </si>
  <si>
    <t>Cese</t>
  </si>
  <si>
    <t>01.03.06.02</t>
  </si>
  <si>
    <t>01.03.06.03</t>
  </si>
  <si>
    <t>01.03.06.04</t>
  </si>
  <si>
    <t>01.03.06.05</t>
  </si>
  <si>
    <t>BANCO DUCTO EN CAMINO</t>
  </si>
  <si>
    <t>01.03.06.06</t>
  </si>
  <si>
    <t>01.03.06.07</t>
  </si>
  <si>
    <t>excavacion de zanja</t>
  </si>
  <si>
    <t>HABILITADO 100%</t>
  </si>
  <si>
    <t>01.03.06.08</t>
  </si>
  <si>
    <t>01.03.06.09</t>
  </si>
  <si>
    <t xml:space="preserve">         Mortero de reparación Sika Rep 500</t>
  </si>
  <si>
    <t>pto</t>
  </si>
  <si>
    <t>mt</t>
  </si>
  <si>
    <t>01.03.06.10</t>
  </si>
  <si>
    <t xml:space="preserve">         Solaqueo interior de muros con CHEMAWELD 5 mm.</t>
  </si>
  <si>
    <t xml:space="preserve">EN PROCESO </t>
  </si>
  <si>
    <t>01.03.06.11</t>
  </si>
  <si>
    <t xml:space="preserve">         Pintura impermeabilizante exterior CHEMA BITUMEN</t>
  </si>
  <si>
    <t>En proceso</t>
  </si>
  <si>
    <t>01.03.07</t>
  </si>
  <si>
    <t xml:space="preserve">      Cuneta de drenaje oficinas contratistas - Rampa norte</t>
  </si>
  <si>
    <t>01.03.07.01</t>
  </si>
  <si>
    <t>NUEVO</t>
  </si>
  <si>
    <t>01.03.07.02</t>
  </si>
  <si>
    <t xml:space="preserve">         Concreto fc = 30 Mpa (Cunetas y obras menores)</t>
  </si>
  <si>
    <t>nivelacion de zanja</t>
  </si>
  <si>
    <t>01.03.07.03</t>
  </si>
  <si>
    <t>01.03.07.04</t>
  </si>
  <si>
    <t xml:space="preserve">         Encofrado y desencofrado de obras menores</t>
  </si>
  <si>
    <t>cama de arena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</si>
  <si>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</si>
  <si>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</si>
  <si>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</si>
  <si>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</si>
  <si>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</si>
  <si>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</si>
  <si>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Registro de interferencias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</si>
  <si>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</si>
  <si>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</si>
  <si>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</si>
  <si>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</si>
  <si>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</si>
  <si>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Atribuible a AESA</t>
  </si>
  <si>
    <t>Atribuible a PROMCOSER</t>
  </si>
  <si>
    <t>01.03.09.01</t>
  </si>
  <si>
    <t>-------------------------------------</t>
  </si>
  <si>
    <t>01.03.09.02</t>
  </si>
  <si>
    <t>01.03.10</t>
  </si>
  <si>
    <t xml:space="preserve">      Cisterna de 20 m³</t>
  </si>
  <si>
    <t>Observaciones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</si>
  <si>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</si>
  <si>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</si>
  <si>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</si>
  <si>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</si>
  <si>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</si>
  <si>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</si>
  <si>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</si>
  <si>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Incidencias de seguridad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</si>
  <si>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</si>
  <si>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</si>
  <si>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</si>
  <si>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</si>
  <si>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</si>
  <si>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</si>
  <si>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</si>
  <si>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</si>
  <si>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</si>
  <si>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</si>
  <si>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</si>
  <si>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</si>
  <si>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</si>
  <si>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</si>
  <si>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</si>
  <si>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</si>
  <si>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Puntos criticos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</si>
  <si>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</si>
  <si>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</si>
  <si>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</si>
  <si>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</si>
  <si>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</si>
  <si>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</si>
  <si>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1. Riesgos identificados</t>
  </si>
  <si>
    <t>01.03.11.01.02.01</t>
  </si>
  <si>
    <t>01.03.11.01.02.02</t>
  </si>
  <si>
    <t>01.03.11.01.02.03</t>
  </si>
  <si>
    <t>01.03.11.02</t>
  </si>
  <si>
    <t xml:space="preserve">         Tanque cisterna rampa sur</t>
  </si>
  <si>
    <t>2. Plan de acción</t>
  </si>
  <si>
    <t>01.03.11.02.01</t>
  </si>
  <si>
    <t>01.03.11.02.01.01</t>
  </si>
  <si>
    <t>01.03.11.02.01.02</t>
  </si>
  <si>
    <t>Actividades Contributivas / Adicionales</t>
  </si>
  <si>
    <t>01.03.11.02.01.03</t>
  </si>
  <si>
    <t>01.03.11.02.01.04</t>
  </si>
  <si>
    <t>01.03.11.02.01.05</t>
  </si>
  <si>
    <t>01.03.11.02.01.06</t>
  </si>
  <si>
    <t>Reporte de Seguridad</t>
  </si>
  <si>
    <t>01.03.11.02.01.07</t>
  </si>
  <si>
    <t>REPORTE DIARIO DE ACTIVIDADES DE SSOMA</t>
  </si>
  <si>
    <t>01.03.11.02.01.08</t>
  </si>
  <si>
    <t>FECHA:</t>
  </si>
  <si>
    <t>01.03.11.02.02</t>
  </si>
  <si>
    <t>01.03.11.02.02.01</t>
  </si>
  <si>
    <t>01.03.11.02.02.02</t>
  </si>
  <si>
    <t>01.03.11.02.02.03</t>
  </si>
  <si>
    <r>
      <rPr>
        <b/>
        <sz val="12"/>
        <color theme="1"/>
        <rFont val="Arial"/>
        <family val="2"/>
      </rPr>
      <t>REPORTE DIARIO DE ACTIVIDADES DE SSOMA</t>
    </r>
    <r>
      <rPr>
        <sz val="12"/>
        <color theme="1"/>
        <rFont val="Arial"/>
        <family val="2"/>
      </rPr>
      <t xml:space="preserve">
📅 10/08/2026
</t>
    </r>
    <r>
      <rPr>
        <sz val="12"/>
        <color rgb="FF0070C0"/>
        <rFont val="Arial"/>
        <family val="2"/>
      </rPr>
      <t>🍃 1. Control de Alcohol y Drogas</t>
    </r>
    <r>
      <rPr>
        <sz val="12"/>
        <color theme="1"/>
        <rFont val="Arial"/>
        <family val="2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12"/>
        <color rgb="FF0070C0"/>
        <rFont val="Arial"/>
        <family val="2"/>
      </rPr>
      <t>🎓 2. Charlas y Capacitaciones</t>
    </r>
    <r>
      <rPr>
        <sz val="12"/>
        <color theme="1"/>
        <rFont val="Arial"/>
        <family val="2"/>
      </rPr>
      <t xml:space="preserve">
🗣️ Buenos Días Mina Justa (BDMJ)
📚 Tema: Recomendaciones para conducir
</t>
    </r>
    <r>
      <rPr>
        <sz val="12"/>
        <color rgb="FF0070C0"/>
        <rFont val="Arial"/>
        <family val="2"/>
      </rPr>
      <t>🔍 3. Inspecciones y Verificaciones en Campo</t>
    </r>
    <r>
      <rPr>
        <sz val="12"/>
        <color theme="1"/>
        <rFont val="Arial"/>
        <family val="2"/>
      </rPr>
      <t xml:space="preserve">
🚧 Bancoductos Sur (Fabricacion)
</t>
    </r>
    <r>
      <rPr>
        <sz val="12"/>
        <color rgb="FF0070C0"/>
        <rFont val="Arial"/>
        <family val="2"/>
      </rPr>
      <t>💻 4. Actividades Administrativas</t>
    </r>
    <r>
      <rPr>
        <sz val="12"/>
        <color theme="1"/>
        <rFont val="Arial"/>
        <family val="2"/>
      </rPr>
      <t xml:space="preserve">
📄 se realizaron todos los documentos de gestion con respecto a seguridad
       continuan la construccion de bancoductos
</t>
    </r>
  </si>
  <si>
    <t>01.03.11.03</t>
  </si>
  <si>
    <t xml:space="preserve">         Generador eléctrico</t>
  </si>
  <si>
    <t>01.03.11.03.01</t>
  </si>
  <si>
    <t xml:space="preserve">            Concreto fc = 30 Mpa (losa)</t>
  </si>
  <si>
    <t>Reporte de Calidad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</si>
  <si>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</si>
  <si>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</si>
  <si>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</si>
  <si>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</si>
  <si>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</si>
  <si>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</si>
  <si>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</si>
  <si>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</si>
  <si>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</si>
  <si>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Fotografia N°01</t>
  </si>
  <si>
    <t>01.03.11.04.01.01</t>
  </si>
  <si>
    <t>m2</t>
  </si>
  <si>
    <t>Fotografia N°02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</si>
  <si>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</si>
  <si>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</si>
  <si>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</si>
  <si>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</si>
  <si>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</si>
  <si>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</si>
  <si>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</si>
  <si>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Charla Diaria BD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</si>
  <si>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</si>
  <si>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</si>
  <si>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</si>
  <si>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</si>
  <si>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</si>
  <si>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</si>
  <si>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</si>
  <si>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</si>
  <si>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</si>
  <si>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</si>
  <si>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</si>
  <si>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</si>
  <si>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</si>
  <si>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</si>
  <si>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</si>
  <si>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</si>
  <si>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</si>
  <si>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</si>
  <si>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</si>
  <si>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</si>
  <si>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</si>
  <si>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</si>
  <si>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</si>
  <si>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</si>
  <si>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</si>
  <si>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</si>
  <si>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</si>
  <si>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</si>
  <si>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</si>
  <si>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</si>
  <si>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</si>
  <si>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</si>
  <si>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</si>
  <si>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</si>
  <si>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</si>
  <si>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</si>
  <si>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</si>
  <si>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</si>
  <si>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</si>
  <si>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</si>
  <si>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</si>
  <si>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</si>
  <si>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</si>
  <si>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</si>
  <si>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</si>
  <si>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</si>
  <si>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</si>
  <si>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</si>
  <si>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Fotografia N°03</t>
  </si>
  <si>
    <t>01.03.11.07.02</t>
  </si>
  <si>
    <t>01.03.11.07.03</t>
  </si>
  <si>
    <t>Fotografia N°04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</si>
  <si>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</si>
  <si>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</si>
  <si>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</si>
  <si>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</si>
  <si>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</si>
  <si>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</si>
  <si>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</si>
  <si>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</si>
  <si>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</si>
  <si>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</si>
  <si>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</si>
  <si>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</si>
  <si>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</si>
  <si>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</si>
  <si>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</si>
  <si>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</si>
  <si>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</si>
  <si>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</si>
  <si>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</si>
  <si>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</si>
  <si>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</si>
  <si>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</si>
  <si>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</si>
  <si>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</si>
  <si>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</si>
  <si>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</si>
  <si>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</si>
  <si>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</si>
  <si>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</si>
  <si>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</si>
  <si>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</si>
  <si>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</si>
  <si>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</si>
  <si>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</si>
  <si>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</si>
  <si>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</si>
  <si>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</si>
  <si>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</si>
  <si>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</si>
  <si>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</si>
  <si>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</si>
  <si>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</si>
  <si>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</si>
  <si>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</si>
  <si>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</si>
  <si>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</si>
  <si>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</si>
  <si>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</si>
  <si>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</si>
  <si>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</si>
  <si>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</si>
  <si>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</si>
  <si>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</si>
  <si>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</si>
  <si>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Fotografia N°07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</si>
  <si>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</si>
  <si>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</si>
  <si>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</si>
  <si>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</si>
  <si>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Fotografia N°08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</si>
  <si>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</si>
  <si>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</si>
  <si>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</si>
  <si>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</si>
  <si>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</si>
  <si>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</si>
  <si>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</si>
  <si>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</si>
  <si>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</si>
  <si>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</si>
  <si>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</si>
  <si>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</si>
  <si>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</si>
  <si>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</si>
  <si>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</si>
  <si>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</si>
  <si>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</si>
  <si>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</si>
  <si>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</si>
  <si>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</si>
  <si>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</si>
  <si>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</si>
  <si>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</si>
  <si>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</si>
  <si>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</si>
  <si>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</si>
  <si>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</si>
  <si>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</si>
  <si>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</si>
  <si>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</si>
  <si>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</si>
  <si>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</si>
  <si>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</si>
  <si>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</si>
  <si>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</si>
  <si>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</si>
  <si>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</si>
  <si>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</si>
  <si>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</si>
  <si>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</si>
  <si>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</si>
  <si>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</si>
  <si>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Vaciado de concreto para losa de tableros</t>
  </si>
  <si>
    <t>01.05.03</t>
  </si>
  <si>
    <t xml:space="preserve">      Estructura metálica generador rampa sur</t>
  </si>
  <si>
    <t>encofrado y vaciado de concreto de losa de tableros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</si>
  <si>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</si>
  <si>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</si>
  <si>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</si>
  <si>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</si>
  <si>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</si>
  <si>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</si>
  <si>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</si>
  <si>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</si>
  <si>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</si>
  <si>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</si>
  <si>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</si>
  <si>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</si>
  <si>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</si>
  <si>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</si>
  <si>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</si>
  <si>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Fotografia N°09</t>
  </si>
  <si>
    <t>01.05.04.01</t>
  </si>
  <si>
    <t xml:space="preserve">         Nave principal</t>
  </si>
  <si>
    <t>Fotografia N°10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</si>
  <si>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</si>
  <si>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</si>
  <si>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</si>
  <si>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</si>
  <si>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</si>
  <si>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</si>
  <si>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</si>
  <si>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</si>
  <si>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</si>
  <si>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</si>
  <si>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</si>
  <si>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</si>
  <si>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</si>
  <si>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</si>
  <si>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lt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</si>
  <si>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</si>
  <si>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</si>
  <si>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</si>
  <si>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</si>
  <si>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</si>
  <si>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</si>
  <si>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</si>
  <si>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</si>
  <si>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</si>
  <si>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</si>
  <si>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</si>
  <si>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</si>
  <si>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</si>
  <si>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</si>
  <si>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</si>
  <si>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</si>
  <si>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</si>
  <si>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</si>
  <si>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</si>
  <si>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</si>
  <si>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</si>
  <si>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</si>
  <si>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</si>
  <si>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</si>
  <si>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</si>
  <si>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</si>
  <si>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Instalación de tablero electrico</t>
  </si>
  <si>
    <t>01.05.06.01.02</t>
  </si>
  <si>
    <t>Preparación de concreto turno noche</t>
  </si>
  <si>
    <t>01.05.06.02</t>
  </si>
  <si>
    <t>Fotografia N°011</t>
  </si>
  <si>
    <t>01.05.06.02.01</t>
  </si>
  <si>
    <t>Fotografia N°012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</si>
  <si>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</si>
  <si>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</si>
  <si>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</si>
  <si>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</si>
  <si>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</si>
  <si>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</si>
  <si>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</si>
  <si>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</si>
  <si>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</si>
  <si>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</si>
  <si>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</si>
  <si>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</si>
  <si>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</si>
  <si>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</si>
  <si>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</si>
  <si>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</si>
  <si>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</si>
  <si>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</si>
  <si>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</si>
  <si>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</si>
  <si>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</si>
  <si>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</si>
  <si>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</si>
  <si>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</si>
  <si>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</si>
  <si>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</si>
  <si>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Fotografia N°013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</si>
  <si>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</si>
  <si>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</si>
  <si>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</si>
  <si>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</si>
  <si>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</si>
  <si>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</si>
  <si>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</si>
  <si>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</si>
  <si>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</si>
  <si>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</si>
  <si>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</si>
  <si>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</si>
  <si>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</si>
  <si>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</si>
  <si>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</si>
  <si>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</si>
  <si>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Participación en la reunión de lideres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</si>
  <si>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</si>
  <si>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</si>
  <si>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</si>
  <si>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</si>
  <si>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</si>
  <si>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</si>
  <si>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</si>
  <si>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</si>
  <si>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</si>
  <si>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</si>
  <si>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</si>
  <si>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</si>
  <si>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</si>
  <si>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</si>
  <si>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</si>
  <si>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</si>
  <si>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Fotografia N°11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</si>
  <si>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</si>
  <si>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</si>
  <si>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</si>
  <si>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</si>
  <si>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</si>
  <si>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</si>
  <si>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</si>
  <si>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</si>
  <si>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</si>
  <si>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</si>
  <si>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</si>
  <si>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</si>
  <si>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</si>
  <si>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Liberacion de encofrado y acero para pedestal de postes- Almacén norte</t>
  </si>
  <si>
    <t>Inspeccion de montaje de estructuras metálicas - Almacén norte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</si>
  <si>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</si>
  <si>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</si>
  <si>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</si>
  <si>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</si>
  <si>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</si>
  <si>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</si>
  <si>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</si>
  <si>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</si>
  <si>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</si>
  <si>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</si>
  <si>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</si>
  <si>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Fotografia N°12</t>
  </si>
  <si>
    <t>01.06.04.02</t>
  </si>
  <si>
    <t xml:space="preserve">         Conexión a tierra de conduit IMC de 3"</t>
  </si>
  <si>
    <t>Fotografia N°13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</si>
  <si>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</si>
  <si>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</si>
  <si>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</si>
  <si>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</si>
  <si>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</si>
  <si>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</si>
  <si>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</si>
  <si>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</si>
  <si>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</si>
  <si>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</si>
  <si>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</si>
  <si>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</si>
  <si>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</si>
  <si>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</si>
  <si>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</si>
  <si>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</si>
  <si>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</si>
  <si>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</si>
  <si>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</si>
  <si>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</si>
  <si>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Verificación de medidas de grouting</t>
  </si>
  <si>
    <t>01.06.06</t>
  </si>
  <si>
    <t xml:space="preserve">      Conexión de tablero de distribución a tableros interiores</t>
  </si>
  <si>
    <t xml:space="preserve">Preparación de concreto turno noche 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</si>
  <si>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</si>
  <si>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</si>
  <si>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</si>
  <si>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</si>
  <si>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</si>
  <si>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</si>
  <si>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</si>
  <si>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</si>
  <si>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</si>
  <si>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</si>
  <si>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Reportado por:</t>
  </si>
  <si>
    <t>01.06.07.01.01.01</t>
  </si>
  <si>
    <t xml:space="preserve">               Trazo y replanteo para lineas de IIEE</t>
  </si>
  <si>
    <t>Revisado por: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</si>
  <si>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</si>
  <si>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</si>
  <si>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</si>
  <si>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</si>
  <si>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</si>
  <si>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</si>
  <si>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</si>
  <si>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</si>
  <si>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</si>
  <si>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</si>
  <si>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</si>
  <si>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</si>
  <si>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</si>
  <si>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</si>
  <si>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</si>
  <si>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</si>
  <si>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</si>
  <si>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</si>
  <si>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</si>
  <si>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</si>
  <si>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</si>
  <si>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</si>
  <si>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</si>
  <si>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</si>
  <si>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</si>
  <si>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</si>
  <si>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</si>
  <si>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</si>
  <si>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</si>
  <si>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</si>
  <si>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</si>
  <si>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</si>
  <si>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</si>
  <si>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</si>
  <si>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</si>
  <si>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</si>
  <si>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Programación Diaria - 20/05/2026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</si>
  <si>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</si>
  <si>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</si>
  <si>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</si>
  <si>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</si>
  <si>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</si>
  <si>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</si>
  <si>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Jornada laboral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</si>
  <si>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</si>
  <si>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</si>
  <si>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</si>
  <si>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</si>
  <si>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</si>
  <si>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</si>
  <si>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</si>
  <si>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</si>
  <si>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</si>
  <si>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</si>
  <si>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Horas laborales</t>
  </si>
  <si>
    <t>01.06.09.02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</si>
  <si>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</si>
  <si>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</si>
  <si>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</si>
  <si>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</si>
  <si>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</si>
  <si>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</si>
  <si>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</si>
  <si>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</si>
  <si>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</si>
  <si>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Planta de concreto y Almacén Principal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</si>
  <si>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</si>
  <si>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</si>
  <si>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</si>
  <si>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</si>
  <si>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</si>
  <si>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</si>
  <si>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</si>
  <si>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</si>
  <si>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Charla de inicio de Guardia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</si>
  <si>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</si>
  <si>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</si>
  <si>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</si>
  <si>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</si>
  <si>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</si>
  <si>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</si>
  <si>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Documentacion de inicio de obra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</si>
  <si>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</si>
  <si>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</si>
  <si>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</si>
  <si>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</si>
  <si>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</si>
  <si>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</si>
  <si>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</si>
  <si>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</si>
  <si>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Movilizacion herramientos y equipos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</si>
  <si>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</si>
  <si>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</si>
  <si>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</si>
  <si>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</si>
  <si>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</si>
  <si>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</si>
  <si>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</si>
  <si>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</si>
  <si>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</si>
  <si>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</si>
  <si>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T. Adicional</t>
  </si>
  <si>
    <t>01.06.10.15.01.02</t>
  </si>
  <si>
    <t>Instalación de barandas metálicas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</si>
  <si>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</si>
  <si>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</si>
  <si>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</si>
  <si>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</si>
  <si>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</si>
  <si>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</si>
  <si>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</si>
  <si>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Almacén Principal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</si>
  <si>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</si>
  <si>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</si>
  <si>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</si>
  <si>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</si>
  <si>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</si>
  <si>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</si>
  <si>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</si>
  <si>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</si>
  <si>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Acero estructural liviano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</si>
  <si>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</si>
  <si>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</si>
  <si>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</si>
  <si>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</si>
  <si>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</si>
  <si>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</si>
  <si>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Orden y Limpieza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</si>
  <si>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</si>
  <si>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</si>
  <si>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</si>
  <si>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</si>
  <si>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</si>
  <si>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</si>
  <si>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</si>
  <si>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</si>
  <si>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</si>
  <si>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</si>
  <si>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</si>
  <si>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</si>
  <si>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</si>
  <si>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</si>
  <si>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</si>
  <si>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</si>
  <si>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</si>
  <si>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</si>
  <si>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</si>
  <si>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</si>
  <si>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</si>
  <si>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</si>
  <si>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Oficinas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</si>
  <si>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</si>
  <si>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</si>
  <si>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</si>
  <si>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</si>
  <si>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</si>
  <si>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</si>
  <si>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</si>
  <si>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</si>
  <si>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</si>
  <si>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</si>
  <si>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</si>
  <si>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</si>
  <si>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</si>
  <si>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Movilización de Personal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</si>
  <si>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</si>
  <si>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</si>
  <si>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</si>
  <si>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</si>
  <si>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</si>
  <si>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</si>
  <si>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</si>
  <si>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</si>
  <si>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</si>
  <si>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</si>
  <si>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</si>
  <si>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</si>
  <si>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</si>
  <si>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</si>
  <si>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</si>
  <si>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</si>
  <si>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 xml:space="preserve">Documentos de inicio de obra </t>
  </si>
  <si>
    <t>01.06.15.01.05</t>
  </si>
  <si>
    <t>01.06.15.01.06</t>
  </si>
  <si>
    <t xml:space="preserve">            Cemento conductivo (300 mm x 50 mm)</t>
  </si>
  <si>
    <t>Estructura metálica de poza de aguas residuales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</si>
  <si>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</si>
  <si>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</si>
  <si>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</si>
  <si>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</si>
  <si>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</si>
  <si>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</si>
  <si>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</si>
  <si>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</si>
  <si>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</si>
  <si>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Vaciado de concreto en cimentación para postes de luminarias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</si>
  <si>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</si>
  <si>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</si>
  <si>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</si>
  <si>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</si>
  <si>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</si>
  <si>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</si>
  <si>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</si>
  <si>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</si>
  <si>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>Instalació de dados de concreto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</si>
  <si>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</si>
  <si>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</si>
  <si>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</si>
  <si>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</si>
  <si>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</si>
  <si>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</si>
  <si>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</si>
  <si>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Orden y limpieza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</si>
  <si>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</si>
  <si>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</si>
  <si>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</si>
  <si>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</si>
  <si>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</si>
  <si>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</si>
  <si>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</si>
  <si>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</si>
  <si>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</si>
  <si>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</si>
  <si>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</si>
  <si>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</si>
  <si>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</si>
  <si>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</si>
  <si>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</si>
  <si>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</si>
  <si>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</si>
  <si>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</si>
  <si>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</si>
  <si>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</si>
  <si>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</si>
  <si>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</si>
  <si>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</si>
  <si>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Almacén Norte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</si>
  <si>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</si>
  <si>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</si>
  <si>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</si>
  <si>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</si>
  <si>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</si>
  <si>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</si>
  <si>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</si>
  <si>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</si>
  <si>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</si>
  <si>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</si>
  <si>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</si>
  <si>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</si>
  <si>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</si>
  <si>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</si>
  <si>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</si>
  <si>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</si>
  <si>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</si>
  <si>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Inicio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</si>
  <si>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</si>
  <si>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</si>
  <si>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</si>
  <si>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</si>
  <si>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</si>
  <si>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</si>
  <si>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</si>
  <si>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</si>
  <si>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</si>
  <si>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</si>
  <si>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 xml:space="preserve">Movilizacion de Personal 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</si>
  <si>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</si>
  <si>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</si>
  <si>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</si>
  <si>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</si>
  <si>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</si>
  <si>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</si>
  <si>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</si>
  <si>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</si>
  <si>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</si>
  <si>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</si>
  <si>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</si>
  <si>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</si>
  <si>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</si>
  <si>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</si>
  <si>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</si>
  <si>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</si>
  <si>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</si>
  <si>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</si>
  <si>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</si>
  <si>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</si>
  <si>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</si>
  <si>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Fosa de mantenimiento oficinas de contratistas - Rampa norte</t>
  </si>
  <si>
    <t>01.07.05.03.01.01</t>
  </si>
  <si>
    <t xml:space="preserve">               Trazo, nivelación y replanteo instalaciones sanitarias</t>
  </si>
  <si>
    <t>01.07.05.03.01.02</t>
  </si>
  <si>
    <t>Habilitación de superficie de concreto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</si>
  <si>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</si>
  <si>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</si>
  <si>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</si>
  <si>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</si>
  <si>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</si>
  <si>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</si>
  <si>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</si>
  <si>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</si>
  <si>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</si>
  <si>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Excavación para base de tanque de agua industrial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</si>
  <si>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</si>
  <si>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</si>
  <si>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</si>
  <si>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</si>
  <si>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</si>
  <si>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</si>
  <si>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Perfilado de base de losa de almacén norte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</si>
  <si>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</si>
  <si>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</si>
  <si>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</si>
  <si>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</si>
  <si>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</si>
  <si>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</si>
  <si>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</si>
  <si>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</si>
  <si>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</si>
  <si>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</si>
  <si>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</si>
  <si>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</si>
  <si>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</si>
  <si>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</si>
  <si>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</si>
  <si>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</si>
  <si>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 xml:space="preserve">Histograma de Equipos 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</si>
  <si>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</si>
  <si>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</si>
  <si>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</si>
  <si>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</si>
  <si>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</si>
  <si>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</si>
  <si>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</si>
  <si>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</si>
  <si>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</si>
  <si>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</si>
  <si>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</si>
  <si>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</si>
  <si>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Jornada Laboral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</si>
  <si>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</si>
  <si>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</si>
  <si>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</si>
  <si>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</si>
  <si>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</si>
  <si>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</si>
  <si>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</si>
  <si>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</si>
  <si>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Equipos</t>
  </si>
  <si>
    <t>01.07.05.04.02.05</t>
  </si>
  <si>
    <t xml:space="preserve">               Casing para protección de 6 HDPE corrugado</t>
  </si>
  <si>
    <t>hh.ss</t>
  </si>
  <si>
    <t>hh.aa</t>
  </si>
  <si>
    <t>01.07.05.04.03</t>
  </si>
  <si>
    <t xml:space="preserve">            Cajas de registro</t>
  </si>
  <si>
    <t>Actividad</t>
  </si>
  <si>
    <t>UbicaciónCANTERA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</si>
  <si>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</si>
  <si>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</si>
  <si>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</si>
  <si>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</si>
  <si>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</si>
  <si>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</si>
  <si>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HORAS ACUMULADAS POR EQUIPO</t>
  </si>
  <si>
    <t>EQUIPOS</t>
  </si>
  <si>
    <t>01.07.05.04.04.01</t>
  </si>
  <si>
    <t xml:space="preserve">               Salidas de desagüe de 2"</t>
  </si>
  <si>
    <t>Retroexcavadora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</si>
  <si>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</si>
  <si>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</si>
  <si>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</si>
  <si>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</si>
  <si>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rampa sur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</si>
  <si>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</si>
  <si>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</si>
  <si>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</si>
  <si>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</si>
  <si>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</si>
  <si>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</si>
  <si>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</si>
  <si>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>Minicargador</t>
  </si>
  <si>
    <t xml:space="preserve">               Biodigestor de 7000 lt</t>
  </si>
  <si>
    <t xml:space="preserve">  </t>
  </si>
  <si>
    <t>01.07.05.05.02</t>
  </si>
  <si>
    <t>acopio de material</t>
  </si>
  <si>
    <t xml:space="preserve">            Instalaciones sanitarias</t>
  </si>
  <si>
    <t>cantera  marcona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</si>
  <si>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</si>
  <si>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</si>
  <si>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</si>
  <si>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</si>
  <si>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</si>
  <si>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</si>
  <si>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</si>
  <si>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</si>
  <si>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</si>
  <si>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 xml:space="preserve">EQUIPOS MENORES </t>
  </si>
  <si>
    <t>01.07.05.07</t>
  </si>
  <si>
    <t xml:space="preserve">         Sistema de bombeo de poza de sedimentación</t>
  </si>
  <si>
    <t>Vibroapisonar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</si>
  <si>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</si>
  <si>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</si>
  <si>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</si>
  <si>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</si>
  <si>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</si>
  <si>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</si>
  <si>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</si>
  <si>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</si>
  <si>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</si>
  <si>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</si>
  <si>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</si>
  <si>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</si>
  <si>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</si>
  <si>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</si>
  <si>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</si>
  <si>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</si>
  <si>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</si>
  <si>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</si>
  <si>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</si>
  <si>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</si>
  <si>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</si>
  <si>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</si>
  <si>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</si>
  <si>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</si>
  <si>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</si>
  <si>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</si>
  <si>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</si>
  <si>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</si>
  <si>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</si>
  <si>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</si>
  <si>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</si>
  <si>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</si>
  <si>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</si>
  <si>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</si>
  <si>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</si>
  <si>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</si>
  <si>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</si>
  <si>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</si>
  <si>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</si>
  <si>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</si>
  <si>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</si>
  <si>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</si>
  <si>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</si>
  <si>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</si>
  <si>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</si>
  <si>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</si>
  <si>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</si>
  <si>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</si>
  <si>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</si>
  <si>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</si>
  <si>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</si>
  <si>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</si>
  <si>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</si>
  <si>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</si>
  <si>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</si>
  <si>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</si>
  <si>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</si>
  <si>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</si>
  <si>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</si>
  <si>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</si>
  <si>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</si>
  <si>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</si>
  <si>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</si>
  <si>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</si>
  <si>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</si>
  <si>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</si>
  <si>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</si>
  <si>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</si>
  <si>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</si>
  <si>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</si>
  <si>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</si>
  <si>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</si>
  <si>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</si>
  <si>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</si>
  <si>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</si>
  <si>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</si>
  <si>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</si>
  <si>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</si>
  <si>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</si>
  <si>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</si>
  <si>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</si>
  <si>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</si>
  <si>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</si>
  <si>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</si>
  <si>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</si>
  <si>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</si>
  <si>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</si>
  <si>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</si>
  <si>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</si>
  <si>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</si>
  <si>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</si>
  <si>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</si>
  <si>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</si>
  <si>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</si>
  <si>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</si>
  <si>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</si>
  <si>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</si>
  <si>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</si>
  <si>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</si>
  <si>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</si>
  <si>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</si>
  <si>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</si>
  <si>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</si>
  <si>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</si>
  <si>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</si>
  <si>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</si>
  <si>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</si>
  <si>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</si>
  <si>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</si>
  <si>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</si>
  <si>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</si>
  <si>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</si>
  <si>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</si>
  <si>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</si>
  <si>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</si>
  <si>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</si>
  <si>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</si>
  <si>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</si>
  <si>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</si>
  <si>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</si>
  <si>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</si>
  <si>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</si>
  <si>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</si>
  <si>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</si>
  <si>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</si>
  <si>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</si>
  <si>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</si>
  <si>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</si>
  <si>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</si>
  <si>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</si>
  <si>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</si>
  <si>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</si>
  <si>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</si>
  <si>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</si>
  <si>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</si>
  <si>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</si>
  <si>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</si>
  <si>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</si>
  <si>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</si>
  <si>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</si>
  <si>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</si>
  <si>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</si>
  <si>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</si>
  <si>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</si>
  <si>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</si>
  <si>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</si>
  <si>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</si>
  <si>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</si>
  <si>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</si>
  <si>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</si>
  <si>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</si>
  <si>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</si>
  <si>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</si>
  <si>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</si>
  <si>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</si>
  <si>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</si>
  <si>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</si>
  <si>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</si>
  <si>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</si>
  <si>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</si>
  <si>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</si>
  <si>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</si>
  <si>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</si>
  <si>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</si>
  <si>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</si>
  <si>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</si>
  <si>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</si>
  <si>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</si>
  <si>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</si>
  <si>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</si>
  <si>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</si>
  <si>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</si>
  <si>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</si>
  <si>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</si>
  <si>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</si>
  <si>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</si>
  <si>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</si>
  <si>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</si>
  <si>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</si>
  <si>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</si>
  <si>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</si>
  <si>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</si>
  <si>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</si>
  <si>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</si>
  <si>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</si>
  <si>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</si>
  <si>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</si>
  <si>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</si>
  <si>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</si>
  <si>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</si>
  <si>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</si>
  <si>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</si>
  <si>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</si>
  <si>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</si>
  <si>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</si>
  <si>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</si>
  <si>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</si>
  <si>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</si>
  <si>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</si>
  <si>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</si>
  <si>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</si>
  <si>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</si>
  <si>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</si>
  <si>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</si>
  <si>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</si>
  <si>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</si>
  <si>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</si>
  <si>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</si>
  <si>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</si>
  <si>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</si>
  <si>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</si>
  <si>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</si>
  <si>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</si>
  <si>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</si>
  <si>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</si>
  <si>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</si>
  <si>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</si>
  <si>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</si>
  <si>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</si>
  <si>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</si>
  <si>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</si>
  <si>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</si>
  <si>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</si>
  <si>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</si>
  <si>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</si>
  <si>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</si>
  <si>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</si>
  <si>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</si>
  <si>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</si>
  <si>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</si>
  <si>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</si>
  <si>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</si>
  <si>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</si>
  <si>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</si>
  <si>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</si>
  <si>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</si>
  <si>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</si>
  <si>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</si>
  <si>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</si>
  <si>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</si>
  <si>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</si>
  <si>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</si>
  <si>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</si>
  <si>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</si>
  <si>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</si>
  <si>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</si>
  <si>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</si>
  <si>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</si>
  <si>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</si>
  <si>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</si>
  <si>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</si>
  <si>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</si>
  <si>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</si>
  <si>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</si>
  <si>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</si>
  <si>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</si>
  <si>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</si>
  <si>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</si>
  <si>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</si>
  <si>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</si>
  <si>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</si>
  <si>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</si>
  <si>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</si>
  <si>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</si>
  <si>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</si>
  <si>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</si>
  <si>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</si>
  <si>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</si>
  <si>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</si>
  <si>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</si>
  <si>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</si>
  <si>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</si>
  <si>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</si>
  <si>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</si>
  <si>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</si>
  <si>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</si>
  <si>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</si>
  <si>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</si>
  <si>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</si>
  <si>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</si>
  <si>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</si>
  <si>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</si>
  <si>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</si>
  <si>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</si>
  <si>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</si>
  <si>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</si>
  <si>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</si>
  <si>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</si>
  <si>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</si>
  <si>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</si>
  <si>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</si>
  <si>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</si>
  <si>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</si>
  <si>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</si>
  <si>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</si>
  <si>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</si>
  <si>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</si>
  <si>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</si>
  <si>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</si>
  <si>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</si>
  <si>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</si>
  <si>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</si>
  <si>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</si>
  <si>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</si>
  <si>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</si>
  <si>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</si>
  <si>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</si>
  <si>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</si>
  <si>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</si>
  <si>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</si>
  <si>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</si>
  <si>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</si>
  <si>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</si>
  <si>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</si>
  <si>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</si>
  <si>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</si>
  <si>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</si>
  <si>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</si>
  <si>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</si>
  <si>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</si>
  <si>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</si>
  <si>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</si>
  <si>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</si>
  <si>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</si>
  <si>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</si>
  <si>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</si>
  <si>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</si>
  <si>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</si>
  <si>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</si>
  <si>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</si>
  <si>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</si>
  <si>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</si>
  <si>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</si>
  <si>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</si>
  <si>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</si>
  <si>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</si>
  <si>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</si>
  <si>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</si>
  <si>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</si>
  <si>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</si>
  <si>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</si>
  <si>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</si>
  <si>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</si>
  <si>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</si>
  <si>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</si>
  <si>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</si>
  <si>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</si>
  <si>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</si>
  <si>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</si>
  <si>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</si>
  <si>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</si>
  <si>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</si>
  <si>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</si>
  <si>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</si>
  <si>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</si>
  <si>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</si>
  <si>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</si>
  <si>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</si>
  <si>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</si>
  <si>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</si>
  <si>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</si>
  <si>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</si>
  <si>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</si>
  <si>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</si>
  <si>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</si>
  <si>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03</t>
  </si>
  <si>
    <t>Almacén temporal rampa sur</t>
  </si>
  <si>
    <t>02.06.09.01.07</t>
  </si>
  <si>
    <t>02.06.09.02</t>
  </si>
  <si>
    <t>03.01</t>
  </si>
  <si>
    <t>02.06.09.02.01</t>
  </si>
  <si>
    <t>02.06.09.02.02</t>
  </si>
  <si>
    <t>03.01.01</t>
  </si>
  <si>
    <t>02.06.10</t>
  </si>
  <si>
    <t>02.06.10.01</t>
  </si>
  <si>
    <t xml:space="preserve">         Suministro e instalación de tablero TD-G de 4cktos</t>
  </si>
  <si>
    <t>03.01.01.01</t>
  </si>
  <si>
    <t>02.06.10.02</t>
  </si>
  <si>
    <t>02.06.10.03</t>
  </si>
  <si>
    <t xml:space="preserve">         TD-G1 Planta de concreto</t>
  </si>
  <si>
    <t>03.01.01.02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</si>
  <si>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</si>
  <si>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</si>
  <si>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</si>
  <si>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</si>
  <si>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</si>
  <si>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</si>
  <si>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03.01.02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</si>
  <si>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</si>
  <si>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</si>
  <si>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</si>
  <si>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</si>
  <si>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</si>
  <si>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03.01.02.01</t>
  </si>
  <si>
    <t>02.06.10.10</t>
  </si>
  <si>
    <t xml:space="preserve">         Instalación de poso a tierra</t>
  </si>
  <si>
    <t>02.06.10.11</t>
  </si>
  <si>
    <t>03.01.02.02</t>
  </si>
  <si>
    <t>02.06.10.11.01</t>
  </si>
  <si>
    <t>02.06.10.11.01.01</t>
  </si>
  <si>
    <t>03.02</t>
  </si>
  <si>
    <t>02.06.10.11.01.02</t>
  </si>
  <si>
    <t>02.06.10.11.01.03</t>
  </si>
  <si>
    <t>03.02.01</t>
  </si>
  <si>
    <t>02.06.10.11.01.04</t>
  </si>
  <si>
    <t>02.06.10.11.02</t>
  </si>
  <si>
    <t>02.06.10.11.02.01</t>
  </si>
  <si>
    <t>03.02.01.01</t>
  </si>
  <si>
    <t>02.06.10.11.02.02</t>
  </si>
  <si>
    <t>02.06.10.11.02.03</t>
  </si>
  <si>
    <t>03.02.01.02</t>
  </si>
  <si>
    <t>02.06.11</t>
  </si>
  <si>
    <t>03.02.01.03</t>
  </si>
  <si>
    <t>02.06.11.01</t>
  </si>
  <si>
    <t xml:space="preserve">         Suministro e instalación de transformador seco 25 kva 440/220v completo</t>
  </si>
  <si>
    <t>03.02.02</t>
  </si>
  <si>
    <t>02.06.11.02</t>
  </si>
  <si>
    <t>03.02.02.01</t>
  </si>
  <si>
    <t xml:space="preserve">         Excavación para dados de concreto manual (E=0.15 m.)</t>
  </si>
  <si>
    <t>02.06.12</t>
  </si>
  <si>
    <t xml:space="preserve">      Iluminación exterior e interior</t>
  </si>
  <si>
    <t>03.02.02.02</t>
  </si>
  <si>
    <t>02.06.12.01</t>
  </si>
  <si>
    <t xml:space="preserve">         Iluminación exterior - Contractual</t>
  </si>
  <si>
    <t>03.02.03</t>
  </si>
  <si>
    <t>02.06.12.01.01</t>
  </si>
  <si>
    <t>03.02.03.01</t>
  </si>
  <si>
    <t>02.06.12.02</t>
  </si>
  <si>
    <t xml:space="preserve">         Adicional por cambio de ingeniería</t>
  </si>
  <si>
    <t>03.02.03.01.01</t>
  </si>
  <si>
    <t xml:space="preserve">            Suministro de material agregado pétreo para la conformación de acceso peatonales (e= 0.20 m)</t>
  </si>
  <si>
    <t>02.06.12.02.01</t>
  </si>
  <si>
    <t>03.02.03.01.02</t>
  </si>
  <si>
    <t xml:space="preserve">            Colocación de agregado pétreo para la conformación de acceso peatonales (e= 0.20 m)</t>
  </si>
  <si>
    <t>03.02.03.01.03</t>
  </si>
  <si>
    <t>02.06.12.02.01.01</t>
  </si>
  <si>
    <t xml:space="preserve">               Excavación P/Postes, fosa 80% Equipo 20% Manual</t>
  </si>
  <si>
    <t>03.02.03.01.04</t>
  </si>
  <si>
    <t>03.02.03.02</t>
  </si>
  <si>
    <t>02.06.12.02.01.02</t>
  </si>
  <si>
    <t>03.02.03.02.01</t>
  </si>
  <si>
    <t>02.06.12.02.02</t>
  </si>
  <si>
    <t xml:space="preserve">            Poste para iluminación</t>
  </si>
  <si>
    <t>03.02.03.02.02</t>
  </si>
  <si>
    <t>03.02.04</t>
  </si>
  <si>
    <t>02.06.12.02.02.01</t>
  </si>
  <si>
    <t xml:space="preserve">               Poste de concreto armado centrifugado de 9/300/2/150/255</t>
  </si>
  <si>
    <t>03.02.04.01</t>
  </si>
  <si>
    <t xml:space="preserve">         Excavación para dados concreto de contenedores</t>
  </si>
  <si>
    <t>03.02.04.01.01</t>
  </si>
  <si>
    <t>02.06.12.02.02.02</t>
  </si>
  <si>
    <t xml:space="preserve">               Concreto fc = 20 Mpa (Postes)</t>
  </si>
  <si>
    <t>03.02.04.01.02</t>
  </si>
  <si>
    <t>03.02.04.02</t>
  </si>
  <si>
    <t xml:space="preserve">         Excavación para almacén de residuos peligrosos - rampa sur</t>
  </si>
  <si>
    <t>02.06.12.02.02.03</t>
  </si>
  <si>
    <t xml:space="preserve">               Abrazaderas para pastoral simples</t>
  </si>
  <si>
    <t>03.02.04.02.01</t>
  </si>
  <si>
    <t>02.06.12.02.02.04</t>
  </si>
  <si>
    <t xml:space="preserve">               Abrazaderas para pastoral dobles</t>
  </si>
  <si>
    <t>03.02.04.02.02</t>
  </si>
  <si>
    <t>03.02.04.03</t>
  </si>
  <si>
    <t xml:space="preserve">         Excavación para poza de contención</t>
  </si>
  <si>
    <t>02.06.12.02.03</t>
  </si>
  <si>
    <t xml:space="preserve">            Luminarias</t>
  </si>
  <si>
    <t>03.02.04.03.01</t>
  </si>
  <si>
    <t>02.06.12.02.03.01</t>
  </si>
  <si>
    <t xml:space="preserve">               Luminaria solar de 20,000 lúmenes.</t>
  </si>
  <si>
    <t>03.02.04.03.02</t>
  </si>
  <si>
    <t>03.02.04.03.03</t>
  </si>
  <si>
    <t>02.06.12.02.03.02</t>
  </si>
  <si>
    <t xml:space="preserve">               Reflectores solares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</si>
  <si>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</si>
  <si>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</si>
  <si>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</si>
  <si>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</si>
  <si>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02.06.12.03</t>
  </si>
  <si>
    <t xml:space="preserve">         Iluminación interior almacen planta de concreto - aditivos</t>
  </si>
  <si>
    <t>03.02.04.04.02</t>
  </si>
  <si>
    <t>03.02.04.04.03</t>
  </si>
  <si>
    <t>02.06.12.03.01</t>
  </si>
  <si>
    <t>03.02.04.05</t>
  </si>
  <si>
    <t xml:space="preserve">         Excavación para cunetas de drenaje</t>
  </si>
  <si>
    <t>02.06.12.03.02</t>
  </si>
  <si>
    <t>03.02.04.05.01</t>
  </si>
  <si>
    <t>03.02.04.05.02</t>
  </si>
  <si>
    <t>02.06.13</t>
  </si>
  <si>
    <t>03.03</t>
  </si>
  <si>
    <t>03.03.01</t>
  </si>
  <si>
    <t xml:space="preserve">      Plataforma de lubricantes (e: 0.20) 30 Mpa (Almacén principal)</t>
  </si>
  <si>
    <t>02.06.13.01</t>
  </si>
  <si>
    <t>03.03.01.01</t>
  </si>
  <si>
    <t>02.06.13.01.01</t>
  </si>
  <si>
    <t>03.03.01.02</t>
  </si>
  <si>
    <t>03.03.01.03</t>
  </si>
  <si>
    <t>02.06.13.01.02</t>
  </si>
  <si>
    <t>03.03.01.04</t>
  </si>
  <si>
    <t>03.03.01.05</t>
  </si>
  <si>
    <t>02.06.13.01.03</t>
  </si>
  <si>
    <t>03.03.01.06</t>
  </si>
  <si>
    <t>03.03.01.07</t>
  </si>
  <si>
    <t>02.06.13.01.04</t>
  </si>
  <si>
    <t>03.03.01.08</t>
  </si>
  <si>
    <t>03.03.01.09</t>
  </si>
  <si>
    <t xml:space="preserve">         Encofrado y desencofrado (Losas)</t>
  </si>
  <si>
    <t>02.06.13.01.05</t>
  </si>
  <si>
    <t>03.03.01.10</t>
  </si>
  <si>
    <t>03.03.01.11</t>
  </si>
  <si>
    <t>02.06.13.01.06</t>
  </si>
  <si>
    <t>03.03.01.12</t>
  </si>
  <si>
    <t>02.06.13.01.07</t>
  </si>
  <si>
    <t>02.06.13.01.08</t>
  </si>
  <si>
    <t>03.03.01.13</t>
  </si>
  <si>
    <t>02.06.13.01.09</t>
  </si>
  <si>
    <t>03.03.01.14</t>
  </si>
  <si>
    <t>02.06.13.01.10</t>
  </si>
  <si>
    <t>03.03.02</t>
  </si>
  <si>
    <t xml:space="preserve">      Para dados de concreto para contenedores (25 Mpa)</t>
  </si>
  <si>
    <t>02.06.13.01.11</t>
  </si>
  <si>
    <t>03.03.02.01</t>
  </si>
  <si>
    <t>02.06.13.01.12</t>
  </si>
  <si>
    <t>03.03.02.02</t>
  </si>
  <si>
    <t>02.06.13.02</t>
  </si>
  <si>
    <t>02.06.13.02.01</t>
  </si>
  <si>
    <t>03.03.02.03</t>
  </si>
  <si>
    <t>02.06.13.02.02</t>
  </si>
  <si>
    <t>02.06.13.02.03</t>
  </si>
  <si>
    <t>03.03.02.04</t>
  </si>
  <si>
    <t>02.06.13.02.04</t>
  </si>
  <si>
    <t>02.06.13.02.05</t>
  </si>
  <si>
    <t>03.03.03</t>
  </si>
  <si>
    <t xml:space="preserve">      Almacén de productos peligrosos</t>
  </si>
  <si>
    <t>02.06.13.02.06</t>
  </si>
  <si>
    <t>02.07</t>
  </si>
  <si>
    <t>03.03.03.01</t>
  </si>
  <si>
    <t>03.03.03.02</t>
  </si>
  <si>
    <t>02.07.01</t>
  </si>
  <si>
    <t xml:space="preserve">      Equipamiento</t>
  </si>
  <si>
    <t>02.07.01.01</t>
  </si>
  <si>
    <t xml:space="preserve">         Adquisición de baños químicos</t>
  </si>
  <si>
    <t>03.03.03.03</t>
  </si>
  <si>
    <t>03.03.03.04</t>
  </si>
  <si>
    <t>02.07.01.02</t>
  </si>
  <si>
    <t xml:space="preserve">         Lavamanos portátil</t>
  </si>
  <si>
    <t>03.03.03.05</t>
  </si>
  <si>
    <t>02.07.01.03</t>
  </si>
  <si>
    <t xml:space="preserve">         Sistema de bombeo de cisterna</t>
  </si>
  <si>
    <t>03.03.04</t>
  </si>
  <si>
    <t>02.07.01.04</t>
  </si>
  <si>
    <t xml:space="preserve">         Tuberías de agua potable</t>
  </si>
  <si>
    <t>02.07.01.05</t>
  </si>
  <si>
    <t xml:space="preserve">         Tuberías de desagüe</t>
  </si>
  <si>
    <t>03.03.04.01</t>
  </si>
  <si>
    <t xml:space="preserve">         Poza de contención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</si>
  <si>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</si>
  <si>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</si>
  <si>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</si>
  <si>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</si>
  <si>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03.03.04.01.01</t>
  </si>
  <si>
    <t>02.07.02.01</t>
  </si>
  <si>
    <t xml:space="preserve">         Tanque hidroneumático vertical de 300 lt</t>
  </si>
  <si>
    <t>03.03.04.01.02</t>
  </si>
  <si>
    <t xml:space="preserve">            Concreto fc = 30 Mpa (Losa inferior)</t>
  </si>
  <si>
    <t>02.07.02.02</t>
  </si>
  <si>
    <t xml:space="preserve">         Montaje de manifold para sistema de bombeo</t>
  </si>
  <si>
    <t>03.03.04.01.03</t>
  </si>
  <si>
    <t>02.07.02.03</t>
  </si>
  <si>
    <t xml:space="preserve">         Bomba centrifugas de 1.5 hp</t>
  </si>
  <si>
    <t>03.03.04.01.04</t>
  </si>
  <si>
    <t xml:space="preserve">            Concreto fc = 30 Mpa (Losa superior)</t>
  </si>
  <si>
    <t>02.07.03</t>
  </si>
  <si>
    <t xml:space="preserve">      Suministro e instalacion de tanques de 10000 lt</t>
  </si>
  <si>
    <t>03.03.04.01.05</t>
  </si>
  <si>
    <t>02.07.03.01</t>
  </si>
  <si>
    <t xml:space="preserve">         Suministro de tanques de 10000 lt</t>
  </si>
  <si>
    <t>03.03.04.01.06</t>
  </si>
  <si>
    <t>02.07.03.02</t>
  </si>
  <si>
    <t xml:space="preserve">         Instalacion de tanques de 10,000 Lt para agua filtrada</t>
  </si>
  <si>
    <t>03.03.04.01.07</t>
  </si>
  <si>
    <t>02.07.03.03</t>
  </si>
  <si>
    <t xml:space="preserve">         Montaje de manifold de 3" para tanque de 1000 lt</t>
  </si>
  <si>
    <t>03.03.04.01.08</t>
  </si>
  <si>
    <t xml:space="preserve">            Encofrado y desencofrado (losas de superior)</t>
  </si>
  <si>
    <t>02.07.03.04</t>
  </si>
  <si>
    <t xml:space="preserve">         Fabricación de manifold de 3" para tanque de 10,000 lt</t>
  </si>
  <si>
    <t>03.03.04.01.09</t>
  </si>
  <si>
    <t>02.07.04</t>
  </si>
  <si>
    <t>03.03.04.01.10</t>
  </si>
  <si>
    <t xml:space="preserve">      Red agua industrial</t>
  </si>
  <si>
    <t>03.03.04.01.11</t>
  </si>
  <si>
    <t xml:space="preserve">            Solaqueo interior de muros con CHEMAWELD 5 mm.</t>
  </si>
  <si>
    <t>02.07.04.01</t>
  </si>
  <si>
    <t>03.03.04.01.12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</si>
  <si>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</si>
  <si>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</si>
  <si>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</si>
  <si>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</si>
  <si>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</si>
  <si>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</si>
  <si>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</si>
  <si>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</si>
  <si>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</si>
  <si>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</si>
  <si>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03.03.04.02.02</t>
  </si>
  <si>
    <t>02.07.04.01.04</t>
  </si>
  <si>
    <t>03.03.04.02.03</t>
  </si>
  <si>
    <t xml:space="preserve">            Encofrado y desencofrado de obras menores</t>
  </si>
  <si>
    <t>03.03.04.02.04</t>
  </si>
  <si>
    <t>02.07.04.01.05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</si>
  <si>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</si>
  <si>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</si>
  <si>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</si>
  <si>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</si>
  <si>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02.07.04.01.06</t>
  </si>
  <si>
    <t xml:space="preserve">            Perfilado y compactación de zanjas</t>
  </si>
  <si>
    <t>03.04.01</t>
  </si>
  <si>
    <t xml:space="preserve">      Estructura metálica para almacén principal</t>
  </si>
  <si>
    <t>02.07.04.01.07</t>
  </si>
  <si>
    <t>03.04.01.01</t>
  </si>
  <si>
    <t>03.04.01.02</t>
  </si>
  <si>
    <t>02.07.04.02</t>
  </si>
  <si>
    <t xml:space="preserve">         Tuberias de la red de agua</t>
  </si>
  <si>
    <t>03.04.01.03</t>
  </si>
  <si>
    <t>03.04.01.04</t>
  </si>
  <si>
    <t>02.07.04.02.01</t>
  </si>
  <si>
    <t xml:space="preserve">            Tuberia de HDPE 1-1/4" SDR 11</t>
  </si>
  <si>
    <t>03.04.01.05</t>
  </si>
  <si>
    <t>03.04.01.06</t>
  </si>
  <si>
    <t xml:space="preserve">         Cumbrera de TR-4</t>
  </si>
  <si>
    <t>02.07.04.02.02</t>
  </si>
  <si>
    <t xml:space="preserve">            Tuberia de HDPE 1" SDR 11</t>
  </si>
  <si>
    <t>03.04.01.07</t>
  </si>
  <si>
    <t>02.07.04.02.03</t>
  </si>
  <si>
    <t xml:space="preserve">            Tuberia de PVC C/10 C/R de 1/2"</t>
  </si>
  <si>
    <t>03.04.01.08</t>
  </si>
  <si>
    <t xml:space="preserve">         Canaleta TR-4</t>
  </si>
  <si>
    <t>02.07.04.03</t>
  </si>
  <si>
    <t xml:space="preserve">         Salidas de tuberia de PVC de 1"</t>
  </si>
  <si>
    <t>03.04.01.09</t>
  </si>
  <si>
    <t xml:space="preserve">         Montante de 3" para agua de lluvía h: 7.00 m.</t>
  </si>
  <si>
    <t>02.07.04.03.01</t>
  </si>
  <si>
    <t>03.04.02</t>
  </si>
  <si>
    <t xml:space="preserve">      Estrutura metálica almacén de residuos 1 y 2</t>
  </si>
  <si>
    <t>03.04.02.01</t>
  </si>
  <si>
    <t>02.07.04.04</t>
  </si>
  <si>
    <t xml:space="preserve">         Salidas de tuberia de PVC de 1/2"</t>
  </si>
  <si>
    <t>03.04.02.02</t>
  </si>
  <si>
    <t>02.07.04.04.01</t>
  </si>
  <si>
    <t>03.04.02.03</t>
  </si>
  <si>
    <t>03.04.02.04</t>
  </si>
  <si>
    <t>02.07.04.05</t>
  </si>
  <si>
    <t xml:space="preserve">         Válvulas de agua industrial</t>
  </si>
  <si>
    <t>03.04.02.05</t>
  </si>
  <si>
    <t>02.07.04.05.01</t>
  </si>
  <si>
    <t xml:space="preserve">            Válvulas compuerta de 1"</t>
  </si>
  <si>
    <t>03.04.03</t>
  </si>
  <si>
    <t>02.07.04.05.02</t>
  </si>
  <si>
    <t xml:space="preserve">            Válvulas compuerta de 1/2"</t>
  </si>
  <si>
    <t>03.04.03.01</t>
  </si>
  <si>
    <t>02.07.04.05.03</t>
  </si>
  <si>
    <t xml:space="preserve">            Grifo de riego de 1/2"</t>
  </si>
  <si>
    <t>02.07.05</t>
  </si>
  <si>
    <t>03.04.03.01.01</t>
  </si>
  <si>
    <t xml:space="preserve">      Red de desagüe</t>
  </si>
  <si>
    <t>03.04.03.01.02</t>
  </si>
  <si>
    <t>02.07.05.01</t>
  </si>
  <si>
    <t>03.04.03.02</t>
  </si>
  <si>
    <t>02.07.05.01.01</t>
  </si>
  <si>
    <t>03.04.03.02.01</t>
  </si>
  <si>
    <t>02.07.05.01.02</t>
  </si>
  <si>
    <t>02.07.05.01.03</t>
  </si>
  <si>
    <t>03.04.03.03</t>
  </si>
  <si>
    <t>02.07.05.01.04</t>
  </si>
  <si>
    <t>02.07.05.01.05</t>
  </si>
  <si>
    <t>03.04.03.03.01</t>
  </si>
  <si>
    <t>02.07.05.01.06</t>
  </si>
  <si>
    <t>02.07.05.01.07</t>
  </si>
  <si>
    <t>03.04.03.03.02</t>
  </si>
  <si>
    <t>02.07.05.02</t>
  </si>
  <si>
    <t xml:space="preserve">         Tuberia de PVC</t>
  </si>
  <si>
    <t>02.07.05.02.01</t>
  </si>
  <si>
    <t xml:space="preserve">            Tuberia de desagüe de PVC-SAP 2"</t>
  </si>
  <si>
    <t>03.05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</si>
  <si>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</si>
  <si>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</si>
  <si>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</si>
  <si>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</si>
  <si>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03.05.01</t>
  </si>
  <si>
    <t>02.07.05.02.04</t>
  </si>
  <si>
    <t xml:space="preserve">            Casing para protección de 4 HDPE corrugado</t>
  </si>
  <si>
    <t>03.05.01.01</t>
  </si>
  <si>
    <t>02.07.05.03</t>
  </si>
  <si>
    <t xml:space="preserve">         Cajas de registro</t>
  </si>
  <si>
    <t>03.05.01.02</t>
  </si>
  <si>
    <t>02.07.05.03.01</t>
  </si>
  <si>
    <t xml:space="preserve">            Cajas de registro 300x600 con tapa de concreto 3 Cuerpos</t>
  </si>
  <si>
    <t>03.05.01.03</t>
  </si>
  <si>
    <t xml:space="preserve">         Estantería 20'</t>
  </si>
  <si>
    <t>02.07.05.04</t>
  </si>
  <si>
    <t xml:space="preserve">         Salidas de desagüe de 2"</t>
  </si>
  <si>
    <t>03.05.01.04</t>
  </si>
  <si>
    <t xml:space="preserve">         Estantería 40'</t>
  </si>
  <si>
    <t>02.07.05.04.01</t>
  </si>
  <si>
    <t>03.05.02</t>
  </si>
  <si>
    <t xml:space="preserve">      Racks</t>
  </si>
  <si>
    <t>02.07.05.04.02</t>
  </si>
  <si>
    <t xml:space="preserve">            Valvula compuerta de 2"</t>
  </si>
  <si>
    <t>03.05.02.01</t>
  </si>
  <si>
    <t xml:space="preserve">         Racks</t>
  </si>
  <si>
    <t>02.07.05.04.03</t>
  </si>
  <si>
    <t xml:space="preserve">            Caja de válvula de 2"</t>
  </si>
  <si>
    <t>03.05.02.02</t>
  </si>
  <si>
    <t xml:space="preserve">         Sistema de contención antiderrames de (2 Cilindros)</t>
  </si>
  <si>
    <t>02.08</t>
  </si>
  <si>
    <t xml:space="preserve">   Equipapiento para el sistema de detercción y alamarma de incendios</t>
  </si>
  <si>
    <t>03.05.02.03</t>
  </si>
  <si>
    <t xml:space="preserve">         Estructura de talles satelital (anclado a un con tenedor de 40')</t>
  </si>
  <si>
    <t>02.08.01</t>
  </si>
  <si>
    <t>03.05.03</t>
  </si>
  <si>
    <t xml:space="preserve">      Movilización</t>
  </si>
  <si>
    <t>02.08.01.01</t>
  </si>
  <si>
    <t>03.05.03.01</t>
  </si>
  <si>
    <t xml:space="preserve">         Extintores portatiles de CO2 en planta de concreto de 6 Kg</t>
  </si>
  <si>
    <t xml:space="preserve">         Contenedores</t>
  </si>
  <si>
    <t>02.08.02</t>
  </si>
  <si>
    <t>03.05.03.02</t>
  </si>
  <si>
    <t xml:space="preserve">         Taller satelital</t>
  </si>
  <si>
    <t>02.08.02.01</t>
  </si>
  <si>
    <t>03.05.03.03</t>
  </si>
  <si>
    <t>03.05.03.04</t>
  </si>
  <si>
    <t xml:space="preserve">         Sitstema de pozo a tierra en contenedores de almacén</t>
  </si>
  <si>
    <t>02.09</t>
  </si>
  <si>
    <t xml:space="preserve">   Puesta en marcha y entrega final</t>
  </si>
  <si>
    <t>03.06</t>
  </si>
  <si>
    <t>02.09.01</t>
  </si>
  <si>
    <t>03.06.01</t>
  </si>
  <si>
    <t>02.09.01.01</t>
  </si>
  <si>
    <t xml:space="preserve">         Instalación de la planta de concreto</t>
  </si>
  <si>
    <t>03.06.01.01</t>
  </si>
  <si>
    <t>02.09.01.02</t>
  </si>
  <si>
    <t xml:space="preserve">         Puesta en operaciones software del sistema de la planta de concretó / dosificaciones</t>
  </si>
  <si>
    <t>03.06.02</t>
  </si>
  <si>
    <t>02.09.01.03</t>
  </si>
  <si>
    <t>03.06.02.01</t>
  </si>
  <si>
    <t>02.09.01.04</t>
  </si>
  <si>
    <t>02.09.02</t>
  </si>
  <si>
    <t>03.06.02.02</t>
  </si>
  <si>
    <t>03.06.02.03</t>
  </si>
  <si>
    <t>02.09.02.01</t>
  </si>
  <si>
    <t>03.06.02.04</t>
  </si>
  <si>
    <t>02.09.02.02</t>
  </si>
  <si>
    <t>03.06.02.05</t>
  </si>
  <si>
    <t>02.10</t>
  </si>
  <si>
    <t xml:space="preserve">   Control de calidad</t>
  </si>
  <si>
    <t>03.06.02.06</t>
  </si>
  <si>
    <t>02.10.01</t>
  </si>
  <si>
    <t xml:space="preserve">      Laboratorio de control de calidad</t>
  </si>
  <si>
    <t>03.06.03</t>
  </si>
  <si>
    <t>02.11</t>
  </si>
  <si>
    <t>03.06.03.01</t>
  </si>
  <si>
    <t>02.11.01</t>
  </si>
  <si>
    <t xml:space="preserve">      Muros de bloques de concreto 1,6x0,8x0,8</t>
  </si>
  <si>
    <t>03.06.03.02</t>
  </si>
  <si>
    <t>02.11.02</t>
  </si>
  <si>
    <t>03.06.03.03</t>
  </si>
  <si>
    <t>02.11.03</t>
  </si>
  <si>
    <t>03.06.03.04</t>
  </si>
  <si>
    <t>02.11.04</t>
  </si>
  <si>
    <t>03.06.03.05</t>
  </si>
  <si>
    <t>02.11.05</t>
  </si>
  <si>
    <t xml:space="preserve">      Barandas metálicas de seguridad</t>
  </si>
  <si>
    <t>03.06.03.06</t>
  </si>
  <si>
    <t>02.11.06</t>
  </si>
  <si>
    <t xml:space="preserve">      Barandas de madera H=1.2 m</t>
  </si>
  <si>
    <t>03.06.03.07</t>
  </si>
  <si>
    <t>02.11.07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</si>
  <si>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</si>
  <si>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</si>
  <si>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</si>
  <si>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</si>
  <si>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</si>
  <si>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</si>
  <si>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</si>
  <si>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</si>
  <si>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Compl</t>
  </si>
  <si>
    <t>Cobrado en la valo de febrero</t>
  </si>
  <si>
    <t>Calidad (topo)</t>
  </si>
  <si>
    <t>Esta en camo al 100%para marzo</t>
  </si>
  <si>
    <t>03.06.04.06</t>
  </si>
  <si>
    <t>03.06.04.07</t>
  </si>
  <si>
    <t>Esta en campo - marzo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</si>
  <si>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</si>
  <si>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</si>
  <si>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</si>
  <si>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</si>
  <si>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</si>
  <si>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</si>
  <si>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</si>
  <si>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</si>
  <si>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</si>
  <si>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</si>
  <si>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</si>
  <si>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</si>
  <si>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</si>
  <si>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</si>
  <si>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</si>
  <si>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</si>
  <si>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</si>
  <si>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</si>
  <si>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</si>
  <si>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</si>
  <si>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</si>
  <si>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</si>
  <si>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</si>
  <si>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</si>
  <si>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</si>
  <si>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</si>
  <si>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</si>
  <si>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</si>
  <si>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</si>
  <si>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</si>
  <si>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</si>
  <si>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</si>
  <si>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</si>
  <si>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</si>
  <si>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</si>
  <si>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</si>
  <si>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</si>
  <si>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</si>
  <si>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</si>
  <si>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</si>
  <si>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</si>
  <si>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</si>
  <si>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</si>
  <si>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</si>
  <si>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</si>
  <si>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</si>
  <si>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</si>
  <si>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</si>
  <si>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</si>
  <si>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</si>
  <si>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</si>
  <si>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</si>
  <si>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</si>
  <si>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</si>
  <si>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</si>
  <si>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</si>
  <si>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</si>
  <si>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</si>
  <si>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</si>
  <si>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</si>
  <si>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</si>
  <si>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</si>
  <si>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</si>
  <si>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</si>
  <si>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</si>
  <si>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</si>
  <si>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</si>
  <si>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</si>
  <si>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</si>
  <si>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</si>
  <si>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</si>
  <si>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</si>
  <si>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</si>
  <si>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</si>
  <si>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</si>
  <si>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</si>
  <si>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</si>
  <si>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</si>
  <si>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</si>
  <si>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</si>
  <si>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</si>
  <si>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</si>
  <si>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</si>
  <si>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</si>
  <si>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</si>
  <si>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</si>
  <si>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</si>
  <si>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</si>
  <si>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</si>
  <si>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</si>
  <si>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</si>
  <si>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</si>
  <si>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</si>
  <si>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</si>
  <si>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</si>
  <si>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</si>
  <si>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</si>
  <si>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</si>
  <si>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</si>
  <si>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</si>
  <si>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</si>
  <si>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</si>
  <si>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</si>
  <si>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</si>
  <si>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</si>
  <si>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</si>
  <si>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</si>
  <si>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</si>
  <si>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</si>
  <si>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</si>
  <si>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</si>
  <si>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</si>
  <si>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</si>
  <si>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</si>
  <si>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</si>
  <si>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</si>
  <si>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</si>
  <si>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</si>
  <si>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</si>
  <si>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</si>
  <si>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</si>
  <si>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</si>
  <si>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</si>
  <si>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</si>
  <si>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</si>
  <si>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</si>
  <si>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</si>
  <si>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</si>
  <si>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</si>
  <si>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</si>
  <si>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</si>
  <si>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</si>
  <si>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</si>
  <si>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</si>
  <si>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</si>
  <si>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</si>
  <si>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</si>
  <si>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</si>
  <si>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</si>
  <si>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</si>
  <si>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</si>
  <si>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</si>
  <si>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</si>
  <si>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</si>
  <si>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</si>
  <si>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</si>
  <si>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</si>
  <si>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</si>
  <si>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</si>
  <si>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</si>
  <si>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</si>
  <si>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</si>
  <si>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</si>
  <si>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</si>
  <si>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</si>
  <si>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</si>
  <si>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</si>
  <si>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</si>
  <si>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</si>
  <si>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</si>
  <si>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</si>
  <si>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</si>
  <si>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</si>
  <si>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</si>
  <si>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</si>
  <si>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</si>
  <si>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</si>
  <si>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</si>
  <si>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</si>
  <si>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</si>
  <si>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</si>
  <si>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</si>
  <si>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</si>
  <si>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</si>
  <si>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</si>
  <si>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</si>
  <si>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</si>
  <si>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</si>
  <si>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</si>
  <si>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</si>
  <si>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</si>
  <si>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</si>
  <si>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</si>
  <si>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</si>
  <si>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</si>
  <si>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</si>
  <si>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</si>
  <si>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</si>
  <si>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</si>
  <si>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</si>
  <si>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</si>
  <si>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</si>
  <si>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</si>
  <si>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</si>
  <si>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</si>
  <si>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</si>
  <si>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</si>
  <si>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</si>
  <si>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</si>
  <si>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</si>
  <si>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</si>
  <si>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</si>
  <si>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</si>
  <si>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</si>
  <si>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</si>
  <si>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</si>
  <si>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</si>
  <si>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</si>
  <si>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</si>
  <si>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</si>
  <si>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</si>
  <si>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</si>
  <si>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</si>
  <si>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</si>
  <si>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</si>
  <si>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</si>
  <si>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</si>
  <si>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</si>
  <si>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</si>
  <si>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</si>
  <si>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</si>
  <si>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</si>
  <si>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</si>
  <si>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</si>
  <si>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</si>
  <si>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</si>
  <si>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</si>
  <si>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</si>
  <si>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</si>
  <si>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</si>
  <si>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</si>
  <si>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</si>
  <si>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</si>
  <si>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</si>
  <si>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</si>
  <si>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</si>
  <si>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</si>
  <si>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</si>
  <si>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</si>
  <si>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</si>
  <si>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</si>
  <si>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</si>
  <si>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</si>
  <si>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</si>
  <si>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</si>
  <si>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</si>
  <si>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</si>
  <si>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</si>
  <si>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</si>
  <si>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</si>
  <si>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</si>
  <si>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</si>
  <si>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</si>
  <si>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</si>
  <si>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</si>
  <si>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</si>
  <si>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</si>
  <si>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</si>
  <si>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</si>
  <si>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</si>
  <si>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</si>
  <si>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</si>
  <si>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</si>
  <si>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</si>
  <si>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</si>
  <si>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</si>
  <si>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</si>
  <si>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</si>
  <si>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</si>
  <si>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</si>
  <si>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</si>
  <si>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</si>
  <si>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</si>
  <si>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</si>
  <si>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</si>
  <si>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</si>
  <si>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</si>
  <si>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</si>
  <si>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</si>
  <si>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</si>
  <si>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</si>
  <si>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</si>
  <si>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</si>
  <si>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</si>
  <si>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</si>
  <si>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</si>
  <si>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</si>
  <si>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</si>
  <si>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</si>
  <si>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</si>
  <si>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</si>
  <si>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</si>
  <si>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</si>
  <si>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</si>
  <si>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</si>
  <si>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</si>
  <si>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</si>
  <si>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</si>
  <si>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</si>
  <si>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</si>
  <si>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</si>
  <si>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</si>
  <si>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</si>
  <si>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</si>
  <si>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</si>
  <si>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</si>
  <si>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</si>
  <si>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</si>
  <si>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</si>
  <si>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</si>
  <si>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</si>
  <si>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</si>
  <si>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</si>
  <si>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</si>
  <si>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</si>
  <si>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</si>
  <si>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</si>
  <si>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</si>
  <si>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</si>
  <si>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</si>
  <si>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</si>
  <si>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</si>
  <si>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</si>
  <si>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</si>
  <si>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</si>
  <si>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</si>
  <si>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</si>
  <si>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</si>
  <si>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</si>
  <si>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</si>
  <si>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</si>
  <si>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</si>
  <si>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</si>
  <si>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</si>
  <si>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</si>
  <si>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</si>
  <si>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</si>
  <si>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</si>
  <si>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</si>
  <si>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</si>
  <si>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</si>
  <si>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</si>
  <si>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</si>
  <si>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</si>
  <si>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</si>
  <si>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</si>
  <si>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</si>
  <si>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</si>
  <si>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</si>
  <si>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</si>
  <si>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</si>
  <si>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</si>
  <si>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</si>
  <si>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</si>
  <si>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</si>
  <si>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</si>
  <si>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</si>
  <si>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</si>
  <si>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</si>
  <si>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</si>
  <si>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</si>
  <si>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</si>
  <si>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</si>
  <si>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</si>
  <si>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</si>
  <si>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</si>
  <si>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</si>
  <si>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</si>
  <si>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</si>
  <si>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</si>
  <si>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</si>
  <si>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</si>
  <si>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</si>
  <si>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</si>
  <si>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</si>
  <si>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</si>
  <si>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</si>
  <si>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</si>
  <si>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</si>
  <si>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</si>
  <si>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</si>
  <si>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</si>
  <si>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</si>
  <si>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</si>
  <si>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</si>
  <si>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</si>
  <si>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</si>
  <si>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</si>
  <si>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</si>
  <si>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</si>
  <si>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</si>
  <si>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</si>
  <si>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</si>
  <si>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</si>
  <si>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</si>
  <si>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</si>
  <si>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</si>
  <si>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</si>
  <si>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</si>
  <si>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</si>
  <si>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</si>
  <si>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</si>
  <si>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</si>
  <si>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</si>
  <si>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</si>
  <si>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</si>
  <si>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</si>
  <si>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</si>
  <si>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</si>
  <si>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</si>
  <si>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</si>
  <si>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</si>
  <si>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</si>
  <si>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</si>
  <si>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</si>
  <si>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</si>
  <si>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</si>
  <si>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</si>
  <si>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</si>
  <si>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</si>
  <si>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</si>
  <si>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</si>
  <si>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</si>
  <si>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</si>
  <si>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</si>
  <si>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</si>
  <si>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</si>
  <si>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</si>
  <si>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</si>
  <si>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</si>
  <si>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</si>
  <si>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</si>
  <si>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</si>
  <si>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</si>
  <si>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</si>
  <si>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</si>
  <si>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</si>
  <si>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</si>
  <si>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</si>
  <si>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</si>
  <si>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</si>
  <si>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</si>
  <si>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</si>
  <si>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</si>
  <si>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</si>
  <si>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</si>
  <si>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</si>
  <si>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</si>
  <si>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</si>
  <si>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</si>
  <si>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</si>
  <si>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</si>
  <si>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</si>
  <si>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</si>
  <si>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</si>
  <si>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</si>
  <si>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</si>
  <si>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</si>
  <si>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</si>
  <si>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</si>
  <si>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</si>
  <si>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</si>
  <si>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</si>
  <si>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</si>
  <si>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</si>
  <si>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</si>
  <si>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barras rijidas para excavacion</t>
  </si>
  <si>
    <t>excavacion de zanja con retroexcavadora</t>
  </si>
  <si>
    <t>trazo de excavacion</t>
  </si>
  <si>
    <t>descarga de arena gruesa</t>
  </si>
  <si>
    <t>trazo de linea de excavacion</t>
  </si>
  <si>
    <t xml:space="preserve">1. Resumen Ejecutivo de la JornadaDurante la jornada se ejecutaron con éxito las actividades de campo programadas, mejoramiento instalación del punto de refugio y el armado del almacén provisional. En paralelo, se gestionó y completó el hito crítico de ingreso, inspección técnica y aprobación operativa de la retroexcavadora para su despliegue en el frente de trabajo de AESA.
2. Descripción de la Gestión Realizada 
A. Gestión de los Interesados y de las Comunicaciones )Coordinación Interinstitucional: Se lideró una gestión directa y proactiva con el Grupo de Mantenimiento de AESA. Se establecieron canales de comunicación formales para alinear los requisitos técnicos, estándares de seguridad y protocolos internos exigidos por el cliente antes del ingreso de cualquier equipo de línea amarilla.Flujo de Trabajo: Se gestionó la documentación de la retroexcavadora (certificaciones, pólizas, planes de mantenimiento, y hojas técnicas) logrando la programación inmediata de la cuadrilla de inspectores mecánicos de AESA, minimizando los tiempos muertos de espera (espera no productiva).
B. Gestión de los Recursos y Adquisiciones Inspección Técnica y Aprobación: La unidad de retroexcavadora fue sometida a la auditoría mecánica y de seguridad en los talleres/puntos de control de AESA. Tras verificar el cumplimiento del 100% del checklist operativo con observaciones no limitantes , se obtuvo el visto bueno (Liberación Operativa) por parte del equipo de Operaciones de AESA, declarando la unidad como "Apta y Segura" para el inicio de las excavaciones.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</si>
</sst>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81">
    <font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8"/>
      <color theme="0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sz val="8"/>
      <color theme="1"/>
      <name val="Arial"/>
      <family val="2"/>
    </font>
    <font>
      <b/>
      <sz val="7"/>
      <color rgb="FFFF0000"/>
      <name val="Arial"/>
      <family val="2"/>
    </font>
    <font>
      <sz val="12"/>
      <color theme="1"/>
      <name val="Aptos Narrow"/>
      <family val="2"/>
    </font>
    <font>
      <b/>
      <sz val="7"/>
      <color rgb="FF0000FF"/>
      <name val="Arial"/>
      <family val="2"/>
    </font>
    <font>
      <b/>
      <sz val="11"/>
      <color theme="1"/>
      <name val="Aptos Narrow"/>
      <family val="2"/>
    </font>
    <font>
      <b/>
      <sz val="7"/>
      <color rgb="FFFF9900"/>
      <name val="Arial"/>
      <family val="2"/>
    </font>
    <font>
      <sz val="7"/>
      <color theme="1"/>
      <name val="Arial"/>
      <family val="2"/>
    </font>
    <font>
      <i/>
      <sz val="11"/>
      <color theme="0"/>
      <name val="Aptos Narrow"/>
      <family val="2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b/>
      <i/>
      <sz val="10"/>
      <color theme="1"/>
      <name val="Aptos Narrow"/>
      <family val="2"/>
    </font>
    <font>
      <sz val="7"/>
      <color theme="1"/>
      <name val="Aptos Narrow"/>
      <family val="2"/>
    </font>
    <font>
      <sz val="6"/>
      <color theme="1"/>
      <name val="Aptos Narrow"/>
      <family val="2"/>
    </font>
    <font>
      <b/>
      <sz val="14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9"/>
      <color theme="1"/>
      <name val="Arial"/>
      <family val="2"/>
    </font>
    <font>
      <b/>
      <sz val="8"/>
      <color theme="0"/>
      <name val="Aptos Narrow"/>
      <family val="2"/>
    </font>
    <font>
      <b/>
      <sz val="8"/>
      <color rgb="FF071420"/>
      <name val="Aptos Narrow"/>
      <family val="2"/>
    </font>
    <font>
      <b/>
      <sz val="8"/>
      <color rgb="FFFFFFFF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8"/>
      <color theme="1"/>
      <name val="Aptos Narrow"/>
      <family val="2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b/>
      <sz val="7"/>
      <color rgb="FFFF00FF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8"/>
      <color theme="1"/>
      <name val="Arial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sz val="11"/>
      <color theme="1"/>
      <name val="Arial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b/>
      <sz val="12"/>
      <color theme="1"/>
      <name val="Arial"/>
      <family val="2"/>
    </font>
    <font>
      <sz val="12"/>
      <color rgb="FF0070C0"/>
      <name val="Arial"/>
      <family val="2"/>
    </font>
    <font>
      <sz val="10"/>
      <name val="Aptos Narrow"/>
      <family val="2"/>
    </font>
    <font>
      <sz val="11"/>
      <name val="Aptos Narrow"/>
      <family val="2"/>
    </font>
    <font>
      <sz val="12"/>
      <color theme="1"/>
      <name val="Arial"/>
      <family val="2"/>
    </font>
    <font>
      <sz val="12"/>
      <name val="Aptos Narrow"/>
      <family val="2"/>
    </font>
    <font>
      <sz val="12"/>
      <color rgb="FFFF0000"/>
      <name val="Arial"/>
      <family val="2"/>
    </font>
    <font>
      <sz val="12"/>
      <color theme="1"/>
      <name val="Aptos Narrow"/>
      <family val="2"/>
    </font>
    <font>
      <b/>
      <sz val="10"/>
      <color theme="1"/>
      <name val="Aptos Narrow"/>
      <family val="2"/>
    </font>
    <font>
      <b/>
      <sz val="12"/>
      <color rgb="FFFFFFFF"/>
      <name val="Arial"/>
      <family val="2"/>
    </font>
    <font>
      <b/>
      <sz val="12"/>
      <color theme="1"/>
      <name val="Aptos Narrow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rgb="FFFFCCCC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</fills>
  <borders count="1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1" fillId="0" borderId="0" xfId="0" applyFont="1"/>
    <xf numFmtId="164" fontId="12" fillId="0" borderId="0" xfId="0" applyNumberFormat="1" applyFont="1" applyAlignment="1">
      <alignment vertical="center"/>
    </xf>
    <xf numFmtId="0" fontId="3" fillId="2" borderId="1" xfId="0" applyFont="1" applyFill="1" applyBorder="1"/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/>
    </xf>
    <xf numFmtId="0" fontId="18" fillId="4" borderId="2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9" fillId="2" borderId="23" xfId="0" applyFont="1" applyFill="1" applyBorder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4" borderId="2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5" fillId="4" borderId="30" xfId="0" applyFont="1" applyFill="1" applyBorder="1" applyAlignment="1">
      <alignment horizontal="center" vertical="center" wrapText="1"/>
    </xf>
    <xf numFmtId="0" fontId="26" fillId="8" borderId="31" xfId="0" applyFont="1" applyFill="1" applyBorder="1" applyAlignment="1">
      <alignment horizontal="center" wrapText="1"/>
    </xf>
    <xf numFmtId="0" fontId="27" fillId="0" borderId="13" xfId="0" applyFont="1" applyBorder="1" applyAlignment="1">
      <alignment horizontal="left" vertical="center"/>
    </xf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9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9" fillId="3" borderId="36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1" fillId="2" borderId="1" xfId="0" applyFont="1" applyFill="1" applyBorder="1"/>
    <xf numFmtId="0" fontId="29" fillId="3" borderId="36" xfId="0" applyFont="1" applyFill="1" applyBorder="1" applyAlignment="1">
      <alignment horizontal="left" vertical="center"/>
    </xf>
    <xf numFmtId="0" fontId="27" fillId="2" borderId="3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0" fillId="9" borderId="36" xfId="0" applyFont="1" applyFill="1" applyBorder="1" applyAlignment="1">
      <alignment horizontal="left" vertical="center"/>
    </xf>
    <xf numFmtId="0" fontId="29" fillId="3" borderId="36" xfId="0" applyFont="1" applyFill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 wrapText="1"/>
    </xf>
    <xf numFmtId="0" fontId="26" fillId="8" borderId="38" xfId="0" applyFont="1" applyFill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9" fillId="0" borderId="17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7" fillId="2" borderId="38" xfId="0" applyFont="1" applyFill="1" applyBorder="1" applyAlignment="1">
      <alignment horizontal="center" vertical="center"/>
    </xf>
    <xf numFmtId="0" fontId="27" fillId="2" borderId="4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19" fillId="2" borderId="44" xfId="0" applyFont="1" applyFill="1" applyBorder="1"/>
    <xf numFmtId="0" fontId="21" fillId="2" borderId="23" xfId="0" applyFont="1" applyFill="1" applyBorder="1"/>
    <xf numFmtId="0" fontId="21" fillId="2" borderId="23" xfId="0" applyFont="1" applyFill="1" applyBorder="1" applyAlignment="1">
      <alignment horizontal="center"/>
    </xf>
    <xf numFmtId="0" fontId="26" fillId="0" borderId="45" xfId="0" applyFont="1" applyBorder="1" applyAlignment="1">
      <alignment horizontal="center" vertical="center"/>
    </xf>
    <xf numFmtId="0" fontId="19" fillId="2" borderId="23" xfId="0" applyFont="1" applyFill="1" applyBorder="1" applyAlignment="1">
      <alignment horizontal="left"/>
    </xf>
    <xf numFmtId="0" fontId="27" fillId="2" borderId="46" xfId="0" applyFont="1" applyFill="1" applyBorder="1" applyAlignment="1">
      <alignment horizontal="center" vertical="center"/>
    </xf>
    <xf numFmtId="167" fontId="23" fillId="0" borderId="0" xfId="0" applyNumberFormat="1" applyFont="1" applyAlignment="1">
      <alignment horizontal="center" vertical="center"/>
    </xf>
    <xf numFmtId="0" fontId="32" fillId="0" borderId="0" xfId="0" applyFont="1" applyAlignment="1">
      <alignment vertical="center"/>
    </xf>
    <xf numFmtId="1" fontId="16" fillId="0" borderId="0" xfId="0" applyNumberFormat="1" applyFont="1" applyAlignment="1">
      <alignment horizontal="center" vertical="center"/>
    </xf>
    <xf numFmtId="168" fontId="16" fillId="2" borderId="1" xfId="0" applyNumberFormat="1" applyFont="1" applyFill="1" applyBorder="1" applyAlignment="1">
      <alignment horizontal="left" vertical="center"/>
    </xf>
    <xf numFmtId="164" fontId="3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6" fillId="2" borderId="1" xfId="0" applyFont="1" applyFill="1" applyBorder="1" applyAlignment="1">
      <alignment horizontal="left" vertical="center"/>
    </xf>
    <xf numFmtId="169" fontId="16" fillId="0" borderId="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2" borderId="43" xfId="0" applyFont="1" applyFill="1" applyBorder="1" applyAlignment="1">
      <alignment horizontal="center"/>
    </xf>
    <xf numFmtId="167" fontId="16" fillId="0" borderId="47" xfId="0" applyNumberFormat="1" applyFont="1" applyBorder="1" applyAlignment="1">
      <alignment horizontal="center" vertical="center"/>
    </xf>
    <xf numFmtId="0" fontId="9" fillId="2" borderId="51" xfId="0" applyFont="1" applyFill="1" applyBorder="1" applyAlignment="1">
      <alignment horizontal="left" vertical="center"/>
    </xf>
    <xf numFmtId="167" fontId="16" fillId="0" borderId="47" xfId="0" quotePrefix="1" applyNumberFormat="1" applyFont="1" applyBorder="1" applyAlignment="1">
      <alignment horizontal="center" vertical="center"/>
    </xf>
    <xf numFmtId="167" fontId="16" fillId="5" borderId="53" xfId="0" quotePrefix="1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/>
    </xf>
    <xf numFmtId="0" fontId="9" fillId="2" borderId="55" xfId="0" applyFont="1" applyFill="1" applyBorder="1" applyAlignment="1">
      <alignment horizontal="left" vertical="center"/>
    </xf>
    <xf numFmtId="0" fontId="27" fillId="2" borderId="57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left" vertical="center"/>
    </xf>
    <xf numFmtId="0" fontId="9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61" xfId="0" applyFont="1" applyFill="1" applyBorder="1" applyAlignment="1">
      <alignment horizontal="center" vertical="center"/>
    </xf>
    <xf numFmtId="49" fontId="33" fillId="0" borderId="1" xfId="0" applyNumberFormat="1" applyFont="1" applyBorder="1" applyAlignment="1">
      <alignment horizontal="left"/>
    </xf>
    <xf numFmtId="167" fontId="1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27" fillId="0" borderId="64" xfId="0" applyFont="1" applyBorder="1" applyAlignment="1">
      <alignment horizontal="center" vertical="center"/>
    </xf>
    <xf numFmtId="0" fontId="27" fillId="2" borderId="51" xfId="0" applyFont="1" applyFill="1" applyBorder="1" applyAlignment="1">
      <alignment horizontal="left" vertical="center"/>
    </xf>
    <xf numFmtId="2" fontId="35" fillId="9" borderId="65" xfId="0" applyNumberFormat="1" applyFont="1" applyFill="1" applyBorder="1" applyAlignment="1">
      <alignment horizontal="center"/>
    </xf>
    <xf numFmtId="2" fontId="35" fillId="9" borderId="66" xfId="0" applyNumberFormat="1" applyFont="1" applyFill="1" applyBorder="1" applyAlignment="1">
      <alignment horizontal="center"/>
    </xf>
    <xf numFmtId="0" fontId="22" fillId="2" borderId="67" xfId="0" applyFont="1" applyFill="1" applyBorder="1"/>
    <xf numFmtId="0" fontId="26" fillId="0" borderId="16" xfId="0" applyFont="1" applyBorder="1" applyAlignment="1">
      <alignment horizontal="center" vertical="center"/>
    </xf>
    <xf numFmtId="0" fontId="27" fillId="2" borderId="23" xfId="0" applyFont="1" applyFill="1" applyBorder="1" applyAlignment="1">
      <alignment horizontal="left" vertical="center"/>
    </xf>
    <xf numFmtId="0" fontId="26" fillId="0" borderId="19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6" fillId="8" borderId="46" xfId="0" applyFont="1" applyFill="1" applyBorder="1" applyAlignment="1">
      <alignment horizontal="center" wrapText="1"/>
    </xf>
    <xf numFmtId="0" fontId="9" fillId="2" borderId="61" xfId="0" applyFont="1" applyFill="1" applyBorder="1" applyAlignment="1">
      <alignment horizontal="left" vertical="center"/>
    </xf>
    <xf numFmtId="0" fontId="22" fillId="2" borderId="68" xfId="0" applyFont="1" applyFill="1" applyBorder="1"/>
    <xf numFmtId="0" fontId="22" fillId="2" borderId="69" xfId="0" applyFont="1" applyFill="1" applyBorder="1"/>
    <xf numFmtId="0" fontId="22" fillId="2" borderId="70" xfId="0" applyFont="1" applyFill="1" applyBorder="1"/>
    <xf numFmtId="0" fontId="26" fillId="0" borderId="71" xfId="0" applyFont="1" applyBorder="1" applyAlignment="1">
      <alignment horizontal="center" vertical="center"/>
    </xf>
    <xf numFmtId="0" fontId="27" fillId="2" borderId="7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1" fillId="11" borderId="73" xfId="0" applyFont="1" applyFill="1" applyBorder="1"/>
    <xf numFmtId="0" fontId="37" fillId="11" borderId="73" xfId="0" applyFont="1" applyFill="1" applyBorder="1" applyAlignment="1">
      <alignment horizontal="center" vertical="center"/>
    </xf>
    <xf numFmtId="0" fontId="1" fillId="11" borderId="74" xfId="0" applyFont="1" applyFill="1" applyBorder="1"/>
    <xf numFmtId="0" fontId="37" fillId="11" borderId="74" xfId="0" applyFont="1" applyFill="1" applyBorder="1" applyAlignment="1">
      <alignment horizontal="center" vertical="center"/>
    </xf>
    <xf numFmtId="0" fontId="1" fillId="0" borderId="74" xfId="0" applyFont="1" applyBorder="1"/>
    <xf numFmtId="0" fontId="37" fillId="0" borderId="74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2" borderId="23" xfId="0" applyFont="1" applyFill="1" applyBorder="1" applyAlignment="1">
      <alignment vertical="center" wrapText="1"/>
    </xf>
    <xf numFmtId="0" fontId="3" fillId="12" borderId="75" xfId="0" applyFont="1" applyFill="1" applyBorder="1"/>
    <xf numFmtId="0" fontId="3" fillId="12" borderId="55" xfId="0" applyFont="1" applyFill="1" applyBorder="1" applyAlignment="1">
      <alignment horizontal="center" vertical="center"/>
    </xf>
    <xf numFmtId="0" fontId="3" fillId="12" borderId="76" xfId="0" applyFont="1" applyFill="1" applyBorder="1" applyAlignment="1">
      <alignment horizontal="center" vertical="center"/>
    </xf>
    <xf numFmtId="0" fontId="3" fillId="12" borderId="6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3" fillId="0" borderId="1" xfId="0" applyFont="1" applyBorder="1" applyAlignment="1">
      <alignment horizontal="center" vertical="center"/>
    </xf>
    <xf numFmtId="168" fontId="16" fillId="13" borderId="1" xfId="0" applyNumberFormat="1" applyFont="1" applyFill="1" applyBorder="1"/>
    <xf numFmtId="169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1" fillId="2" borderId="4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1" xfId="0" applyFont="1" applyBorder="1"/>
    <xf numFmtId="0" fontId="3" fillId="16" borderId="23" xfId="0" applyFont="1" applyFill="1" applyBorder="1" applyAlignment="1">
      <alignment horizontal="center"/>
    </xf>
    <xf numFmtId="0" fontId="39" fillId="10" borderId="56" xfId="0" applyFont="1" applyFill="1" applyBorder="1" applyAlignment="1">
      <alignment horizontal="center"/>
    </xf>
    <xf numFmtId="0" fontId="39" fillId="10" borderId="15" xfId="0" applyFont="1" applyFill="1" applyBorder="1" applyAlignment="1">
      <alignment horizontal="center"/>
    </xf>
    <xf numFmtId="0" fontId="39" fillId="10" borderId="29" xfId="0" applyFont="1" applyFill="1" applyBorder="1" applyAlignment="1">
      <alignment horizontal="center"/>
    </xf>
    <xf numFmtId="0" fontId="40" fillId="0" borderId="0" xfId="0" applyFont="1"/>
    <xf numFmtId="0" fontId="41" fillId="0" borderId="0" xfId="0" applyFont="1" applyAlignment="1">
      <alignment vertical="center"/>
    </xf>
    <xf numFmtId="164" fontId="41" fillId="0" borderId="0" xfId="0" applyNumberFormat="1" applyFont="1" applyAlignment="1">
      <alignment vertical="center"/>
    </xf>
    <xf numFmtId="0" fontId="7" fillId="9" borderId="23" xfId="0" applyFont="1" applyFill="1" applyBorder="1" applyAlignment="1">
      <alignment vertical="center"/>
    </xf>
    <xf numFmtId="0" fontId="39" fillId="10" borderId="92" xfId="0" applyFont="1" applyFill="1" applyBorder="1" applyAlignment="1">
      <alignment horizontal="center"/>
    </xf>
    <xf numFmtId="0" fontId="39" fillId="10" borderId="23" xfId="0" applyFont="1" applyFill="1" applyBorder="1" applyAlignment="1">
      <alignment horizontal="center"/>
    </xf>
    <xf numFmtId="0" fontId="39" fillId="10" borderId="43" xfId="0" applyFont="1" applyFill="1" applyBorder="1" applyAlignment="1">
      <alignment horizontal="center"/>
    </xf>
    <xf numFmtId="0" fontId="9" fillId="0" borderId="0" xfId="0" applyFont="1"/>
    <xf numFmtId="0" fontId="16" fillId="2" borderId="44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6" fillId="2" borderId="43" xfId="0" applyFont="1" applyFill="1" applyBorder="1" applyAlignment="1">
      <alignment horizontal="center"/>
    </xf>
    <xf numFmtId="0" fontId="32" fillId="7" borderId="23" xfId="0" applyFont="1" applyFill="1" applyBorder="1" applyAlignment="1">
      <alignment vertical="center"/>
    </xf>
    <xf numFmtId="0" fontId="13" fillId="7" borderId="23" xfId="0" applyFont="1" applyFill="1" applyBorder="1" applyAlignment="1">
      <alignment vertical="center"/>
    </xf>
    <xf numFmtId="0" fontId="16" fillId="2" borderId="23" xfId="0" applyFont="1" applyFill="1" applyBorder="1" applyAlignment="1">
      <alignment vertical="center" wrapText="1"/>
    </xf>
    <xf numFmtId="0" fontId="16" fillId="2" borderId="99" xfId="0" applyFont="1" applyFill="1" applyBorder="1" applyAlignment="1">
      <alignment vertical="center" wrapText="1"/>
    </xf>
    <xf numFmtId="0" fontId="16" fillId="2" borderId="99" xfId="0" applyFont="1" applyFill="1" applyBorder="1" applyAlignment="1">
      <alignment horizontal="center"/>
    </xf>
    <xf numFmtId="0" fontId="16" fillId="2" borderId="100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3" xfId="0" applyFont="1" applyFill="1" applyBorder="1"/>
    <xf numFmtId="0" fontId="43" fillId="2" borderId="23" xfId="0" applyFont="1" applyFill="1" applyBorder="1" applyAlignment="1">
      <alignment vertical="center" wrapText="1"/>
    </xf>
    <xf numFmtId="0" fontId="16" fillId="0" borderId="0" xfId="0" applyFont="1"/>
    <xf numFmtId="0" fontId="43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2" fillId="7" borderId="23" xfId="0" applyFont="1" applyFill="1" applyBorder="1" applyAlignment="1">
      <alignment vertical="center"/>
    </xf>
    <xf numFmtId="0" fontId="16" fillId="2" borderId="109" xfId="0" applyFont="1" applyFill="1" applyBorder="1" applyAlignment="1">
      <alignment horizontal="center"/>
    </xf>
    <xf numFmtId="0" fontId="38" fillId="2" borderId="110" xfId="0" applyFont="1" applyFill="1" applyBorder="1"/>
    <xf numFmtId="0" fontId="16" fillId="2" borderId="111" xfId="0" applyFont="1" applyFill="1" applyBorder="1"/>
    <xf numFmtId="0" fontId="16" fillId="2" borderId="112" xfId="0" applyFont="1" applyFill="1" applyBorder="1"/>
    <xf numFmtId="0" fontId="38" fillId="2" borderId="26" xfId="0" applyFont="1" applyFill="1" applyBorder="1"/>
    <xf numFmtId="0" fontId="16" fillId="2" borderId="113" xfId="0" applyFont="1" applyFill="1" applyBorder="1"/>
    <xf numFmtId="0" fontId="45" fillId="0" borderId="0" xfId="0" applyFont="1" applyAlignment="1">
      <alignment vertical="center"/>
    </xf>
    <xf numFmtId="164" fontId="45" fillId="0" borderId="0" xfId="0" applyNumberFormat="1" applyFont="1" applyAlignment="1">
      <alignment vertical="center"/>
    </xf>
    <xf numFmtId="0" fontId="22" fillId="2" borderId="44" xfId="0" applyFont="1" applyFill="1" applyBorder="1"/>
    <xf numFmtId="0" fontId="22" fillId="2" borderId="23" xfId="0" applyFont="1" applyFill="1" applyBorder="1"/>
    <xf numFmtId="0" fontId="22" fillId="2" borderId="43" xfId="0" applyFont="1" applyFill="1" applyBorder="1"/>
    <xf numFmtId="0" fontId="22" fillId="2" borderId="117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47" fillId="2" borderId="51" xfId="0" applyFont="1" applyFill="1" applyBorder="1" applyAlignment="1">
      <alignment horizontal="center" vertical="center"/>
    </xf>
    <xf numFmtId="20" fontId="22" fillId="2" borderId="51" xfId="0" applyNumberFormat="1" applyFont="1" applyFill="1" applyBorder="1" applyAlignment="1">
      <alignment horizontal="center" vertical="center" textRotation="90"/>
    </xf>
    <xf numFmtId="20" fontId="22" fillId="17" borderId="51" xfId="0" applyNumberFormat="1" applyFont="1" applyFill="1" applyBorder="1" applyAlignment="1">
      <alignment horizontal="center" vertical="center" textRotation="90"/>
    </xf>
    <xf numFmtId="20" fontId="22" fillId="2" borderId="37" xfId="0" applyNumberFormat="1" applyFont="1" applyFill="1" applyBorder="1" applyAlignment="1">
      <alignment horizontal="center" vertical="center" textRotation="90"/>
    </xf>
    <xf numFmtId="0" fontId="22" fillId="2" borderId="118" xfId="0" applyFont="1" applyFill="1" applyBorder="1" applyAlignment="1">
      <alignment horizontal="center" vertical="center"/>
    </xf>
    <xf numFmtId="0" fontId="22" fillId="2" borderId="76" xfId="0" applyFont="1" applyFill="1" applyBorder="1" applyAlignment="1">
      <alignment horizontal="center" vertical="center"/>
    </xf>
    <xf numFmtId="0" fontId="47" fillId="2" borderId="76" xfId="0" applyFont="1" applyFill="1" applyBorder="1" applyAlignment="1">
      <alignment horizontal="center" vertical="center"/>
    </xf>
    <xf numFmtId="0" fontId="22" fillId="2" borderId="76" xfId="0" applyFont="1" applyFill="1" applyBorder="1" applyAlignment="1">
      <alignment horizontal="center" vertical="center" textRotation="90"/>
    </xf>
    <xf numFmtId="0" fontId="22" fillId="17" borderId="76" xfId="0" applyFont="1" applyFill="1" applyBorder="1" applyAlignment="1">
      <alignment horizontal="center" vertical="center" textRotation="90"/>
    </xf>
    <xf numFmtId="0" fontId="22" fillId="2" borderId="57" xfId="0" applyFont="1" applyFill="1" applyBorder="1" applyAlignment="1">
      <alignment horizontal="center" vertical="center" textRotation="90"/>
    </xf>
    <xf numFmtId="0" fontId="48" fillId="3" borderId="44" xfId="0" applyFont="1" applyFill="1" applyBorder="1"/>
    <xf numFmtId="0" fontId="49" fillId="3" borderId="23" xfId="0" applyFont="1" applyFill="1" applyBorder="1"/>
    <xf numFmtId="0" fontId="49" fillId="3" borderId="43" xfId="0" applyFont="1" applyFill="1" applyBorder="1"/>
    <xf numFmtId="0" fontId="50" fillId="2" borderId="23" xfId="0" applyFont="1" applyFill="1" applyBorder="1"/>
    <xf numFmtId="0" fontId="22" fillId="17" borderId="23" xfId="0" applyFont="1" applyFill="1" applyBorder="1"/>
    <xf numFmtId="0" fontId="22" fillId="0" borderId="0" xfId="0" applyFont="1"/>
    <xf numFmtId="0" fontId="51" fillId="2" borderId="44" xfId="0" applyFont="1" applyFill="1" applyBorder="1"/>
    <xf numFmtId="0" fontId="47" fillId="2" borderId="44" xfId="0" applyFont="1" applyFill="1" applyBorder="1"/>
    <xf numFmtId="0" fontId="47" fillId="2" borderId="23" xfId="0" applyFont="1" applyFill="1" applyBorder="1"/>
    <xf numFmtId="0" fontId="22" fillId="2" borderId="117" xfId="0" applyFont="1" applyFill="1" applyBorder="1"/>
    <xf numFmtId="0" fontId="22" fillId="2" borderId="51" xfId="0" applyFont="1" applyFill="1" applyBorder="1"/>
    <xf numFmtId="0" fontId="52" fillId="0" borderId="13" xfId="0" applyFont="1" applyBorder="1" applyAlignment="1">
      <alignment vertical="center"/>
    </xf>
    <xf numFmtId="0" fontId="47" fillId="2" borderId="51" xfId="0" applyFont="1" applyFill="1" applyBorder="1" applyAlignment="1">
      <alignment vertical="center"/>
    </xf>
    <xf numFmtId="20" fontId="22" fillId="2" borderId="51" xfId="0" applyNumberFormat="1" applyFont="1" applyFill="1" applyBorder="1" applyAlignment="1">
      <alignment textRotation="90"/>
    </xf>
    <xf numFmtId="20" fontId="22" fillId="17" borderId="51" xfId="0" applyNumberFormat="1" applyFont="1" applyFill="1" applyBorder="1" applyAlignment="1">
      <alignment textRotation="90"/>
    </xf>
    <xf numFmtId="20" fontId="22" fillId="2" borderId="37" xfId="0" applyNumberFormat="1" applyFont="1" applyFill="1" applyBorder="1" applyAlignment="1">
      <alignment textRotation="90"/>
    </xf>
    <xf numFmtId="0" fontId="22" fillId="2" borderId="118" xfId="0" applyFont="1" applyFill="1" applyBorder="1"/>
    <xf numFmtId="0" fontId="22" fillId="2" borderId="76" xfId="0" applyFont="1" applyFill="1" applyBorder="1"/>
    <xf numFmtId="0" fontId="52" fillId="0" borderId="63" xfId="0" applyFont="1" applyBorder="1" applyAlignment="1">
      <alignment vertical="center"/>
    </xf>
    <xf numFmtId="0" fontId="47" fillId="2" borderId="76" xfId="0" applyFont="1" applyFill="1" applyBorder="1" applyAlignment="1">
      <alignment vertical="center"/>
    </xf>
    <xf numFmtId="0" fontId="22" fillId="2" borderId="76" xfId="0" applyFont="1" applyFill="1" applyBorder="1" applyAlignment="1">
      <alignment vertical="center" textRotation="90"/>
    </xf>
    <xf numFmtId="0" fontId="22" fillId="17" borderId="76" xfId="0" applyFont="1" applyFill="1" applyBorder="1" applyAlignment="1">
      <alignment vertical="center" textRotation="90"/>
    </xf>
    <xf numFmtId="0" fontId="22" fillId="2" borderId="57" xfId="0" applyFont="1" applyFill="1" applyBorder="1" applyAlignment="1">
      <alignment vertical="center" textRotation="90"/>
    </xf>
    <xf numFmtId="0" fontId="13" fillId="0" borderId="0" xfId="0" applyFont="1" applyAlignment="1">
      <alignment horizontal="center" vertical="center" wrapText="1"/>
    </xf>
    <xf numFmtId="0" fontId="50" fillId="2" borderId="23" xfId="0" applyFont="1" applyFill="1" applyBorder="1" applyAlignment="1">
      <alignment horizontal="left"/>
    </xf>
    <xf numFmtId="0" fontId="22" fillId="2" borderId="44" xfId="0" applyFont="1" applyFill="1" applyBorder="1" applyAlignment="1">
      <alignment horizontal="left"/>
    </xf>
    <xf numFmtId="0" fontId="22" fillId="2" borderId="23" xfId="0" applyFont="1" applyFill="1" applyBorder="1" applyAlignment="1">
      <alignment horizontal="left"/>
    </xf>
    <xf numFmtId="0" fontId="22" fillId="2" borderId="120" xfId="0" applyFont="1" applyFill="1" applyBorder="1" applyAlignment="1">
      <alignment horizontal="left"/>
    </xf>
    <xf numFmtId="0" fontId="22" fillId="17" borderId="76" xfId="0" applyFont="1" applyFill="1" applyBorder="1"/>
    <xf numFmtId="0" fontId="49" fillId="2" borderId="23" xfId="0" applyFont="1" applyFill="1" applyBorder="1"/>
    <xf numFmtId="0" fontId="22" fillId="2" borderId="120" xfId="0" applyFont="1" applyFill="1" applyBorder="1"/>
    <xf numFmtId="0" fontId="22" fillId="2" borderId="36" xfId="0" applyFont="1" applyFill="1" applyBorder="1"/>
    <xf numFmtId="0" fontId="52" fillId="0" borderId="0" xfId="0" applyFont="1" applyAlignment="1">
      <alignment vertical="center"/>
    </xf>
    <xf numFmtId="0" fontId="22" fillId="2" borderId="121" xfId="0" applyFont="1" applyFill="1" applyBorder="1"/>
    <xf numFmtId="0" fontId="23" fillId="10" borderId="55" xfId="0" applyFont="1" applyFill="1" applyBorder="1" applyAlignment="1">
      <alignment horizontal="center"/>
    </xf>
    <xf numFmtId="0" fontId="23" fillId="10" borderId="61" xfId="0" applyFont="1" applyFill="1" applyBorder="1" applyAlignment="1">
      <alignment horizontal="center"/>
    </xf>
    <xf numFmtId="0" fontId="2" fillId="2" borderId="75" xfId="0" applyFont="1" applyFill="1" applyBorder="1"/>
    <xf numFmtId="0" fontId="2" fillId="2" borderId="55" xfId="0" applyFont="1" applyFill="1" applyBorder="1"/>
    <xf numFmtId="0" fontId="53" fillId="2" borderId="55" xfId="0" applyFont="1" applyFill="1" applyBorder="1" applyAlignment="1">
      <alignment vertical="center"/>
    </xf>
    <xf numFmtId="20" fontId="2" fillId="2" borderId="55" xfId="0" applyNumberFormat="1" applyFont="1" applyFill="1" applyBorder="1" applyAlignment="1">
      <alignment vertical="center" textRotation="90"/>
    </xf>
    <xf numFmtId="20" fontId="2" fillId="2" borderId="51" xfId="0" applyNumberFormat="1" applyFont="1" applyFill="1" applyBorder="1" applyAlignment="1">
      <alignment vertical="center" textRotation="90"/>
    </xf>
    <xf numFmtId="20" fontId="2" fillId="9" borderId="51" xfId="0" applyNumberFormat="1" applyFont="1" applyFill="1" applyBorder="1" applyAlignment="1">
      <alignment vertical="center" textRotation="90"/>
    </xf>
    <xf numFmtId="20" fontId="2" fillId="2" borderId="37" xfId="0" applyNumberFormat="1" applyFont="1" applyFill="1" applyBorder="1" applyAlignment="1">
      <alignment vertical="center" textRotation="90"/>
    </xf>
    <xf numFmtId="0" fontId="2" fillId="2" borderId="123" xfId="0" applyFont="1" applyFill="1" applyBorder="1"/>
    <xf numFmtId="0" fontId="11" fillId="2" borderId="124" xfId="0" applyFont="1" applyFill="1" applyBorder="1"/>
    <xf numFmtId="0" fontId="11" fillId="2" borderId="125" xfId="0" applyFont="1" applyFill="1" applyBorder="1"/>
    <xf numFmtId="0" fontId="11" fillId="2" borderId="124" xfId="0" applyFont="1" applyFill="1" applyBorder="1" applyAlignment="1">
      <alignment horizontal="center" vertical="center" wrapText="1"/>
    </xf>
    <xf numFmtId="20" fontId="25" fillId="2" borderId="126" xfId="0" applyNumberFormat="1" applyFont="1" applyFill="1" applyBorder="1" applyAlignment="1">
      <alignment vertical="center" textRotation="90"/>
    </xf>
    <xf numFmtId="20" fontId="25" fillId="2" borderId="125" xfId="0" applyNumberFormat="1" applyFont="1" applyFill="1" applyBorder="1" applyAlignment="1">
      <alignment vertical="center" textRotation="90"/>
    </xf>
    <xf numFmtId="20" fontId="25" fillId="9" borderId="125" xfId="0" applyNumberFormat="1" applyFont="1" applyFill="1" applyBorder="1" applyAlignment="1">
      <alignment vertical="center" textRotation="90"/>
    </xf>
    <xf numFmtId="20" fontId="2" fillId="9" borderId="125" xfId="0" applyNumberFormat="1" applyFont="1" applyFill="1" applyBorder="1" applyAlignment="1">
      <alignment vertical="center" textRotation="90"/>
    </xf>
    <xf numFmtId="20" fontId="2" fillId="2" borderId="125" xfId="0" applyNumberFormat="1" applyFont="1" applyFill="1" applyBorder="1" applyAlignment="1">
      <alignment vertical="center" textRotation="90"/>
    </xf>
    <xf numFmtId="20" fontId="25" fillId="2" borderId="127" xfId="0" applyNumberFormat="1" applyFont="1" applyFill="1" applyBorder="1" applyAlignment="1">
      <alignment vertical="center" textRotation="90"/>
    </xf>
    <xf numFmtId="0" fontId="2" fillId="2" borderId="23" xfId="0" applyFont="1" applyFill="1" applyBorder="1"/>
    <xf numFmtId="0" fontId="11" fillId="2" borderId="23" xfId="0" applyFont="1" applyFill="1" applyBorder="1"/>
    <xf numFmtId="9" fontId="2" fillId="2" borderId="23" xfId="0" applyNumberFormat="1" applyFont="1" applyFill="1" applyBorder="1"/>
    <xf numFmtId="0" fontId="54" fillId="2" borderId="40" xfId="0" applyFont="1" applyFill="1" applyBorder="1"/>
    <xf numFmtId="0" fontId="2" fillId="2" borderId="40" xfId="0" applyFont="1" applyFill="1" applyBorder="1"/>
    <xf numFmtId="0" fontId="41" fillId="7" borderId="23" xfId="0" applyFont="1" applyFill="1" applyBorder="1" applyAlignment="1">
      <alignment vertical="center"/>
    </xf>
    <xf numFmtId="0" fontId="2" fillId="9" borderId="131" xfId="0" applyFont="1" applyFill="1" applyBorder="1"/>
    <xf numFmtId="0" fontId="2" fillId="9" borderId="23" xfId="0" applyFont="1" applyFill="1" applyBorder="1" applyAlignment="1">
      <alignment textRotation="90"/>
    </xf>
    <xf numFmtId="0" fontId="2" fillId="2" borderId="132" xfId="0" applyFont="1" applyFill="1" applyBorder="1"/>
    <xf numFmtId="0" fontId="2" fillId="2" borderId="133" xfId="0" applyFont="1" applyFill="1" applyBorder="1"/>
    <xf numFmtId="0" fontId="2" fillId="2" borderId="134" xfId="0" applyFont="1" applyFill="1" applyBorder="1"/>
    <xf numFmtId="0" fontId="11" fillId="2" borderId="40" xfId="0" applyFont="1" applyFill="1" applyBorder="1" applyAlignment="1">
      <alignment horizontal="center" vertical="center" wrapText="1"/>
    </xf>
    <xf numFmtId="0" fontId="2" fillId="9" borderId="40" xfId="0" applyFont="1" applyFill="1" applyBorder="1"/>
    <xf numFmtId="0" fontId="2" fillId="2" borderId="67" xfId="0" applyFont="1" applyFill="1" applyBorder="1"/>
    <xf numFmtId="0" fontId="2" fillId="2" borderId="41" xfId="0" applyFont="1" applyFill="1" applyBorder="1"/>
    <xf numFmtId="0" fontId="2" fillId="2" borderId="23" xfId="0" applyFont="1" applyFill="1" applyBorder="1" applyAlignment="1">
      <alignment vertical="center"/>
    </xf>
    <xf numFmtId="0" fontId="2" fillId="2" borderId="131" xfId="0" applyFont="1" applyFill="1" applyBorder="1"/>
    <xf numFmtId="0" fontId="2" fillId="2" borderId="135" xfId="0" applyFont="1" applyFill="1" applyBorder="1"/>
    <xf numFmtId="0" fontId="2" fillId="9" borderId="135" xfId="0" applyFont="1" applyFill="1" applyBorder="1"/>
    <xf numFmtId="0" fontId="2" fillId="9" borderId="124" xfId="0" applyFont="1" applyFill="1" applyBorder="1" applyAlignment="1">
      <alignment textRotation="90"/>
    </xf>
    <xf numFmtId="0" fontId="2" fillId="2" borderId="124" xfId="0" applyFont="1" applyFill="1" applyBorder="1" applyAlignment="1">
      <alignment textRotation="90"/>
    </xf>
    <xf numFmtId="0" fontId="2" fillId="2" borderId="136" xfId="0" applyFont="1" applyFill="1" applyBorder="1"/>
    <xf numFmtId="0" fontId="2" fillId="2" borderId="137" xfId="0" applyFont="1" applyFill="1" applyBorder="1"/>
    <xf numFmtId="0" fontId="2" fillId="2" borderId="138" xfId="0" applyFont="1" applyFill="1" applyBorder="1"/>
    <xf numFmtId="0" fontId="46" fillId="2" borderId="138" xfId="0" applyFont="1" applyFill="1" applyBorder="1"/>
    <xf numFmtId="0" fontId="2" fillId="2" borderId="139" xfId="0" applyFont="1" applyFill="1" applyBorder="1"/>
    <xf numFmtId="0" fontId="2" fillId="9" borderId="139" xfId="0" applyFont="1" applyFill="1" applyBorder="1"/>
    <xf numFmtId="0" fontId="2" fillId="9" borderId="138" xfId="0" applyFont="1" applyFill="1" applyBorder="1" applyAlignment="1">
      <alignment textRotation="90"/>
    </xf>
    <xf numFmtId="0" fontId="2" fillId="2" borderId="138" xfId="0" applyFont="1" applyFill="1" applyBorder="1" applyAlignment="1">
      <alignment textRotation="90"/>
    </xf>
    <xf numFmtId="0" fontId="2" fillId="2" borderId="140" xfId="0" applyFont="1" applyFill="1" applyBorder="1"/>
    <xf numFmtId="0" fontId="2" fillId="2" borderId="141" xfId="0" applyFont="1" applyFill="1" applyBorder="1"/>
    <xf numFmtId="0" fontId="46" fillId="2" borderId="23" xfId="0" applyFont="1" applyFill="1" applyBorder="1"/>
    <xf numFmtId="0" fontId="2" fillId="2" borderId="23" xfId="0" applyFont="1" applyFill="1" applyBorder="1" applyAlignment="1">
      <alignment textRotation="90"/>
    </xf>
    <xf numFmtId="0" fontId="2" fillId="2" borderId="124" xfId="0" applyFont="1" applyFill="1" applyBorder="1"/>
    <xf numFmtId="0" fontId="46" fillId="2" borderId="124" xfId="0" applyFont="1" applyFill="1" applyBorder="1"/>
    <xf numFmtId="0" fontId="2" fillId="2" borderId="143" xfId="0" applyFont="1" applyFill="1" applyBorder="1"/>
    <xf numFmtId="0" fontId="2" fillId="9" borderId="143" xfId="0" applyFont="1" applyFill="1" applyBorder="1"/>
    <xf numFmtId="0" fontId="2" fillId="2" borderId="144" xfId="0" applyFont="1" applyFill="1" applyBorder="1"/>
    <xf numFmtId="0" fontId="2" fillId="2" borderId="145" xfId="0" applyFont="1" applyFill="1" applyBorder="1"/>
    <xf numFmtId="0" fontId="2" fillId="0" borderId="62" xfId="0" applyFont="1" applyBorder="1"/>
    <xf numFmtId="0" fontId="2" fillId="0" borderId="63" xfId="0" applyFont="1" applyBorder="1"/>
    <xf numFmtId="0" fontId="25" fillId="0" borderId="63" xfId="0" applyFont="1" applyBorder="1"/>
    <xf numFmtId="171" fontId="56" fillId="18" borderId="149" xfId="0" applyNumberFormat="1" applyFont="1" applyFill="1" applyBorder="1" applyAlignment="1">
      <alignment vertical="center"/>
    </xf>
    <xf numFmtId="0" fontId="2" fillId="9" borderId="76" xfId="0" applyFont="1" applyFill="1" applyBorder="1"/>
    <xf numFmtId="170" fontId="2" fillId="0" borderId="63" xfId="0" applyNumberFormat="1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64" xfId="0" applyFont="1" applyBorder="1"/>
    <xf numFmtId="0" fontId="57" fillId="0" borderId="0" xfId="0" applyFont="1" applyAlignment="1">
      <alignment vertical="center"/>
    </xf>
    <xf numFmtId="164" fontId="57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164" fontId="58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164" fontId="59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2" fontId="59" fillId="0" borderId="0" xfId="0" applyNumberFormat="1" applyFont="1" applyAlignment="1">
      <alignment vertical="center"/>
    </xf>
    <xf numFmtId="2" fontId="58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2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2" fontId="61" fillId="0" borderId="0" xfId="0" applyNumberFormat="1" applyFont="1" applyAlignment="1">
      <alignment vertical="center"/>
    </xf>
    <xf numFmtId="164" fontId="61" fillId="0" borderId="0" xfId="0" applyNumberFormat="1" applyFont="1" applyAlignment="1">
      <alignment vertical="center"/>
    </xf>
    <xf numFmtId="171" fontId="63" fillId="18" borderId="149" xfId="0" applyNumberFormat="1" applyFont="1" applyFill="1" applyBorder="1" applyAlignment="1">
      <alignment vertical="center"/>
    </xf>
    <xf numFmtId="4" fontId="63" fillId="18" borderId="149" xfId="0" applyNumberFormat="1" applyFont="1" applyFill="1" applyBorder="1" applyAlignment="1">
      <alignment vertical="center"/>
    </xf>
    <xf numFmtId="0" fontId="44" fillId="19" borderId="23" xfId="0" applyFont="1" applyFill="1" applyBorder="1" applyAlignment="1">
      <alignment horizontal="left" vertical="center"/>
    </xf>
    <xf numFmtId="0" fontId="44" fillId="15" borderId="23" xfId="0" applyFont="1" applyFill="1" applyBorder="1" applyAlignment="1">
      <alignment horizontal="left" vertical="center"/>
    </xf>
    <xf numFmtId="0" fontId="44" fillId="9" borderId="23" xfId="0" applyFont="1" applyFill="1" applyBorder="1" applyAlignment="1">
      <alignment horizontal="left" vertical="center"/>
    </xf>
    <xf numFmtId="4" fontId="7" fillId="0" borderId="0" xfId="0" applyNumberFormat="1" applyFont="1" applyAlignment="1">
      <alignment vertical="center"/>
    </xf>
    <xf numFmtId="0" fontId="19" fillId="10" borderId="6" xfId="0" applyFont="1" applyFill="1" applyBorder="1" applyAlignment="1">
      <alignment horizontal="center"/>
    </xf>
    <xf numFmtId="0" fontId="6" fillId="0" borderId="7" xfId="0" applyFont="1" applyBorder="1"/>
    <xf numFmtId="0" fontId="2" fillId="2" borderId="56" xfId="0" applyFont="1" applyFill="1" applyBorder="1"/>
    <xf numFmtId="0" fontId="6" fillId="0" borderId="15" xfId="0" applyFont="1" applyBorder="1"/>
    <xf numFmtId="2" fontId="16" fillId="9" borderId="6" xfId="0" applyNumberFormat="1" applyFont="1" applyFill="1" applyBorder="1" applyAlignment="1">
      <alignment horizontal="center"/>
    </xf>
    <xf numFmtId="2" fontId="16" fillId="2" borderId="6" xfId="0" applyNumberFormat="1" applyFont="1" applyFill="1" applyBorder="1" applyAlignment="1">
      <alignment horizontal="center"/>
    </xf>
    <xf numFmtId="2" fontId="21" fillId="2" borderId="6" xfId="0" applyNumberFormat="1" applyFont="1" applyFill="1" applyBorder="1" applyAlignment="1">
      <alignment horizontal="center"/>
    </xf>
    <xf numFmtId="0" fontId="6" fillId="0" borderId="29" xfId="0" applyFont="1" applyBorder="1"/>
    <xf numFmtId="2" fontId="34" fillId="2" borderId="6" xfId="0" applyNumberFormat="1" applyFont="1" applyFill="1" applyBorder="1" applyAlignment="1">
      <alignment horizontal="center"/>
    </xf>
    <xf numFmtId="2" fontId="35" fillId="9" borderId="56" xfId="0" applyNumberFormat="1" applyFont="1" applyFill="1" applyBorder="1" applyAlignment="1">
      <alignment horizontal="center"/>
    </xf>
    <xf numFmtId="0" fontId="21" fillId="2" borderId="56" xfId="0" applyFont="1" applyFill="1" applyBorder="1" applyAlignment="1">
      <alignment horizontal="left"/>
    </xf>
    <xf numFmtId="2" fontId="21" fillId="9" borderId="6" xfId="0" applyNumberFormat="1" applyFont="1" applyFill="1" applyBorder="1" applyAlignment="1">
      <alignment horizontal="center"/>
    </xf>
    <xf numFmtId="2" fontId="35" fillId="2" borderId="6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/>
    <xf numFmtId="0" fontId="16" fillId="2" borderId="56" xfId="0" applyFont="1" applyFill="1" applyBorder="1"/>
    <xf numFmtId="0" fontId="16" fillId="10" borderId="78" xfId="0" applyFont="1" applyFill="1" applyBorder="1" applyAlignment="1">
      <alignment horizontal="center"/>
    </xf>
    <xf numFmtId="0" fontId="6" fillId="0" borderId="79" xfId="0" applyFont="1" applyBorder="1"/>
    <xf numFmtId="0" fontId="6" fillId="0" borderId="80" xfId="0" applyFont="1" applyBorder="1"/>
    <xf numFmtId="2" fontId="16" fillId="10" borderId="81" xfId="0" applyNumberFormat="1" applyFont="1" applyFill="1" applyBorder="1" applyAlignment="1">
      <alignment horizontal="center"/>
    </xf>
    <xf numFmtId="2" fontId="21" fillId="10" borderId="81" xfId="0" applyNumberFormat="1" applyFont="1" applyFill="1" applyBorder="1" applyAlignment="1">
      <alignment horizontal="center"/>
    </xf>
    <xf numFmtId="2" fontId="35" fillId="10" borderId="81" xfId="0" applyNumberFormat="1" applyFont="1" applyFill="1" applyBorder="1" applyAlignment="1">
      <alignment horizontal="center"/>
    </xf>
    <xf numFmtId="0" fontId="6" fillId="0" borderId="84" xfId="0" applyFont="1" applyBorder="1"/>
    <xf numFmtId="0" fontId="21" fillId="10" borderId="78" xfId="0" applyFont="1" applyFill="1" applyBorder="1" applyAlignment="1">
      <alignment horizontal="center"/>
    </xf>
    <xf numFmtId="0" fontId="72" fillId="0" borderId="3" xfId="0" applyFont="1" applyBorder="1" applyAlignment="1">
      <alignment horizontal="center" vertical="center" wrapText="1"/>
    </xf>
    <xf numFmtId="0" fontId="66" fillId="0" borderId="4" xfId="0" applyFont="1" applyBorder="1"/>
    <xf numFmtId="0" fontId="66" fillId="0" borderId="5" xfId="0" applyFont="1" applyBorder="1"/>
    <xf numFmtId="0" fontId="66" fillId="0" borderId="9" xfId="0" applyFont="1" applyBorder="1"/>
    <xf numFmtId="0" fontId="66" fillId="0" borderId="10" xfId="0" applyFont="1" applyBorder="1"/>
    <xf numFmtId="0" fontId="66" fillId="0" borderId="11" xfId="0" applyFont="1" applyBorder="1"/>
    <xf numFmtId="0" fontId="72" fillId="0" borderId="4" xfId="0" applyFont="1" applyBorder="1" applyAlignment="1">
      <alignment horizontal="center" vertical="center"/>
    </xf>
    <xf numFmtId="0" fontId="72" fillId="0" borderId="6" xfId="0" applyFont="1" applyBorder="1" applyAlignment="1">
      <alignment horizontal="center" vertical="center"/>
    </xf>
    <xf numFmtId="0" fontId="66" fillId="0" borderId="15" xfId="0" applyFont="1" applyBorder="1"/>
    <xf numFmtId="0" fontId="66" fillId="0" borderId="29" xfId="0" applyFont="1" applyBorder="1"/>
    <xf numFmtId="10" fontId="72" fillId="0" borderId="6" xfId="0" applyNumberFormat="1" applyFont="1" applyBorder="1" applyAlignment="1">
      <alignment horizontal="center" vertical="center"/>
    </xf>
    <xf numFmtId="0" fontId="66" fillId="0" borderId="7" xfId="0" applyFont="1" applyBorder="1"/>
    <xf numFmtId="0" fontId="21" fillId="2" borderId="22" xfId="0" applyFont="1" applyFill="1" applyBorder="1" applyAlignment="1">
      <alignment horizontal="center"/>
    </xf>
    <xf numFmtId="0" fontId="6" fillId="0" borderId="21" xfId="0" applyFont="1" applyBorder="1"/>
    <xf numFmtId="0" fontId="6" fillId="0" borderId="24" xfId="0" applyFont="1" applyBorder="1"/>
    <xf numFmtId="0" fontId="21" fillId="0" borderId="62" xfId="0" applyFont="1" applyBorder="1" applyAlignment="1">
      <alignment horizontal="center"/>
    </xf>
    <xf numFmtId="0" fontId="6" fillId="0" borderId="63" xfId="0" applyFont="1" applyBorder="1"/>
    <xf numFmtId="0" fontId="6" fillId="0" borderId="64" xfId="0" applyFont="1" applyBorder="1"/>
    <xf numFmtId="0" fontId="74" fillId="10" borderId="48" xfId="0" applyFont="1" applyFill="1" applyBorder="1" applyAlignment="1">
      <alignment horizontal="center"/>
    </xf>
    <xf numFmtId="0" fontId="69" fillId="0" borderId="49" xfId="0" applyFont="1" applyBorder="1"/>
    <xf numFmtId="0" fontId="69" fillId="0" borderId="54" xfId="0" applyFont="1" applyBorder="1"/>
    <xf numFmtId="0" fontId="74" fillId="0" borderId="85" xfId="0" applyFont="1" applyBorder="1" applyAlignment="1">
      <alignment horizontal="center" vertical="center"/>
    </xf>
    <xf numFmtId="0" fontId="69" fillId="0" borderId="4" xfId="0" applyFont="1" applyBorder="1"/>
    <xf numFmtId="0" fontId="69" fillId="0" borderId="5" xfId="0" applyFont="1" applyBorder="1"/>
    <xf numFmtId="0" fontId="69" fillId="0" borderId="86" xfId="0" applyFont="1" applyBorder="1"/>
    <xf numFmtId="0" fontId="69" fillId="0" borderId="10" xfId="0" applyFont="1" applyBorder="1"/>
    <xf numFmtId="0" fontId="69" fillId="0" borderId="11" xfId="0" applyFont="1" applyBorder="1"/>
    <xf numFmtId="0" fontId="72" fillId="0" borderId="3" xfId="0" applyFont="1" applyBorder="1" applyAlignment="1">
      <alignment horizontal="center" vertical="center"/>
    </xf>
    <xf numFmtId="0" fontId="73" fillId="3" borderId="56" xfId="0" applyFont="1" applyFill="1" applyBorder="1" applyAlignment="1">
      <alignment horizontal="left"/>
    </xf>
    <xf numFmtId="0" fontId="69" fillId="0" borderId="15" xfId="0" applyFont="1" applyBorder="1"/>
    <xf numFmtId="0" fontId="69" fillId="0" borderId="7" xfId="0" applyFont="1" applyBorder="1"/>
    <xf numFmtId="0" fontId="68" fillId="0" borderId="6" xfId="0" applyFont="1" applyBorder="1" applyAlignment="1">
      <alignment horizontal="center"/>
    </xf>
    <xf numFmtId="10" fontId="71" fillId="0" borderId="6" xfId="0" applyNumberFormat="1" applyFont="1" applyBorder="1" applyAlignment="1">
      <alignment horizontal="center"/>
    </xf>
    <xf numFmtId="0" fontId="69" fillId="0" borderId="29" xfId="0" applyFont="1" applyBorder="1"/>
    <xf numFmtId="0" fontId="78" fillId="15" borderId="56" xfId="0" applyFont="1" applyFill="1" applyBorder="1" applyAlignment="1">
      <alignment horizontal="left"/>
    </xf>
    <xf numFmtId="0" fontId="80" fillId="0" borderId="15" xfId="0" applyFont="1" applyBorder="1"/>
    <xf numFmtId="0" fontId="80" fillId="0" borderId="7" xfId="0" applyFont="1" applyBorder="1"/>
    <xf numFmtId="0" fontId="70" fillId="0" borderId="6" xfId="0" applyFont="1" applyBorder="1" applyAlignment="1">
      <alignment horizontal="center"/>
    </xf>
    <xf numFmtId="0" fontId="71" fillId="0" borderId="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/>
    </xf>
    <xf numFmtId="0" fontId="43" fillId="2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6" fillId="0" borderId="96" xfId="0" applyFont="1" applyBorder="1"/>
    <xf numFmtId="0" fontId="6" fillId="0" borderId="97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16" fillId="2" borderId="107" xfId="0" applyFont="1" applyFill="1" applyBorder="1" applyAlignment="1">
      <alignment horizontal="center"/>
    </xf>
    <xf numFmtId="0" fontId="6" fillId="0" borderId="108" xfId="0" applyFont="1" applyBorder="1"/>
    <xf numFmtId="0" fontId="16" fillId="2" borderId="6" xfId="0" applyFont="1" applyFill="1" applyBorder="1" applyAlignment="1">
      <alignment horizontal="center" vertical="center" wrapText="1"/>
    </xf>
    <xf numFmtId="0" fontId="43" fillId="2" borderId="103" xfId="0" applyFont="1" applyFill="1" applyBorder="1" applyAlignment="1">
      <alignment horizontal="center" vertical="center" wrapText="1"/>
    </xf>
    <xf numFmtId="0" fontId="6" fillId="0" borderId="104" xfId="0" applyFont="1" applyBorder="1"/>
    <xf numFmtId="0" fontId="6" fillId="0" borderId="105" xfId="0" applyFont="1" applyBorder="1"/>
    <xf numFmtId="0" fontId="16" fillId="2" borderId="114" xfId="0" applyFont="1" applyFill="1" applyBorder="1" applyAlignment="1">
      <alignment horizontal="center"/>
    </xf>
    <xf numFmtId="0" fontId="46" fillId="2" borderId="103" xfId="0" applyFont="1" applyFill="1" applyBorder="1" applyAlignment="1">
      <alignment horizontal="center" vertical="center"/>
    </xf>
    <xf numFmtId="0" fontId="6" fillId="0" borderId="116" xfId="0" applyFont="1" applyBorder="1"/>
    <xf numFmtId="0" fontId="6" fillId="0" borderId="19" xfId="0" applyFont="1" applyBorder="1"/>
    <xf numFmtId="0" fontId="16" fillId="2" borderId="101" xfId="0" applyFont="1" applyFill="1" applyBorder="1" applyAlignment="1">
      <alignment horizontal="center"/>
    </xf>
    <xf numFmtId="0" fontId="6" fillId="0" borderId="90" xfId="0" applyFont="1" applyBorder="1"/>
    <xf numFmtId="0" fontId="6" fillId="0" borderId="91" xfId="0" applyFont="1" applyBorder="1"/>
    <xf numFmtId="0" fontId="39" fillId="10" borderId="58" xfId="0" applyFont="1" applyFill="1" applyBorder="1" applyAlignment="1">
      <alignment horizontal="center" vertical="center"/>
    </xf>
    <xf numFmtId="0" fontId="6" fillId="0" borderId="59" xfId="0" applyFont="1" applyBorder="1"/>
    <xf numFmtId="0" fontId="6" fillId="0" borderId="60" xfId="0" applyFont="1" applyBorder="1"/>
    <xf numFmtId="0" fontId="16" fillId="2" borderId="6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top"/>
    </xf>
    <xf numFmtId="0" fontId="16" fillId="2" borderId="93" xfId="0" applyFont="1" applyFill="1" applyBorder="1" applyAlignment="1">
      <alignment horizontal="center"/>
    </xf>
    <xf numFmtId="0" fontId="6" fillId="0" borderId="95" xfId="0" applyFont="1" applyBorder="1"/>
    <xf numFmtId="0" fontId="16" fillId="2" borderId="106" xfId="0" applyFont="1" applyFill="1" applyBorder="1" applyAlignment="1">
      <alignment horizontal="center"/>
    </xf>
    <xf numFmtId="0" fontId="6" fillId="0" borderId="82" xfId="0" applyFont="1" applyBorder="1"/>
    <xf numFmtId="0" fontId="16" fillId="2" borderId="2" xfId="0" applyFont="1" applyFill="1" applyBorder="1" applyAlignment="1">
      <alignment horizontal="center"/>
    </xf>
    <xf numFmtId="0" fontId="6" fillId="0" borderId="8" xfId="0" applyFont="1" applyBorder="1"/>
    <xf numFmtId="0" fontId="7" fillId="0" borderId="6" xfId="0" applyFont="1" applyBorder="1" applyAlignment="1">
      <alignment horizontal="center"/>
    </xf>
    <xf numFmtId="0" fontId="75" fillId="0" borderId="56" xfId="0" applyFont="1" applyBorder="1" applyAlignment="1">
      <alignment horizontal="left"/>
    </xf>
    <xf numFmtId="0" fontId="67" fillId="0" borderId="15" xfId="0" applyFont="1" applyBorder="1"/>
    <xf numFmtId="0" fontId="67" fillId="0" borderId="7" xfId="0" applyFont="1" applyBorder="1"/>
    <xf numFmtId="0" fontId="38" fillId="0" borderId="56" xfId="0" applyFont="1" applyBorder="1" applyAlignment="1">
      <alignment horizontal="center"/>
    </xf>
    <xf numFmtId="0" fontId="38" fillId="0" borderId="56" xfId="0" quotePrefix="1" applyFont="1" applyBorder="1" applyAlignment="1">
      <alignment horizontal="left" vertical="center" wrapText="1"/>
    </xf>
    <xf numFmtId="0" fontId="38" fillId="0" borderId="6" xfId="0" applyFont="1" applyBorder="1" applyAlignment="1">
      <alignment horizontal="left" vertical="center" wrapText="1"/>
    </xf>
    <xf numFmtId="0" fontId="38" fillId="10" borderId="56" xfId="0" applyFont="1" applyFill="1" applyBorder="1" applyAlignment="1">
      <alignment horizontal="center"/>
    </xf>
    <xf numFmtId="0" fontId="79" fillId="0" borderId="85" xfId="0" applyFont="1" applyBorder="1" applyAlignment="1">
      <alignment horizontal="left" vertical="top" wrapText="1"/>
    </xf>
    <xf numFmtId="0" fontId="67" fillId="0" borderId="4" xfId="0" applyFont="1" applyBorder="1"/>
    <xf numFmtId="0" fontId="67" fillId="0" borderId="87" xfId="0" applyFont="1" applyBorder="1"/>
    <xf numFmtId="0" fontId="67" fillId="0" borderId="86" xfId="0" applyFont="1" applyBorder="1"/>
    <xf numFmtId="0" fontId="67" fillId="0" borderId="10" xfId="0" applyFont="1" applyBorder="1"/>
    <xf numFmtId="0" fontId="67" fillId="0" borderId="88" xfId="0" applyFont="1" applyBorder="1"/>
    <xf numFmtId="0" fontId="38" fillId="10" borderId="48" xfId="0" applyFont="1" applyFill="1" applyBorder="1" applyAlignment="1">
      <alignment horizontal="center"/>
    </xf>
    <xf numFmtId="0" fontId="6" fillId="0" borderId="49" xfId="0" applyFont="1" applyBorder="1"/>
    <xf numFmtId="0" fontId="6" fillId="0" borderId="54" xfId="0" applyFont="1" applyBorder="1"/>
    <xf numFmtId="0" fontId="16" fillId="0" borderId="85" xfId="0" applyFont="1" applyBorder="1" applyAlignment="1">
      <alignment horizontal="left" vertical="top" wrapText="1"/>
    </xf>
    <xf numFmtId="0" fontId="6" fillId="0" borderId="87" xfId="0" applyFont="1" applyBorder="1"/>
    <xf numFmtId="0" fontId="39" fillId="10" borderId="89" xfId="0" applyFont="1" applyFill="1" applyBorder="1" applyAlignment="1">
      <alignment horizontal="center"/>
    </xf>
    <xf numFmtId="0" fontId="38" fillId="0" borderId="56" xfId="0" applyFont="1" applyBorder="1" applyAlignment="1">
      <alignment horizontal="left"/>
    </xf>
    <xf numFmtId="0" fontId="16" fillId="0" borderId="56" xfId="0" applyFont="1" applyBorder="1" applyAlignment="1">
      <alignment horizontal="left" vertical="center" wrapText="1"/>
    </xf>
    <xf numFmtId="0" fontId="16" fillId="0" borderId="85" xfId="0" applyFont="1" applyBorder="1" applyAlignment="1">
      <alignment horizontal="left" vertical="center" wrapText="1"/>
    </xf>
    <xf numFmtId="0" fontId="16" fillId="0" borderId="56" xfId="0" applyFont="1" applyBorder="1" applyAlignment="1">
      <alignment horizontal="left" vertical="center"/>
    </xf>
    <xf numFmtId="0" fontId="39" fillId="10" borderId="48" xfId="0" applyFont="1" applyFill="1" applyBorder="1" applyAlignment="1">
      <alignment horizontal="center"/>
    </xf>
    <xf numFmtId="0" fontId="39" fillId="10" borderId="6" xfId="0" applyFont="1" applyFill="1" applyBorder="1" applyAlignment="1">
      <alignment horizontal="center" vertical="center"/>
    </xf>
    <xf numFmtId="165" fontId="24" fillId="2" borderId="20" xfId="0" applyNumberFormat="1" applyFont="1" applyFill="1" applyBorder="1" applyAlignment="1">
      <alignment horizontal="left"/>
    </xf>
    <xf numFmtId="0" fontId="39" fillId="10" borderId="56" xfId="0" applyFont="1" applyFill="1" applyBorder="1" applyAlignment="1">
      <alignment horizontal="center" vertical="center"/>
    </xf>
    <xf numFmtId="0" fontId="9" fillId="0" borderId="78" xfId="0" applyFont="1" applyBorder="1" applyAlignment="1">
      <alignment horizontal="left" vertical="center" wrapText="1"/>
    </xf>
    <xf numFmtId="0" fontId="42" fillId="10" borderId="48" xfId="0" applyFont="1" applyFill="1" applyBorder="1" applyAlignment="1">
      <alignment horizontal="center"/>
    </xf>
    <xf numFmtId="0" fontId="21" fillId="0" borderId="78" xfId="0" applyFont="1" applyBorder="1" applyAlignment="1">
      <alignment horizontal="left" vertical="center" wrapText="1"/>
    </xf>
    <xf numFmtId="0" fontId="16" fillId="2" borderId="94" xfId="0" applyFont="1" applyFill="1" applyBorder="1" applyAlignment="1">
      <alignment horizontal="center"/>
    </xf>
    <xf numFmtId="0" fontId="6" fillId="0" borderId="98" xfId="0" applyFont="1" applyBorder="1"/>
    <xf numFmtId="0" fontId="23" fillId="2" borderId="20" xfId="0" applyFont="1" applyFill="1" applyBorder="1" applyAlignment="1">
      <alignment horizontal="center" vertical="center"/>
    </xf>
    <xf numFmtId="9" fontId="11" fillId="2" borderId="20" xfId="0" applyNumberFormat="1" applyFont="1" applyFill="1" applyBorder="1" applyAlignment="1">
      <alignment horizontal="center" vertical="center" wrapText="1"/>
    </xf>
    <xf numFmtId="0" fontId="6" fillId="0" borderId="119" xfId="0" applyFont="1" applyBorder="1"/>
    <xf numFmtId="0" fontId="6" fillId="0" borderId="102" xfId="0" applyFont="1" applyBorder="1"/>
    <xf numFmtId="0" fontId="16" fillId="2" borderId="3" xfId="0" applyFont="1" applyFill="1" applyBorder="1" applyAlignment="1">
      <alignment horizontal="center"/>
    </xf>
    <xf numFmtId="0" fontId="77" fillId="2" borderId="6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11" fillId="2" borderId="128" xfId="0" applyFont="1" applyFill="1" applyBorder="1" applyAlignment="1">
      <alignment horizontal="right" vertical="center" textRotation="90" wrapText="1"/>
    </xf>
    <xf numFmtId="0" fontId="6" fillId="0" borderId="142" xfId="0" applyFont="1" applyBorder="1"/>
    <xf numFmtId="0" fontId="2" fillId="0" borderId="146" xfId="0" applyFont="1" applyBorder="1" applyAlignment="1">
      <alignment horizontal="center"/>
    </xf>
    <xf numFmtId="0" fontId="6" fillId="0" borderId="146" xfId="0" applyFont="1" applyBorder="1"/>
    <xf numFmtId="0" fontId="47" fillId="2" borderId="22" xfId="0" applyFont="1" applyFill="1" applyBorder="1" applyAlignment="1">
      <alignment horizontal="left"/>
    </xf>
    <xf numFmtId="0" fontId="22" fillId="2" borderId="22" xfId="0" applyFont="1" applyFill="1" applyBorder="1" applyAlignment="1">
      <alignment horizontal="left"/>
    </xf>
    <xf numFmtId="0" fontId="23" fillId="10" borderId="58" xfId="0" applyFont="1" applyFill="1" applyBorder="1" applyAlignment="1">
      <alignment horizontal="center" vertical="center"/>
    </xf>
    <xf numFmtId="14" fontId="23" fillId="10" borderId="122" xfId="0" applyNumberFormat="1" applyFont="1" applyFill="1" applyBorder="1" applyAlignment="1">
      <alignment horizontal="center" vertical="center"/>
    </xf>
    <xf numFmtId="0" fontId="11" fillId="2" borderId="122" xfId="0" applyFont="1" applyFill="1" applyBorder="1" applyAlignment="1">
      <alignment horizontal="center" vertical="center" wrapText="1"/>
    </xf>
    <xf numFmtId="0" fontId="11" fillId="2" borderId="128" xfId="0" applyFont="1" applyFill="1" applyBorder="1" applyAlignment="1">
      <alignment horizontal="center" vertical="center" textRotation="90" wrapText="1"/>
    </xf>
    <xf numFmtId="0" fontId="23" fillId="2" borderId="129" xfId="0" applyFont="1" applyFill="1" applyBorder="1" applyAlignment="1">
      <alignment horizontal="center"/>
    </xf>
    <xf numFmtId="0" fontId="6" fillId="0" borderId="130" xfId="0" applyFont="1" applyBorder="1"/>
    <xf numFmtId="0" fontId="16" fillId="2" borderId="22" xfId="0" applyFont="1" applyFill="1" applyBorder="1" applyAlignment="1">
      <alignment horizontal="center"/>
    </xf>
    <xf numFmtId="0" fontId="6" fillId="0" borderId="28" xfId="0" applyFont="1" applyBorder="1"/>
    <xf numFmtId="0" fontId="46" fillId="2" borderId="115" xfId="0" applyFont="1" applyFill="1" applyBorder="1" applyAlignment="1">
      <alignment horizontal="center" vertical="center"/>
    </xf>
    <xf numFmtId="0" fontId="6" fillId="0" borderId="17" xfId="0" applyFont="1" applyBorder="1"/>
    <xf numFmtId="0" fontId="16" fillId="2" borderId="89" xfId="0" applyFont="1" applyFill="1" applyBorder="1" applyAlignment="1">
      <alignment horizontal="center"/>
    </xf>
    <xf numFmtId="0" fontId="47" fillId="2" borderId="20" xfId="0" applyFont="1" applyFill="1" applyBorder="1" applyAlignment="1">
      <alignment horizontal="left"/>
    </xf>
    <xf numFmtId="0" fontId="19" fillId="2" borderId="20" xfId="0" applyFont="1" applyFill="1" applyBorder="1" applyAlignment="1">
      <alignment horizontal="left"/>
    </xf>
    <xf numFmtId="0" fontId="19" fillId="2" borderId="22" xfId="0" applyFont="1" applyFill="1" applyBorder="1" applyAlignment="1">
      <alignment horizontal="left"/>
    </xf>
    <xf numFmtId="166" fontId="21" fillId="2" borderId="20" xfId="0" applyNumberFormat="1" applyFont="1" applyFill="1" applyBorder="1" applyAlignment="1">
      <alignment horizontal="left"/>
    </xf>
    <xf numFmtId="0" fontId="21" fillId="2" borderId="6" xfId="0" quotePrefix="1" applyFont="1" applyFill="1" applyBorder="1" applyAlignment="1">
      <alignment horizontal="left"/>
    </xf>
    <xf numFmtId="0" fontId="19" fillId="10" borderId="56" xfId="0" applyFont="1" applyFill="1" applyBorder="1" applyAlignment="1">
      <alignment horizontal="center"/>
    </xf>
    <xf numFmtId="0" fontId="19" fillId="10" borderId="48" xfId="0" applyFont="1" applyFill="1" applyBorder="1" applyAlignment="1">
      <alignment horizontal="center"/>
    </xf>
    <xf numFmtId="0" fontId="6" fillId="0" borderId="50" xfId="0" applyFont="1" applyBorder="1"/>
    <xf numFmtId="0" fontId="19" fillId="10" borderId="52" xfId="0" applyFont="1" applyFill="1" applyBorder="1" applyAlignment="1">
      <alignment horizontal="center"/>
    </xf>
    <xf numFmtId="0" fontId="24" fillId="2" borderId="20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center"/>
    </xf>
    <xf numFmtId="0" fontId="21" fillId="2" borderId="20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6" fillId="0" borderId="13" xfId="0" applyFont="1" applyBorder="1"/>
    <xf numFmtId="0" fontId="9" fillId="2" borderId="14" xfId="0" applyFont="1" applyFill="1" applyBorder="1" applyAlignment="1">
      <alignment horizontal="center" vertical="center"/>
    </xf>
    <xf numFmtId="0" fontId="6" fillId="0" borderId="18" xfId="0" applyFont="1" applyBorder="1"/>
    <xf numFmtId="0" fontId="2" fillId="2" borderId="14" xfId="0" applyFont="1" applyFill="1" applyBorder="1" applyAlignment="1">
      <alignment horizontal="center"/>
    </xf>
    <xf numFmtId="0" fontId="6" fillId="0" borderId="16" xfId="0" applyFont="1" applyBorder="1"/>
    <xf numFmtId="0" fontId="15" fillId="2" borderId="20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/>
    </xf>
    <xf numFmtId="166" fontId="28" fillId="2" borderId="20" xfId="0" applyNumberFormat="1" applyFont="1" applyFill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26" fillId="8" borderId="35" xfId="0" applyFont="1" applyFill="1" applyBorder="1" applyAlignment="1">
      <alignment horizontal="center" vertical="center" wrapText="1"/>
    </xf>
    <xf numFmtId="0" fontId="6" fillId="0" borderId="42" xfId="0" applyFont="1" applyBorder="1"/>
    <xf numFmtId="0" fontId="6" fillId="0" borderId="45" xfId="0" applyFont="1" applyBorder="1"/>
    <xf numFmtId="0" fontId="1" fillId="0" borderId="35" xfId="0" applyFont="1" applyBorder="1" applyAlignment="1">
      <alignment horizontal="center" vertical="center" wrapText="1"/>
    </xf>
    <xf numFmtId="0" fontId="3" fillId="2" borderId="77" xfId="0" applyFont="1" applyFill="1" applyBorder="1" applyAlignment="1">
      <alignment horizontal="center" vertical="center"/>
    </xf>
    <xf numFmtId="0" fontId="6" fillId="0" borderId="83" xfId="0" applyFont="1" applyBorder="1"/>
    <xf numFmtId="0" fontId="23" fillId="0" borderId="0" xfId="0" applyFont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71" fontId="55" fillId="18" borderId="147" xfId="0" applyNumberFormat="1" applyFont="1" applyFill="1" applyBorder="1" applyAlignment="1">
      <alignment horizontal="left" vertical="center"/>
    </xf>
    <xf numFmtId="0" fontId="6" fillId="0" borderId="148" xfId="0" applyFont="1" applyBorder="1"/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 wrapText="1"/>
    </xf>
    <xf numFmtId="171" fontId="62" fillId="18" borderId="147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916"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187</xdr:row>
      <xdr:rowOff>0</xdr:rowOff>
    </xdr:from>
    <xdr:ext cx="342900" cy="10906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79313" y="0"/>
          <a:ext cx="333375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64</xdr:row>
      <xdr:rowOff>0</xdr:rowOff>
    </xdr:from>
    <xdr:ext cx="352425" cy="333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4550" y="3618075"/>
          <a:ext cx="3429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80975" cy="133350"/>
    <xdr:pic>
      <xdr:nvPicPr>
        <xdr:cNvPr id="6" name="image3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52808</xdr:colOff>
      <xdr:row>63</xdr:row>
      <xdr:rowOff>38100</xdr:rowOff>
    </xdr:from>
    <xdr:ext cx="2882900" cy="2055415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7808" y="14275991"/>
          <a:ext cx="2882900" cy="205541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63</xdr:row>
      <xdr:rowOff>19050</xdr:rowOff>
    </xdr:from>
    <xdr:ext cx="3295650" cy="2064543"/>
    <xdr:pic>
      <xdr:nvPicPr>
        <xdr:cNvPr id="8" name="image4.png" title="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36134" y="14256941"/>
          <a:ext cx="3295650" cy="2064543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9944</xdr:colOff>
      <xdr:row>79</xdr:row>
      <xdr:rowOff>19049</xdr:rowOff>
    </xdr:from>
    <xdr:ext cx="2654301" cy="1935560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14944" y="16777096"/>
          <a:ext cx="2654301" cy="19355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139303</xdr:colOff>
      <xdr:row>79</xdr:row>
      <xdr:rowOff>49212</xdr:rowOff>
    </xdr:from>
    <xdr:ext cx="2628900" cy="1885553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86178" y="16807259"/>
          <a:ext cx="2628900" cy="1885553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99883</xdr:colOff>
      <xdr:row>95</xdr:row>
      <xdr:rowOff>19050</xdr:rowOff>
    </xdr:from>
    <xdr:ext cx="2603500" cy="1826419"/>
    <xdr:pic>
      <xdr:nvPicPr>
        <xdr:cNvPr id="11" name="image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63633" y="19565144"/>
          <a:ext cx="2603500" cy="1826419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43296</xdr:colOff>
      <xdr:row>95</xdr:row>
      <xdr:rowOff>38101</xdr:rowOff>
    </xdr:from>
    <xdr:ext cx="2150341" cy="1856978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25952" y="19584195"/>
          <a:ext cx="2150341" cy="1856978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2385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88838" y="3613313"/>
          <a:ext cx="31432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02"/>
  <sheetViews>
    <sheetView topLeftCell="B25" zoomScale="96" zoomScaleNormal="96" workbookViewId="0">
      <selection activeCell="B36" sqref="B36:U36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2.42578125" hidden="1" customWidth="1"/>
    <col min="18" max="18" width="10.5703125" customWidth="1"/>
    <col min="19" max="19" width="3.42578125" customWidth="1"/>
    <col min="20" max="20" width="3.28515625" customWidth="1"/>
    <col min="21" max="21" width="3.5703125" customWidth="1"/>
    <col min="22" max="22" width="3.42578125" customWidth="1"/>
    <col min="23" max="28" width="4" customWidth="1"/>
    <col min="29" max="29" width="3.140625" customWidth="1"/>
    <col min="30" max="30" width="2.85546875" customWidth="1"/>
    <col min="31" max="31" width="2.5703125" customWidth="1"/>
    <col min="32" max="32" width="3.7109375" customWidth="1"/>
    <col min="33" max="36" width="4" customWidth="1"/>
    <col min="37" max="37" width="3" customWidth="1"/>
    <col min="38" max="38" width="4" customWidth="1"/>
    <col min="39" max="41" width="0.42578125" customWidth="1"/>
    <col min="42" max="42" width="7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494"/>
      <c r="C1" s="495"/>
      <c r="D1" s="495"/>
      <c r="E1" s="495"/>
      <c r="F1" s="495"/>
      <c r="G1" s="495"/>
      <c r="H1" s="495"/>
      <c r="I1" s="496" t="s">
        <v>11</v>
      </c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8"/>
      <c r="AK1" s="495"/>
      <c r="AL1" s="495"/>
      <c r="AM1" s="495"/>
      <c r="AN1" s="495"/>
      <c r="AO1" s="495"/>
      <c r="AP1" s="499"/>
    </row>
    <row r="2" spans="2:53" ht="9.75" customHeight="1">
      <c r="B2" s="479"/>
      <c r="C2" s="339"/>
      <c r="D2" s="339"/>
      <c r="E2" s="339"/>
      <c r="F2" s="339"/>
      <c r="G2" s="339"/>
      <c r="H2" s="339"/>
      <c r="I2" s="497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497"/>
      <c r="AK2" s="339"/>
      <c r="AL2" s="339"/>
      <c r="AM2" s="339"/>
      <c r="AN2" s="339"/>
      <c r="AO2" s="339"/>
      <c r="AP2" s="408"/>
    </row>
    <row r="3" spans="2:53" ht="9.75" customHeight="1">
      <c r="B3" s="479"/>
      <c r="C3" s="339"/>
      <c r="D3" s="339"/>
      <c r="E3" s="339"/>
      <c r="F3" s="339"/>
      <c r="G3" s="339"/>
      <c r="H3" s="339"/>
      <c r="I3" s="500" t="s">
        <v>21</v>
      </c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  <c r="AH3" s="362"/>
      <c r="AI3" s="362"/>
      <c r="AJ3" s="497"/>
      <c r="AK3" s="339"/>
      <c r="AL3" s="339"/>
      <c r="AM3" s="339"/>
      <c r="AN3" s="339"/>
      <c r="AO3" s="339"/>
      <c r="AP3" s="408"/>
    </row>
    <row r="4" spans="2:53" ht="9.75" customHeight="1">
      <c r="B4" s="476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  <c r="AL4" s="362"/>
      <c r="AM4" s="362"/>
      <c r="AN4" s="362"/>
      <c r="AO4" s="362"/>
      <c r="AP4" s="363"/>
    </row>
    <row r="5" spans="2:53" ht="15" customHeight="1">
      <c r="B5" s="483" t="s">
        <v>36</v>
      </c>
      <c r="C5" s="362"/>
      <c r="D5" s="362"/>
      <c r="E5" s="362"/>
      <c r="F5" s="23" t="s">
        <v>42</v>
      </c>
      <c r="G5" s="501"/>
      <c r="H5" s="362"/>
      <c r="I5" s="362"/>
      <c r="J5" s="362"/>
      <c r="K5" s="362"/>
      <c r="L5" s="362"/>
      <c r="M5" s="482" t="s">
        <v>53</v>
      </c>
      <c r="N5" s="362"/>
      <c r="O5" s="362"/>
      <c r="P5" s="362"/>
      <c r="Q5" s="23" t="s">
        <v>42</v>
      </c>
      <c r="R5" s="450">
        <v>46242</v>
      </c>
      <c r="S5" s="362"/>
      <c r="T5" s="362"/>
      <c r="U5" s="362"/>
      <c r="V5" s="362"/>
      <c r="W5" s="362"/>
      <c r="X5" s="490" t="s">
        <v>64</v>
      </c>
      <c r="Y5" s="362"/>
      <c r="Z5" s="362"/>
      <c r="AA5" s="362"/>
      <c r="AB5" s="362"/>
      <c r="AC5" s="362"/>
      <c r="AD5" s="362"/>
      <c r="AE5" s="362"/>
      <c r="AF5" s="362"/>
      <c r="AG5" s="362"/>
      <c r="AH5" s="362"/>
      <c r="AI5" s="362"/>
      <c r="AJ5" s="477"/>
      <c r="AK5" s="491" t="s">
        <v>71</v>
      </c>
      <c r="AL5" s="328"/>
      <c r="AM5" s="328"/>
      <c r="AN5" s="328"/>
      <c r="AO5" s="328"/>
      <c r="AP5" s="332"/>
    </row>
    <row r="6" spans="2:53" ht="12" customHeight="1">
      <c r="B6" s="483" t="s">
        <v>73</v>
      </c>
      <c r="C6" s="362"/>
      <c r="D6" s="362"/>
      <c r="E6" s="362"/>
      <c r="F6" s="23" t="s">
        <v>42</v>
      </c>
      <c r="G6" s="501" t="s">
        <v>77</v>
      </c>
      <c r="H6" s="362"/>
      <c r="I6" s="362"/>
      <c r="J6" s="362"/>
      <c r="K6" s="362"/>
      <c r="L6" s="362"/>
      <c r="M6" s="482" t="s">
        <v>79</v>
      </c>
      <c r="N6" s="362"/>
      <c r="O6" s="362"/>
      <c r="P6" s="362"/>
      <c r="Q6" s="23" t="s">
        <v>42</v>
      </c>
      <c r="R6" s="502">
        <v>2</v>
      </c>
      <c r="S6" s="362"/>
      <c r="T6" s="362"/>
      <c r="U6" s="362"/>
      <c r="V6" s="362"/>
      <c r="W6" s="362"/>
      <c r="X6" s="492"/>
      <c r="Y6" s="362"/>
      <c r="Z6" s="362"/>
      <c r="AA6" s="362"/>
      <c r="AB6" s="362"/>
      <c r="AC6" s="362"/>
      <c r="AD6" s="362"/>
      <c r="AE6" s="362"/>
      <c r="AF6" s="362"/>
      <c r="AG6" s="362"/>
      <c r="AH6" s="362"/>
      <c r="AI6" s="362"/>
      <c r="AJ6" s="477"/>
      <c r="AK6" s="45" t="s">
        <v>88</v>
      </c>
      <c r="AL6" s="45"/>
      <c r="AM6" s="493" t="s">
        <v>92</v>
      </c>
      <c r="AN6" s="328"/>
      <c r="AO6" s="328"/>
      <c r="AP6" s="332"/>
    </row>
    <row r="7" spans="2:53" ht="9.75" customHeight="1">
      <c r="B7" s="483" t="s">
        <v>98</v>
      </c>
      <c r="C7" s="362"/>
      <c r="D7" s="362"/>
      <c r="E7" s="362"/>
      <c r="F7" s="23" t="s">
        <v>42</v>
      </c>
      <c r="G7" s="501" t="s">
        <v>103</v>
      </c>
      <c r="H7" s="362"/>
      <c r="I7" s="362"/>
      <c r="J7" s="362"/>
      <c r="K7" s="362"/>
      <c r="L7" s="362"/>
      <c r="M7" s="482" t="s">
        <v>105</v>
      </c>
      <c r="N7" s="362"/>
      <c r="O7" s="362"/>
      <c r="P7" s="362"/>
      <c r="Q7" s="23" t="s">
        <v>42</v>
      </c>
      <c r="R7" s="484" t="s">
        <v>110</v>
      </c>
      <c r="S7" s="362"/>
      <c r="T7" s="362"/>
      <c r="U7" s="362"/>
      <c r="V7" s="362"/>
      <c r="W7" s="362"/>
      <c r="X7" s="492"/>
      <c r="Y7" s="362"/>
      <c r="Z7" s="362"/>
      <c r="AA7" s="362"/>
      <c r="AB7" s="362"/>
      <c r="AC7" s="362"/>
      <c r="AD7" s="362"/>
      <c r="AE7" s="362"/>
      <c r="AF7" s="362"/>
      <c r="AG7" s="362"/>
      <c r="AH7" s="362"/>
      <c r="AI7" s="362"/>
      <c r="AJ7" s="477"/>
      <c r="AK7" s="45" t="s">
        <v>113</v>
      </c>
      <c r="AL7" s="45"/>
      <c r="AM7" s="493" t="s">
        <v>114</v>
      </c>
      <c r="AN7" s="328"/>
      <c r="AO7" s="328"/>
      <c r="AP7" s="332"/>
    </row>
    <row r="8" spans="2:53" ht="16.5" customHeight="1">
      <c r="B8" s="483" t="s">
        <v>115</v>
      </c>
      <c r="C8" s="362"/>
      <c r="D8" s="362"/>
      <c r="E8" s="362"/>
      <c r="F8" s="23" t="s">
        <v>42</v>
      </c>
      <c r="G8" s="450">
        <f>R5</f>
        <v>46242</v>
      </c>
      <c r="H8" s="362"/>
      <c r="I8" s="362"/>
      <c r="J8" s="362"/>
      <c r="K8" s="362"/>
      <c r="L8" s="362"/>
      <c r="M8" s="482" t="s">
        <v>120</v>
      </c>
      <c r="N8" s="362"/>
      <c r="O8" s="362"/>
      <c r="P8" s="362"/>
      <c r="Q8" s="23" t="s">
        <v>42</v>
      </c>
      <c r="R8" s="484" t="s">
        <v>121</v>
      </c>
      <c r="S8" s="362"/>
      <c r="T8" s="362"/>
      <c r="U8" s="362"/>
      <c r="V8" s="362"/>
      <c r="W8" s="362"/>
      <c r="X8" s="492"/>
      <c r="Y8" s="362"/>
      <c r="Z8" s="362"/>
      <c r="AA8" s="362"/>
      <c r="AB8" s="362"/>
      <c r="AC8" s="362"/>
      <c r="AD8" s="362"/>
      <c r="AE8" s="362"/>
      <c r="AF8" s="362"/>
      <c r="AG8" s="362"/>
      <c r="AH8" s="362"/>
      <c r="AI8" s="362"/>
      <c r="AJ8" s="477"/>
      <c r="AK8" s="45" t="s">
        <v>126</v>
      </c>
      <c r="AL8" s="45"/>
      <c r="AM8" s="493" t="s">
        <v>127</v>
      </c>
      <c r="AN8" s="328"/>
      <c r="AO8" s="328"/>
      <c r="AP8" s="332"/>
    </row>
    <row r="9" spans="2:53" ht="9.75" customHeight="1">
      <c r="B9" s="361"/>
      <c r="C9" s="362"/>
      <c r="D9" s="362"/>
      <c r="E9" s="362"/>
      <c r="F9" s="362"/>
      <c r="G9" s="362"/>
      <c r="H9" s="362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  <c r="AF9" s="362"/>
      <c r="AG9" s="362"/>
      <c r="AH9" s="362"/>
      <c r="AI9" s="362"/>
      <c r="AJ9" s="477"/>
      <c r="AK9" s="45" t="s">
        <v>130</v>
      </c>
      <c r="AL9" s="45"/>
      <c r="AM9" s="485" t="s">
        <v>131</v>
      </c>
      <c r="AN9" s="328"/>
      <c r="AO9" s="328"/>
      <c r="AP9" s="332"/>
    </row>
    <row r="10" spans="2:53" ht="3" customHeight="1">
      <c r="B10" s="361"/>
      <c r="C10" s="362"/>
      <c r="D10" s="362"/>
      <c r="E10" s="362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62"/>
      <c r="Q10" s="362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  <c r="AD10" s="362"/>
      <c r="AE10" s="362"/>
      <c r="AF10" s="362"/>
      <c r="AG10" s="362"/>
      <c r="AH10" s="362"/>
      <c r="AI10" s="362"/>
      <c r="AJ10" s="362"/>
      <c r="AK10" s="362"/>
      <c r="AL10" s="362"/>
      <c r="AM10" s="362"/>
      <c r="AN10" s="362"/>
      <c r="AO10" s="362"/>
      <c r="AP10" s="363"/>
    </row>
    <row r="11" spans="2:53" ht="9.75" customHeight="1">
      <c r="B11" s="65" t="s">
        <v>137</v>
      </c>
      <c r="C11" s="66"/>
      <c r="D11" s="66"/>
      <c r="E11" s="66"/>
      <c r="F11" s="66"/>
      <c r="G11" s="66"/>
      <c r="H11" s="66"/>
      <c r="I11" s="66"/>
      <c r="J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7"/>
      <c r="W11" s="69" t="s">
        <v>141</v>
      </c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83"/>
    </row>
    <row r="12" spans="2:53" ht="9.75" customHeight="1">
      <c r="B12" s="487" t="s">
        <v>154</v>
      </c>
      <c r="C12" s="439"/>
      <c r="D12" s="439"/>
      <c r="E12" s="439"/>
      <c r="F12" s="439"/>
      <c r="G12" s="439"/>
      <c r="H12" s="439"/>
      <c r="I12" s="439"/>
      <c r="J12" s="439"/>
      <c r="K12" s="439"/>
      <c r="L12" s="439"/>
      <c r="M12" s="439"/>
      <c r="N12" s="439"/>
      <c r="O12" s="488"/>
      <c r="P12" s="489" t="s">
        <v>159</v>
      </c>
      <c r="Q12" s="439"/>
      <c r="R12" s="439"/>
      <c r="S12" s="439"/>
      <c r="T12" s="439"/>
      <c r="U12" s="440"/>
      <c r="V12" s="88"/>
      <c r="W12" s="487" t="s">
        <v>154</v>
      </c>
      <c r="X12" s="439"/>
      <c r="Y12" s="439"/>
      <c r="Z12" s="439"/>
      <c r="AA12" s="439"/>
      <c r="AB12" s="439"/>
      <c r="AC12" s="439"/>
      <c r="AD12" s="439"/>
      <c r="AE12" s="439"/>
      <c r="AF12" s="439"/>
      <c r="AG12" s="439"/>
      <c r="AH12" s="439"/>
      <c r="AI12" s="439"/>
      <c r="AJ12" s="488"/>
      <c r="AK12" s="489" t="s">
        <v>159</v>
      </c>
      <c r="AL12" s="439"/>
      <c r="AM12" s="439"/>
      <c r="AN12" s="439"/>
      <c r="AO12" s="439"/>
      <c r="AP12" s="440"/>
    </row>
    <row r="13" spans="2:53" ht="9.75" customHeight="1">
      <c r="B13" s="486" t="s">
        <v>169</v>
      </c>
      <c r="C13" s="328"/>
      <c r="D13" s="328"/>
      <c r="E13" s="326"/>
      <c r="F13" s="325" t="s">
        <v>6</v>
      </c>
      <c r="G13" s="326"/>
      <c r="H13" s="325" t="s">
        <v>170</v>
      </c>
      <c r="I13" s="326"/>
      <c r="J13" s="325" t="s">
        <v>172</v>
      </c>
      <c r="K13" s="326"/>
      <c r="L13" s="325" t="s">
        <v>173</v>
      </c>
      <c r="M13" s="326"/>
      <c r="N13" s="325" t="s">
        <v>174</v>
      </c>
      <c r="O13" s="326"/>
      <c r="P13" s="325" t="s">
        <v>172</v>
      </c>
      <c r="Q13" s="326"/>
      <c r="R13" s="325" t="s">
        <v>173</v>
      </c>
      <c r="S13" s="326"/>
      <c r="T13" s="325" t="s">
        <v>174</v>
      </c>
      <c r="U13" s="332"/>
      <c r="V13" s="67"/>
      <c r="W13" s="486" t="s">
        <v>169</v>
      </c>
      <c r="X13" s="328"/>
      <c r="Y13" s="328"/>
      <c r="Z13" s="326"/>
      <c r="AA13" s="325" t="s">
        <v>6</v>
      </c>
      <c r="AB13" s="326"/>
      <c r="AC13" s="325" t="s">
        <v>170</v>
      </c>
      <c r="AD13" s="326"/>
      <c r="AE13" s="325" t="s">
        <v>172</v>
      </c>
      <c r="AF13" s="326"/>
      <c r="AG13" s="325" t="s">
        <v>173</v>
      </c>
      <c r="AH13" s="326"/>
      <c r="AI13" s="325" t="s">
        <v>174</v>
      </c>
      <c r="AJ13" s="326"/>
      <c r="AK13" s="325" t="s">
        <v>172</v>
      </c>
      <c r="AL13" s="326"/>
      <c r="AM13" s="325" t="s">
        <v>173</v>
      </c>
      <c r="AN13" s="326"/>
      <c r="AO13" s="325" t="s">
        <v>174</v>
      </c>
      <c r="AP13" s="332"/>
    </row>
    <row r="14" spans="2:53" ht="9.75" customHeight="1">
      <c r="B14" s="327" t="s">
        <v>180</v>
      </c>
      <c r="C14" s="328"/>
      <c r="D14" s="328"/>
      <c r="E14" s="326"/>
      <c r="F14" s="329">
        <v>1</v>
      </c>
      <c r="G14" s="326"/>
      <c r="H14" s="330">
        <v>9.5</v>
      </c>
      <c r="I14" s="326"/>
      <c r="J14" s="333">
        <v>0</v>
      </c>
      <c r="K14" s="326"/>
      <c r="L14" s="330">
        <f t="shared" ref="L14:L26" si="0">F14*H14</f>
        <v>9.5</v>
      </c>
      <c r="M14" s="326"/>
      <c r="N14" s="330">
        <f t="shared" ref="N14:N26" si="1">L14+J14</f>
        <v>9.5</v>
      </c>
      <c r="O14" s="326"/>
      <c r="P14" s="331">
        <v>0</v>
      </c>
      <c r="Q14" s="332"/>
      <c r="R14" s="334"/>
      <c r="S14" s="326"/>
      <c r="T14" s="331">
        <f t="shared" ref="T14:T26" si="2">P14+R14</f>
        <v>0</v>
      </c>
      <c r="U14" s="332"/>
      <c r="V14" s="67"/>
      <c r="W14" s="335">
        <v>0</v>
      </c>
      <c r="X14" s="328"/>
      <c r="Y14" s="328"/>
      <c r="Z14" s="326"/>
      <c r="AA14" s="336">
        <v>0</v>
      </c>
      <c r="AB14" s="326"/>
      <c r="AC14" s="331">
        <v>10.15</v>
      </c>
      <c r="AD14" s="326"/>
      <c r="AE14" s="337">
        <v>0</v>
      </c>
      <c r="AF14" s="326"/>
      <c r="AG14" s="331">
        <f t="shared" ref="AG14:AG26" si="3">AA14*AC14</f>
        <v>0</v>
      </c>
      <c r="AH14" s="326"/>
      <c r="AI14" s="331">
        <f t="shared" ref="AI14:AI26" si="4">AG14+AE14</f>
        <v>0</v>
      </c>
      <c r="AJ14" s="326"/>
      <c r="AK14" s="331">
        <v>0</v>
      </c>
      <c r="AL14" s="332"/>
      <c r="AM14" s="334"/>
      <c r="AN14" s="326"/>
      <c r="AO14" s="331">
        <f t="shared" ref="AO14:AO26" si="5">AK14+AM14</f>
        <v>0</v>
      </c>
      <c r="AP14" s="332"/>
      <c r="AR14" s="338"/>
      <c r="AS14" s="339"/>
      <c r="AX14" s="100"/>
      <c r="BA14" s="101"/>
    </row>
    <row r="15" spans="2:53" ht="9.75" customHeight="1">
      <c r="B15" s="327" t="s">
        <v>192</v>
      </c>
      <c r="C15" s="328"/>
      <c r="D15" s="328"/>
      <c r="E15" s="326"/>
      <c r="F15" s="329">
        <v>1</v>
      </c>
      <c r="G15" s="326"/>
      <c r="H15" s="330">
        <v>9.5</v>
      </c>
      <c r="I15" s="326"/>
      <c r="J15" s="333">
        <v>0</v>
      </c>
      <c r="K15" s="326"/>
      <c r="L15" s="330">
        <f t="shared" si="0"/>
        <v>9.5</v>
      </c>
      <c r="M15" s="326"/>
      <c r="N15" s="330">
        <f t="shared" si="1"/>
        <v>9.5</v>
      </c>
      <c r="O15" s="326"/>
      <c r="P15" s="331">
        <v>0</v>
      </c>
      <c r="Q15" s="332"/>
      <c r="R15" s="334"/>
      <c r="S15" s="326"/>
      <c r="T15" s="331">
        <f t="shared" si="2"/>
        <v>0</v>
      </c>
      <c r="U15" s="332"/>
      <c r="V15" s="67"/>
      <c r="W15" s="335">
        <v>0</v>
      </c>
      <c r="X15" s="328"/>
      <c r="Y15" s="328"/>
      <c r="Z15" s="326"/>
      <c r="AA15" s="336">
        <v>0</v>
      </c>
      <c r="AB15" s="326"/>
      <c r="AC15" s="331">
        <v>10.15</v>
      </c>
      <c r="AD15" s="326"/>
      <c r="AE15" s="337">
        <v>0</v>
      </c>
      <c r="AF15" s="326"/>
      <c r="AG15" s="331">
        <f t="shared" si="3"/>
        <v>0</v>
      </c>
      <c r="AH15" s="326"/>
      <c r="AI15" s="331">
        <f t="shared" si="4"/>
        <v>0</v>
      </c>
      <c r="AJ15" s="326"/>
      <c r="AK15" s="331">
        <v>0</v>
      </c>
      <c r="AL15" s="332"/>
      <c r="AM15" s="334"/>
      <c r="AN15" s="326"/>
      <c r="AO15" s="331">
        <f t="shared" si="5"/>
        <v>0</v>
      </c>
      <c r="AP15" s="332"/>
      <c r="AR15" s="338"/>
      <c r="AS15" s="339"/>
    </row>
    <row r="16" spans="2:53" ht="9.75" customHeight="1">
      <c r="B16" s="327" t="s">
        <v>213</v>
      </c>
      <c r="C16" s="328"/>
      <c r="D16" s="328"/>
      <c r="E16" s="326"/>
      <c r="F16" s="329">
        <v>1</v>
      </c>
      <c r="G16" s="326"/>
      <c r="H16" s="330">
        <v>9.5</v>
      </c>
      <c r="I16" s="326"/>
      <c r="J16" s="333">
        <v>0</v>
      </c>
      <c r="K16" s="326"/>
      <c r="L16" s="330">
        <f t="shared" si="0"/>
        <v>9.5</v>
      </c>
      <c r="M16" s="326"/>
      <c r="N16" s="330">
        <f t="shared" si="1"/>
        <v>9.5</v>
      </c>
      <c r="O16" s="326"/>
      <c r="P16" s="331">
        <v>0</v>
      </c>
      <c r="Q16" s="332"/>
      <c r="R16" s="107"/>
      <c r="S16" s="108"/>
      <c r="T16" s="331">
        <f t="shared" si="2"/>
        <v>0</v>
      </c>
      <c r="U16" s="332"/>
      <c r="V16" s="67"/>
      <c r="W16" s="335">
        <v>0</v>
      </c>
      <c r="X16" s="328"/>
      <c r="Y16" s="328"/>
      <c r="Z16" s="326"/>
      <c r="AA16" s="336">
        <v>0</v>
      </c>
      <c r="AB16" s="326"/>
      <c r="AC16" s="331">
        <v>10.15</v>
      </c>
      <c r="AD16" s="326"/>
      <c r="AE16" s="337">
        <v>0</v>
      </c>
      <c r="AF16" s="326"/>
      <c r="AG16" s="331">
        <f t="shared" si="3"/>
        <v>0</v>
      </c>
      <c r="AH16" s="326"/>
      <c r="AI16" s="331">
        <f t="shared" si="4"/>
        <v>0</v>
      </c>
      <c r="AJ16" s="326"/>
      <c r="AK16" s="331">
        <v>0</v>
      </c>
      <c r="AL16" s="332"/>
      <c r="AM16" s="334"/>
      <c r="AN16" s="326"/>
      <c r="AO16" s="331">
        <f t="shared" si="5"/>
        <v>0</v>
      </c>
      <c r="AP16" s="332"/>
      <c r="AR16" s="99"/>
      <c r="AS16" s="99"/>
    </row>
    <row r="17" spans="2:45" ht="9.75" customHeight="1">
      <c r="B17" s="327" t="s">
        <v>203</v>
      </c>
      <c r="C17" s="328"/>
      <c r="D17" s="328"/>
      <c r="E17" s="326"/>
      <c r="F17" s="329">
        <v>1</v>
      </c>
      <c r="G17" s="326"/>
      <c r="H17" s="330">
        <v>9.5</v>
      </c>
      <c r="I17" s="326"/>
      <c r="J17" s="333">
        <v>0</v>
      </c>
      <c r="K17" s="326"/>
      <c r="L17" s="330">
        <f t="shared" si="0"/>
        <v>9.5</v>
      </c>
      <c r="M17" s="326"/>
      <c r="N17" s="330">
        <f t="shared" si="1"/>
        <v>9.5</v>
      </c>
      <c r="O17" s="326"/>
      <c r="P17" s="331">
        <v>0</v>
      </c>
      <c r="Q17" s="332"/>
      <c r="R17" s="107"/>
      <c r="S17" s="108"/>
      <c r="T17" s="331">
        <f t="shared" si="2"/>
        <v>0</v>
      </c>
      <c r="U17" s="332"/>
      <c r="V17" s="67"/>
      <c r="W17" s="335">
        <v>0</v>
      </c>
      <c r="X17" s="328"/>
      <c r="Y17" s="328"/>
      <c r="Z17" s="326"/>
      <c r="AA17" s="336">
        <v>0</v>
      </c>
      <c r="AB17" s="326"/>
      <c r="AC17" s="331">
        <v>10.15</v>
      </c>
      <c r="AD17" s="326"/>
      <c r="AE17" s="337">
        <v>0</v>
      </c>
      <c r="AF17" s="326"/>
      <c r="AG17" s="331">
        <f t="shared" si="3"/>
        <v>0</v>
      </c>
      <c r="AH17" s="326"/>
      <c r="AI17" s="331">
        <f t="shared" si="4"/>
        <v>0</v>
      </c>
      <c r="AJ17" s="326"/>
      <c r="AK17" s="331">
        <v>0</v>
      </c>
      <c r="AL17" s="332"/>
      <c r="AM17" s="334"/>
      <c r="AN17" s="326"/>
      <c r="AO17" s="331">
        <f t="shared" si="5"/>
        <v>0</v>
      </c>
      <c r="AP17" s="332"/>
      <c r="AR17" s="99"/>
      <c r="AS17" s="99"/>
    </row>
    <row r="18" spans="2:45" ht="9.75" customHeight="1">
      <c r="B18" s="327" t="s">
        <v>231</v>
      </c>
      <c r="C18" s="328"/>
      <c r="D18" s="328"/>
      <c r="E18" s="326"/>
      <c r="F18" s="329">
        <v>3</v>
      </c>
      <c r="G18" s="326"/>
      <c r="H18" s="330">
        <v>9.5</v>
      </c>
      <c r="I18" s="326"/>
      <c r="J18" s="333">
        <v>0</v>
      </c>
      <c r="K18" s="326"/>
      <c r="L18" s="330">
        <f t="shared" si="0"/>
        <v>28.5</v>
      </c>
      <c r="M18" s="326"/>
      <c r="N18" s="330">
        <f t="shared" si="1"/>
        <v>28.5</v>
      </c>
      <c r="O18" s="326"/>
      <c r="P18" s="331">
        <v>0</v>
      </c>
      <c r="Q18" s="332"/>
      <c r="R18" s="107"/>
      <c r="S18" s="108"/>
      <c r="T18" s="331">
        <f t="shared" si="2"/>
        <v>0</v>
      </c>
      <c r="U18" s="332"/>
      <c r="V18" s="67"/>
      <c r="W18" s="335">
        <v>0</v>
      </c>
      <c r="X18" s="328"/>
      <c r="Y18" s="328"/>
      <c r="Z18" s="326"/>
      <c r="AA18" s="336">
        <v>0</v>
      </c>
      <c r="AB18" s="326"/>
      <c r="AC18" s="331">
        <v>10.15</v>
      </c>
      <c r="AD18" s="326"/>
      <c r="AE18" s="337">
        <v>0</v>
      </c>
      <c r="AF18" s="326"/>
      <c r="AG18" s="331">
        <f t="shared" si="3"/>
        <v>0</v>
      </c>
      <c r="AH18" s="326"/>
      <c r="AI18" s="331">
        <f t="shared" si="4"/>
        <v>0</v>
      </c>
      <c r="AJ18" s="326"/>
      <c r="AK18" s="331">
        <v>0</v>
      </c>
      <c r="AL18" s="332"/>
      <c r="AM18" s="334"/>
      <c r="AN18" s="326"/>
      <c r="AO18" s="331">
        <f t="shared" si="5"/>
        <v>0</v>
      </c>
      <c r="AP18" s="332"/>
      <c r="AR18" s="99"/>
      <c r="AS18" s="99"/>
    </row>
    <row r="19" spans="2:45" ht="9.75" customHeight="1">
      <c r="B19" s="327" t="s">
        <v>218</v>
      </c>
      <c r="C19" s="328"/>
      <c r="D19" s="328"/>
      <c r="E19" s="326"/>
      <c r="F19" s="329">
        <v>1</v>
      </c>
      <c r="G19" s="326"/>
      <c r="H19" s="330">
        <v>9.5</v>
      </c>
      <c r="I19" s="326"/>
      <c r="J19" s="333">
        <v>0</v>
      </c>
      <c r="K19" s="326"/>
      <c r="L19" s="330">
        <f t="shared" si="0"/>
        <v>9.5</v>
      </c>
      <c r="M19" s="326"/>
      <c r="N19" s="330">
        <f t="shared" si="1"/>
        <v>9.5</v>
      </c>
      <c r="O19" s="326"/>
      <c r="P19" s="331">
        <v>0</v>
      </c>
      <c r="Q19" s="332"/>
      <c r="R19" s="107"/>
      <c r="S19" s="108"/>
      <c r="T19" s="331">
        <f t="shared" si="2"/>
        <v>0</v>
      </c>
      <c r="U19" s="332"/>
      <c r="V19" s="67"/>
      <c r="W19" s="335">
        <v>0</v>
      </c>
      <c r="X19" s="328"/>
      <c r="Y19" s="328"/>
      <c r="Z19" s="326"/>
      <c r="AA19" s="336">
        <v>0</v>
      </c>
      <c r="AB19" s="326"/>
      <c r="AC19" s="331">
        <v>10.15</v>
      </c>
      <c r="AD19" s="326"/>
      <c r="AE19" s="337">
        <v>0</v>
      </c>
      <c r="AF19" s="326"/>
      <c r="AG19" s="331">
        <f t="shared" si="3"/>
        <v>0</v>
      </c>
      <c r="AH19" s="326"/>
      <c r="AI19" s="331">
        <f t="shared" si="4"/>
        <v>0</v>
      </c>
      <c r="AJ19" s="326"/>
      <c r="AK19" s="331">
        <v>0</v>
      </c>
      <c r="AL19" s="332"/>
      <c r="AM19" s="334"/>
      <c r="AN19" s="326"/>
      <c r="AO19" s="331">
        <f t="shared" si="5"/>
        <v>0</v>
      </c>
      <c r="AP19" s="332"/>
      <c r="AR19" s="99"/>
      <c r="AS19" s="99"/>
    </row>
    <row r="20" spans="2:45" ht="9.75" customHeight="1">
      <c r="B20" s="327" t="s">
        <v>258</v>
      </c>
      <c r="C20" s="328"/>
      <c r="D20" s="328"/>
      <c r="E20" s="326"/>
      <c r="F20" s="329">
        <v>1</v>
      </c>
      <c r="G20" s="326"/>
      <c r="H20" s="330">
        <v>9.5</v>
      </c>
      <c r="I20" s="326"/>
      <c r="J20" s="333">
        <v>0</v>
      </c>
      <c r="K20" s="326"/>
      <c r="L20" s="330">
        <f t="shared" si="0"/>
        <v>9.5</v>
      </c>
      <c r="M20" s="326"/>
      <c r="N20" s="330">
        <f t="shared" si="1"/>
        <v>9.5</v>
      </c>
      <c r="O20" s="326"/>
      <c r="P20" s="331">
        <v>0</v>
      </c>
      <c r="Q20" s="332"/>
      <c r="R20" s="107"/>
      <c r="S20" s="108"/>
      <c r="T20" s="331">
        <f t="shared" si="2"/>
        <v>0</v>
      </c>
      <c r="U20" s="332"/>
      <c r="V20" s="67"/>
      <c r="W20" s="335">
        <v>0</v>
      </c>
      <c r="X20" s="328"/>
      <c r="Y20" s="328"/>
      <c r="Z20" s="326"/>
      <c r="AA20" s="336">
        <v>0</v>
      </c>
      <c r="AB20" s="326"/>
      <c r="AC20" s="331">
        <v>10.15</v>
      </c>
      <c r="AD20" s="326"/>
      <c r="AE20" s="337">
        <v>0</v>
      </c>
      <c r="AF20" s="326"/>
      <c r="AG20" s="331">
        <f t="shared" si="3"/>
        <v>0</v>
      </c>
      <c r="AH20" s="326"/>
      <c r="AI20" s="331">
        <f t="shared" si="4"/>
        <v>0</v>
      </c>
      <c r="AJ20" s="326"/>
      <c r="AK20" s="331">
        <v>0</v>
      </c>
      <c r="AL20" s="332"/>
      <c r="AM20" s="334"/>
      <c r="AN20" s="326"/>
      <c r="AO20" s="331">
        <f t="shared" si="5"/>
        <v>0</v>
      </c>
      <c r="AP20" s="332"/>
      <c r="AR20" s="99"/>
      <c r="AS20" s="99"/>
    </row>
    <row r="21" spans="2:45" ht="9.75" customHeight="1">
      <c r="B21" s="327" t="s">
        <v>269</v>
      </c>
      <c r="C21" s="328"/>
      <c r="D21" s="328"/>
      <c r="E21" s="326"/>
      <c r="F21" s="329">
        <v>1</v>
      </c>
      <c r="G21" s="326"/>
      <c r="H21" s="330">
        <v>9.5</v>
      </c>
      <c r="I21" s="326"/>
      <c r="J21" s="333">
        <v>0</v>
      </c>
      <c r="K21" s="326"/>
      <c r="L21" s="330">
        <f t="shared" si="0"/>
        <v>9.5</v>
      </c>
      <c r="M21" s="326"/>
      <c r="N21" s="330">
        <f t="shared" si="1"/>
        <v>9.5</v>
      </c>
      <c r="O21" s="326"/>
      <c r="P21" s="331">
        <v>0</v>
      </c>
      <c r="Q21" s="332"/>
      <c r="R21" s="334"/>
      <c r="S21" s="326"/>
      <c r="T21" s="331">
        <f t="shared" si="2"/>
        <v>0</v>
      </c>
      <c r="U21" s="332"/>
      <c r="V21" s="67"/>
      <c r="W21" s="335">
        <v>0</v>
      </c>
      <c r="X21" s="328"/>
      <c r="Y21" s="328"/>
      <c r="Z21" s="326"/>
      <c r="AA21" s="336">
        <v>0</v>
      </c>
      <c r="AB21" s="326"/>
      <c r="AC21" s="331">
        <v>10.15</v>
      </c>
      <c r="AD21" s="326"/>
      <c r="AE21" s="337">
        <v>0</v>
      </c>
      <c r="AF21" s="326"/>
      <c r="AG21" s="331">
        <f t="shared" si="3"/>
        <v>0</v>
      </c>
      <c r="AH21" s="326"/>
      <c r="AI21" s="331">
        <f t="shared" si="4"/>
        <v>0</v>
      </c>
      <c r="AJ21" s="326"/>
      <c r="AK21" s="331">
        <v>0</v>
      </c>
      <c r="AL21" s="332"/>
      <c r="AM21" s="334"/>
      <c r="AN21" s="326"/>
      <c r="AO21" s="331">
        <f t="shared" si="5"/>
        <v>0</v>
      </c>
      <c r="AP21" s="332"/>
      <c r="AR21" s="338"/>
      <c r="AS21" s="339"/>
    </row>
    <row r="22" spans="2:45" ht="9.75" customHeight="1">
      <c r="B22" s="327" t="s">
        <v>286</v>
      </c>
      <c r="C22" s="328"/>
      <c r="D22" s="328"/>
      <c r="E22" s="326"/>
      <c r="F22" s="329">
        <v>1</v>
      </c>
      <c r="G22" s="326"/>
      <c r="H22" s="330">
        <v>9.5</v>
      </c>
      <c r="I22" s="326"/>
      <c r="J22" s="333">
        <v>0</v>
      </c>
      <c r="K22" s="326"/>
      <c r="L22" s="330">
        <f t="shared" si="0"/>
        <v>9.5</v>
      </c>
      <c r="M22" s="326"/>
      <c r="N22" s="330">
        <f t="shared" si="1"/>
        <v>9.5</v>
      </c>
      <c r="O22" s="326"/>
      <c r="P22" s="331">
        <v>0</v>
      </c>
      <c r="Q22" s="332"/>
      <c r="R22" s="334"/>
      <c r="S22" s="326"/>
      <c r="T22" s="331">
        <f t="shared" si="2"/>
        <v>0</v>
      </c>
      <c r="U22" s="332"/>
      <c r="V22" s="67"/>
      <c r="W22" s="335">
        <v>0</v>
      </c>
      <c r="X22" s="328"/>
      <c r="Y22" s="328"/>
      <c r="Z22" s="326"/>
      <c r="AA22" s="336">
        <v>0</v>
      </c>
      <c r="AB22" s="326"/>
      <c r="AC22" s="331">
        <v>10.15</v>
      </c>
      <c r="AD22" s="326"/>
      <c r="AE22" s="337">
        <v>0</v>
      </c>
      <c r="AF22" s="326"/>
      <c r="AG22" s="331">
        <f t="shared" si="3"/>
        <v>0</v>
      </c>
      <c r="AH22" s="326"/>
      <c r="AI22" s="331">
        <f t="shared" si="4"/>
        <v>0</v>
      </c>
      <c r="AJ22" s="326"/>
      <c r="AK22" s="331">
        <v>0</v>
      </c>
      <c r="AL22" s="332"/>
      <c r="AM22" s="334"/>
      <c r="AN22" s="326"/>
      <c r="AO22" s="331">
        <f t="shared" si="5"/>
        <v>0</v>
      </c>
      <c r="AP22" s="332"/>
      <c r="AR22" s="338"/>
      <c r="AS22" s="339"/>
    </row>
    <row r="23" spans="2:45" ht="9.75" customHeight="1">
      <c r="B23" s="327" t="s">
        <v>304</v>
      </c>
      <c r="C23" s="328"/>
      <c r="D23" s="328"/>
      <c r="E23" s="326"/>
      <c r="F23" s="329">
        <v>1</v>
      </c>
      <c r="G23" s="326"/>
      <c r="H23" s="330">
        <v>9.5</v>
      </c>
      <c r="I23" s="326"/>
      <c r="J23" s="333">
        <v>0</v>
      </c>
      <c r="K23" s="326"/>
      <c r="L23" s="330">
        <f t="shared" si="0"/>
        <v>9.5</v>
      </c>
      <c r="M23" s="326"/>
      <c r="N23" s="330">
        <f t="shared" si="1"/>
        <v>9.5</v>
      </c>
      <c r="O23" s="326"/>
      <c r="P23" s="331">
        <v>0</v>
      </c>
      <c r="Q23" s="332"/>
      <c r="R23" s="334"/>
      <c r="S23" s="326"/>
      <c r="T23" s="331">
        <f t="shared" si="2"/>
        <v>0</v>
      </c>
      <c r="U23" s="332"/>
      <c r="V23" s="67"/>
      <c r="W23" s="335">
        <v>0</v>
      </c>
      <c r="X23" s="328"/>
      <c r="Y23" s="328"/>
      <c r="Z23" s="326"/>
      <c r="AA23" s="336">
        <v>0</v>
      </c>
      <c r="AB23" s="326"/>
      <c r="AC23" s="331">
        <v>10.15</v>
      </c>
      <c r="AD23" s="326"/>
      <c r="AE23" s="337">
        <v>0</v>
      </c>
      <c r="AF23" s="326"/>
      <c r="AG23" s="331">
        <f t="shared" si="3"/>
        <v>0</v>
      </c>
      <c r="AH23" s="326"/>
      <c r="AI23" s="331">
        <f t="shared" si="4"/>
        <v>0</v>
      </c>
      <c r="AJ23" s="326"/>
      <c r="AK23" s="331">
        <v>0</v>
      </c>
      <c r="AL23" s="332"/>
      <c r="AM23" s="334"/>
      <c r="AN23" s="326"/>
      <c r="AO23" s="331">
        <f t="shared" si="5"/>
        <v>0</v>
      </c>
      <c r="AP23" s="332"/>
      <c r="AR23" s="338"/>
      <c r="AS23" s="339"/>
    </row>
    <row r="24" spans="2:45" ht="9.75" customHeight="1">
      <c r="B24" s="327" t="s">
        <v>315</v>
      </c>
      <c r="C24" s="328"/>
      <c r="D24" s="328"/>
      <c r="E24" s="326"/>
      <c r="F24" s="329">
        <v>1</v>
      </c>
      <c r="G24" s="326"/>
      <c r="H24" s="330">
        <v>9.5</v>
      </c>
      <c r="I24" s="326"/>
      <c r="J24" s="333">
        <v>0</v>
      </c>
      <c r="K24" s="326"/>
      <c r="L24" s="330">
        <f t="shared" si="0"/>
        <v>9.5</v>
      </c>
      <c r="M24" s="326"/>
      <c r="N24" s="330">
        <f t="shared" si="1"/>
        <v>9.5</v>
      </c>
      <c r="O24" s="326"/>
      <c r="P24" s="331">
        <v>0</v>
      </c>
      <c r="Q24" s="332"/>
      <c r="R24" s="334"/>
      <c r="S24" s="326"/>
      <c r="T24" s="331">
        <f t="shared" si="2"/>
        <v>0</v>
      </c>
      <c r="U24" s="332"/>
      <c r="V24" s="67"/>
      <c r="W24" s="335">
        <v>0</v>
      </c>
      <c r="X24" s="328"/>
      <c r="Y24" s="328"/>
      <c r="Z24" s="326"/>
      <c r="AA24" s="336">
        <v>0</v>
      </c>
      <c r="AB24" s="326"/>
      <c r="AC24" s="331">
        <v>10.15</v>
      </c>
      <c r="AD24" s="326"/>
      <c r="AE24" s="337">
        <v>0</v>
      </c>
      <c r="AF24" s="326"/>
      <c r="AG24" s="331">
        <f t="shared" si="3"/>
        <v>0</v>
      </c>
      <c r="AH24" s="326"/>
      <c r="AI24" s="331">
        <f t="shared" si="4"/>
        <v>0</v>
      </c>
      <c r="AJ24" s="326"/>
      <c r="AK24" s="331">
        <v>0</v>
      </c>
      <c r="AL24" s="332"/>
      <c r="AM24" s="334"/>
      <c r="AN24" s="326"/>
      <c r="AO24" s="331">
        <f t="shared" si="5"/>
        <v>0</v>
      </c>
      <c r="AP24" s="332"/>
      <c r="AR24" s="338"/>
      <c r="AS24" s="339"/>
    </row>
    <row r="25" spans="2:45" ht="9.75" customHeight="1">
      <c r="B25" s="327" t="s">
        <v>333</v>
      </c>
      <c r="C25" s="328"/>
      <c r="D25" s="328"/>
      <c r="E25" s="326"/>
      <c r="F25" s="329">
        <v>1</v>
      </c>
      <c r="G25" s="326"/>
      <c r="H25" s="330">
        <v>9.5</v>
      </c>
      <c r="I25" s="326"/>
      <c r="J25" s="333">
        <v>0</v>
      </c>
      <c r="K25" s="326"/>
      <c r="L25" s="330">
        <f t="shared" si="0"/>
        <v>9.5</v>
      </c>
      <c r="M25" s="326"/>
      <c r="N25" s="330">
        <f t="shared" si="1"/>
        <v>9.5</v>
      </c>
      <c r="O25" s="326"/>
      <c r="P25" s="331">
        <v>0</v>
      </c>
      <c r="Q25" s="332"/>
      <c r="R25" s="334"/>
      <c r="S25" s="326"/>
      <c r="T25" s="331">
        <f t="shared" si="2"/>
        <v>0</v>
      </c>
      <c r="U25" s="332"/>
      <c r="V25" s="67"/>
      <c r="W25" s="335">
        <v>0</v>
      </c>
      <c r="X25" s="328"/>
      <c r="Y25" s="328"/>
      <c r="Z25" s="326"/>
      <c r="AA25" s="336">
        <v>0</v>
      </c>
      <c r="AB25" s="326"/>
      <c r="AC25" s="331">
        <v>10.15</v>
      </c>
      <c r="AD25" s="326"/>
      <c r="AE25" s="337">
        <v>0</v>
      </c>
      <c r="AF25" s="326"/>
      <c r="AG25" s="331">
        <f t="shared" si="3"/>
        <v>0</v>
      </c>
      <c r="AH25" s="326"/>
      <c r="AI25" s="331">
        <f t="shared" si="4"/>
        <v>0</v>
      </c>
      <c r="AJ25" s="326"/>
      <c r="AK25" s="331">
        <v>0</v>
      </c>
      <c r="AL25" s="332"/>
      <c r="AM25" s="334"/>
      <c r="AN25" s="326"/>
      <c r="AO25" s="331">
        <f t="shared" si="5"/>
        <v>0</v>
      </c>
      <c r="AP25" s="332"/>
      <c r="AR25" s="338"/>
      <c r="AS25" s="339"/>
    </row>
    <row r="26" spans="2:45" ht="9.75" customHeight="1">
      <c r="B26" s="340"/>
      <c r="C26" s="328"/>
      <c r="D26" s="328"/>
      <c r="E26" s="326"/>
      <c r="F26" s="329"/>
      <c r="G26" s="326"/>
      <c r="H26" s="330"/>
      <c r="I26" s="326"/>
      <c r="J26" s="333">
        <v>0</v>
      </c>
      <c r="K26" s="326"/>
      <c r="L26" s="330">
        <f t="shared" si="0"/>
        <v>0</v>
      </c>
      <c r="M26" s="326"/>
      <c r="N26" s="330">
        <f t="shared" si="1"/>
        <v>0</v>
      </c>
      <c r="O26" s="326"/>
      <c r="P26" s="331">
        <v>0</v>
      </c>
      <c r="Q26" s="332"/>
      <c r="R26" s="334"/>
      <c r="S26" s="326"/>
      <c r="T26" s="331">
        <f t="shared" si="2"/>
        <v>0</v>
      </c>
      <c r="U26" s="332"/>
      <c r="V26" s="67"/>
      <c r="W26" s="335">
        <v>0</v>
      </c>
      <c r="X26" s="328"/>
      <c r="Y26" s="328"/>
      <c r="Z26" s="326"/>
      <c r="AA26" s="336">
        <v>0</v>
      </c>
      <c r="AB26" s="326"/>
      <c r="AC26" s="331">
        <v>10.15</v>
      </c>
      <c r="AD26" s="326"/>
      <c r="AE26" s="337">
        <v>0</v>
      </c>
      <c r="AF26" s="326"/>
      <c r="AG26" s="331">
        <f t="shared" si="3"/>
        <v>0</v>
      </c>
      <c r="AH26" s="326"/>
      <c r="AI26" s="331">
        <f t="shared" si="4"/>
        <v>0</v>
      </c>
      <c r="AJ26" s="326"/>
      <c r="AK26" s="331">
        <v>0</v>
      </c>
      <c r="AL26" s="332"/>
      <c r="AM26" s="334"/>
      <c r="AN26" s="326"/>
      <c r="AO26" s="331">
        <f t="shared" si="5"/>
        <v>0</v>
      </c>
      <c r="AP26" s="332"/>
      <c r="AR26" s="338"/>
      <c r="AS26" s="339"/>
    </row>
    <row r="27" spans="2:45" ht="15.75" customHeight="1">
      <c r="B27" s="341" t="s">
        <v>365</v>
      </c>
      <c r="C27" s="342"/>
      <c r="D27" s="342"/>
      <c r="E27" s="343"/>
      <c r="F27" s="344">
        <f>SUM(F14:G26)</f>
        <v>14</v>
      </c>
      <c r="G27" s="343"/>
      <c r="H27" s="344"/>
      <c r="I27" s="343"/>
      <c r="J27" s="344">
        <f>SUM(J14:K26)</f>
        <v>0</v>
      </c>
      <c r="K27" s="343"/>
      <c r="L27" s="344">
        <f>SUM(L14:M26)</f>
        <v>133</v>
      </c>
      <c r="M27" s="343"/>
      <c r="N27" s="344">
        <f>SUM(N14:O26)</f>
        <v>133</v>
      </c>
      <c r="O27" s="343"/>
      <c r="P27" s="345">
        <f>SUM(P14:Q26)</f>
        <v>0</v>
      </c>
      <c r="Q27" s="343"/>
      <c r="R27" s="346">
        <f>SUM(R14:S26)</f>
        <v>0</v>
      </c>
      <c r="S27" s="343"/>
      <c r="T27" s="346">
        <f>SUM(T14:U26)</f>
        <v>0</v>
      </c>
      <c r="U27" s="347"/>
      <c r="V27" s="67"/>
      <c r="W27" s="348" t="s">
        <v>365</v>
      </c>
      <c r="X27" s="342"/>
      <c r="Y27" s="342"/>
      <c r="Z27" s="343"/>
      <c r="AA27" s="345">
        <f>SUM(AA14:AB26)</f>
        <v>0</v>
      </c>
      <c r="AB27" s="343"/>
      <c r="AC27" s="345"/>
      <c r="AD27" s="343"/>
      <c r="AE27" s="345">
        <f>SUM(AE14:AF26)</f>
        <v>0</v>
      </c>
      <c r="AF27" s="343"/>
      <c r="AG27" s="345">
        <f>SUM(AG14:AH26)</f>
        <v>0</v>
      </c>
      <c r="AH27" s="343"/>
      <c r="AI27" s="345">
        <f>SUM(AI14:AJ26)</f>
        <v>0</v>
      </c>
      <c r="AJ27" s="343"/>
      <c r="AK27" s="345">
        <f>SUM(AK14:AL26)</f>
        <v>0</v>
      </c>
      <c r="AL27" s="343"/>
      <c r="AM27" s="346">
        <f>SUM(AM14:AN26)</f>
        <v>0</v>
      </c>
      <c r="AN27" s="343"/>
      <c r="AO27" s="346">
        <f>SUM(AO14:AP26)</f>
        <v>0</v>
      </c>
      <c r="AP27" s="347"/>
    </row>
    <row r="28" spans="2:45" ht="6" customHeight="1">
      <c r="B28" s="14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83"/>
    </row>
    <row r="29" spans="2:45" ht="9.75" customHeight="1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  <c r="AD29" s="362"/>
      <c r="AE29" s="362"/>
      <c r="AF29" s="362"/>
      <c r="AG29" s="362"/>
      <c r="AH29" s="362"/>
      <c r="AI29" s="362"/>
      <c r="AJ29" s="362"/>
      <c r="AK29" s="362"/>
      <c r="AL29" s="362"/>
      <c r="AM29" s="362"/>
      <c r="AN29" s="362"/>
      <c r="AO29" s="362"/>
      <c r="AP29" s="363"/>
    </row>
    <row r="30" spans="2:45" ht="9.75" customHeight="1">
      <c r="B30" s="364"/>
      <c r="C30" s="365"/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65"/>
      <c r="P30" s="365"/>
      <c r="Q30" s="365"/>
      <c r="R30" s="365"/>
      <c r="S30" s="365"/>
      <c r="T30" s="365"/>
      <c r="U30" s="365"/>
      <c r="V30" s="365"/>
      <c r="W30" s="365"/>
      <c r="X30" s="365"/>
      <c r="Y30" s="365"/>
      <c r="Z30" s="365"/>
      <c r="AA30" s="365"/>
      <c r="AB30" s="365"/>
      <c r="AC30" s="365"/>
      <c r="AD30" s="365"/>
      <c r="AE30" s="365"/>
      <c r="AF30" s="365"/>
      <c r="AG30" s="365"/>
      <c r="AH30" s="365"/>
      <c r="AI30" s="365"/>
      <c r="AJ30" s="365"/>
      <c r="AK30" s="365"/>
      <c r="AL30" s="365"/>
      <c r="AM30" s="365"/>
      <c r="AN30" s="365"/>
      <c r="AO30" s="365"/>
      <c r="AP30" s="366"/>
    </row>
    <row r="31" spans="2:45" ht="20.25" customHeight="1">
      <c r="B31" s="367" t="s">
        <v>390</v>
      </c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  <c r="AA31" s="368"/>
      <c r="AB31" s="368"/>
      <c r="AC31" s="368"/>
      <c r="AD31" s="368"/>
      <c r="AE31" s="368"/>
      <c r="AF31" s="368"/>
      <c r="AG31" s="368"/>
      <c r="AH31" s="368"/>
      <c r="AI31" s="368"/>
      <c r="AJ31" s="368"/>
      <c r="AK31" s="368"/>
      <c r="AL31" s="368"/>
      <c r="AM31" s="368"/>
      <c r="AN31" s="368"/>
      <c r="AO31" s="368"/>
      <c r="AP31" s="369"/>
    </row>
    <row r="32" spans="2:45" ht="9.75" customHeight="1">
      <c r="B32" s="370" t="s">
        <v>396</v>
      </c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2"/>
      <c r="V32" s="376" t="s">
        <v>3</v>
      </c>
      <c r="W32" s="351"/>
      <c r="X32" s="376" t="s">
        <v>399</v>
      </c>
      <c r="Y32" s="350"/>
      <c r="Z32" s="349" t="s">
        <v>400</v>
      </c>
      <c r="AA32" s="351"/>
      <c r="AB32" s="349" t="s">
        <v>402</v>
      </c>
      <c r="AC32" s="350"/>
      <c r="AD32" s="351"/>
      <c r="AE32" s="349" t="s">
        <v>403</v>
      </c>
      <c r="AF32" s="350"/>
      <c r="AG32" s="351"/>
      <c r="AH32" s="355" t="s">
        <v>405</v>
      </c>
      <c r="AI32" s="350"/>
      <c r="AJ32" s="351"/>
      <c r="AK32" s="356" t="s">
        <v>408</v>
      </c>
      <c r="AL32" s="357"/>
      <c r="AM32" s="357"/>
      <c r="AN32" s="357"/>
      <c r="AO32" s="357"/>
      <c r="AP32" s="358"/>
    </row>
    <row r="33" spans="1:42" ht="9.75" customHeight="1">
      <c r="B33" s="373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4"/>
      <c r="P33" s="374"/>
      <c r="Q33" s="374"/>
      <c r="R33" s="374"/>
      <c r="S33" s="374"/>
      <c r="T33" s="374"/>
      <c r="U33" s="375"/>
      <c r="V33" s="352"/>
      <c r="W33" s="354"/>
      <c r="X33" s="352"/>
      <c r="Y33" s="353"/>
      <c r="Z33" s="352"/>
      <c r="AA33" s="354"/>
      <c r="AB33" s="352"/>
      <c r="AC33" s="353"/>
      <c r="AD33" s="354"/>
      <c r="AE33" s="352"/>
      <c r="AF33" s="353"/>
      <c r="AG33" s="354"/>
      <c r="AH33" s="353"/>
      <c r="AI33" s="353"/>
      <c r="AJ33" s="354"/>
      <c r="AK33" s="359" t="s">
        <v>411</v>
      </c>
      <c r="AL33" s="357"/>
      <c r="AM33" s="360"/>
      <c r="AN33" s="359" t="s">
        <v>414</v>
      </c>
      <c r="AO33" s="357"/>
      <c r="AP33" s="358"/>
    </row>
    <row r="34" spans="1:42" ht="23.25" customHeight="1">
      <c r="B34" s="377" t="s">
        <v>417</v>
      </c>
      <c r="C34" s="378"/>
      <c r="D34" s="378"/>
      <c r="E34" s="378"/>
      <c r="F34" s="378"/>
      <c r="G34" s="378"/>
      <c r="H34" s="378"/>
      <c r="I34" s="378"/>
      <c r="J34" s="378"/>
      <c r="K34" s="378"/>
      <c r="L34" s="378"/>
      <c r="M34" s="378"/>
      <c r="N34" s="378"/>
      <c r="O34" s="378"/>
      <c r="P34" s="378"/>
      <c r="Q34" s="378"/>
      <c r="R34" s="378"/>
      <c r="S34" s="378"/>
      <c r="T34" s="378"/>
      <c r="U34" s="379"/>
      <c r="V34" s="388"/>
      <c r="W34" s="328"/>
      <c r="X34" s="328"/>
      <c r="Y34" s="328"/>
      <c r="Z34" s="328"/>
      <c r="AA34" s="328"/>
      <c r="AB34" s="328"/>
      <c r="AC34" s="328"/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32"/>
    </row>
    <row r="35" spans="1:42" ht="23.25" customHeight="1">
      <c r="B35" s="377" t="s">
        <v>423</v>
      </c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  <c r="P35" s="378"/>
      <c r="Q35" s="378"/>
      <c r="R35" s="378"/>
      <c r="S35" s="378"/>
      <c r="T35" s="378"/>
      <c r="U35" s="379"/>
      <c r="V35" s="388"/>
      <c r="W35" s="328"/>
      <c r="X35" s="328"/>
      <c r="Y35" s="328"/>
      <c r="Z35" s="328"/>
      <c r="AA35" s="328"/>
      <c r="AB35" s="328"/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32"/>
    </row>
    <row r="36" spans="1:42" ht="24" customHeight="1" outlineLevel="1">
      <c r="B36" s="383" t="s">
        <v>426</v>
      </c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5"/>
      <c r="V36" s="380" t="s">
        <v>191</v>
      </c>
      <c r="W36" s="379"/>
      <c r="X36" s="380">
        <v>76.8</v>
      </c>
      <c r="Y36" s="378"/>
      <c r="Z36" s="380">
        <v>5</v>
      </c>
      <c r="AA36" s="378"/>
      <c r="AB36" s="386">
        <v>5</v>
      </c>
      <c r="AC36" s="378"/>
      <c r="AD36" s="379"/>
      <c r="AE36" s="380">
        <v>5</v>
      </c>
      <c r="AF36" s="378"/>
      <c r="AG36" s="379"/>
      <c r="AH36" s="387">
        <f>X36-AE36</f>
        <v>71.8</v>
      </c>
      <c r="AI36" s="378"/>
      <c r="AJ36" s="379"/>
      <c r="AK36" s="380">
        <v>1</v>
      </c>
      <c r="AL36" s="378"/>
      <c r="AM36" s="379"/>
      <c r="AN36" s="381">
        <f>AE36/X36</f>
        <v>6.5104166666666671E-2</v>
      </c>
      <c r="AO36" s="378"/>
      <c r="AP36" s="382"/>
    </row>
    <row r="37" spans="1:42" ht="27" customHeight="1" outlineLevel="1">
      <c r="B37" s="383" t="s">
        <v>445</v>
      </c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5"/>
      <c r="V37" s="380" t="s">
        <v>432</v>
      </c>
      <c r="W37" s="379"/>
      <c r="X37" s="380">
        <v>160</v>
      </c>
      <c r="Y37" s="378"/>
      <c r="Z37" s="380"/>
      <c r="AA37" s="378"/>
      <c r="AB37" s="386"/>
      <c r="AC37" s="378"/>
      <c r="AD37" s="379"/>
      <c r="AE37" s="380"/>
      <c r="AF37" s="378"/>
      <c r="AG37" s="379"/>
      <c r="AH37" s="387"/>
      <c r="AI37" s="378"/>
      <c r="AJ37" s="379"/>
      <c r="AK37" s="380"/>
      <c r="AL37" s="378"/>
      <c r="AM37" s="379"/>
      <c r="AN37" s="381"/>
      <c r="AO37" s="378"/>
      <c r="AP37" s="382"/>
    </row>
    <row r="38" spans="1:42" ht="27" customHeight="1" outlineLevel="1">
      <c r="B38" s="425" t="s">
        <v>449</v>
      </c>
      <c r="C38" s="426"/>
      <c r="D38" s="426"/>
      <c r="E38" s="426"/>
      <c r="F38" s="426"/>
      <c r="G38" s="426"/>
      <c r="H38" s="426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6"/>
      <c r="U38" s="427"/>
      <c r="V38" s="380" t="s">
        <v>432</v>
      </c>
      <c r="W38" s="379"/>
      <c r="X38" s="380">
        <v>160</v>
      </c>
      <c r="Y38" s="378"/>
      <c r="Z38" s="380"/>
      <c r="AA38" s="378"/>
      <c r="AB38" s="386"/>
      <c r="AC38" s="378"/>
      <c r="AD38" s="379"/>
      <c r="AE38" s="380"/>
      <c r="AF38" s="378"/>
      <c r="AG38" s="379"/>
      <c r="AH38" s="387"/>
      <c r="AI38" s="378"/>
      <c r="AJ38" s="379"/>
      <c r="AK38" s="380"/>
      <c r="AL38" s="378"/>
      <c r="AM38" s="379"/>
      <c r="AN38" s="381"/>
      <c r="AO38" s="378"/>
      <c r="AP38" s="382"/>
    </row>
    <row r="39" spans="1:42" ht="12.75" customHeight="1">
      <c r="B39" s="152" t="s">
        <v>456</v>
      </c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424"/>
      <c r="AF39" s="328"/>
      <c r="AG39" s="326"/>
      <c r="AH39" s="153"/>
      <c r="AI39" s="153"/>
      <c r="AJ39" s="153"/>
      <c r="AK39" s="153"/>
      <c r="AL39" s="153"/>
      <c r="AM39" s="153"/>
      <c r="AN39" s="153"/>
      <c r="AO39" s="153"/>
      <c r="AP39" s="154"/>
    </row>
    <row r="40" spans="1:42" ht="10.5" customHeight="1">
      <c r="B40" s="428" t="s">
        <v>462</v>
      </c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6"/>
      <c r="W40" s="388" t="s">
        <v>463</v>
      </c>
      <c r="X40" s="328"/>
      <c r="Y40" s="328"/>
      <c r="Z40" s="328"/>
      <c r="AA40" s="328"/>
      <c r="AB40" s="328"/>
      <c r="AC40" s="328"/>
      <c r="AD40" s="328"/>
      <c r="AE40" s="328"/>
      <c r="AF40" s="328"/>
      <c r="AG40" s="328"/>
      <c r="AH40" s="328"/>
      <c r="AI40" s="328"/>
      <c r="AJ40" s="328"/>
      <c r="AK40" s="328"/>
      <c r="AL40" s="328"/>
      <c r="AM40" s="328"/>
      <c r="AN40" s="328"/>
      <c r="AO40" s="328"/>
      <c r="AP40" s="332"/>
    </row>
    <row r="41" spans="1:42" ht="27" customHeight="1">
      <c r="B41" s="429" t="s">
        <v>465</v>
      </c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6"/>
      <c r="W41" s="430" t="s">
        <v>465</v>
      </c>
      <c r="X41" s="328"/>
      <c r="Y41" s="328"/>
      <c r="Z41" s="328"/>
      <c r="AA41" s="328"/>
      <c r="AB41" s="328"/>
      <c r="AC41" s="328"/>
      <c r="AD41" s="328"/>
      <c r="AE41" s="328"/>
      <c r="AF41" s="328"/>
      <c r="AG41" s="328"/>
      <c r="AH41" s="328"/>
      <c r="AI41" s="328"/>
      <c r="AJ41" s="328"/>
      <c r="AK41" s="328"/>
      <c r="AL41" s="328"/>
      <c r="AM41" s="328"/>
      <c r="AN41" s="328"/>
      <c r="AO41" s="328"/>
      <c r="AP41" s="332"/>
    </row>
    <row r="42" spans="1:42" ht="9.75" customHeight="1">
      <c r="B42" s="431" t="s">
        <v>469</v>
      </c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  <c r="AA42" s="328"/>
      <c r="AB42" s="328"/>
      <c r="AC42" s="328"/>
      <c r="AD42" s="328"/>
      <c r="AE42" s="328"/>
      <c r="AF42" s="328"/>
      <c r="AG42" s="328"/>
      <c r="AH42" s="328"/>
      <c r="AI42" s="328"/>
      <c r="AJ42" s="328"/>
      <c r="AK42" s="328"/>
      <c r="AL42" s="328"/>
      <c r="AM42" s="328"/>
      <c r="AN42" s="328"/>
      <c r="AO42" s="328"/>
      <c r="AP42" s="332"/>
    </row>
    <row r="43" spans="1:42" ht="9.75" customHeight="1">
      <c r="B43" s="432" t="s">
        <v>2567</v>
      </c>
      <c r="C43" s="433"/>
      <c r="D43" s="433"/>
      <c r="E43" s="433"/>
      <c r="F43" s="433"/>
      <c r="G43" s="433"/>
      <c r="H43" s="433"/>
      <c r="I43" s="433"/>
      <c r="J43" s="433"/>
      <c r="K43" s="433"/>
      <c r="L43" s="433"/>
      <c r="M43" s="433"/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3"/>
      <c r="Y43" s="433"/>
      <c r="Z43" s="433"/>
      <c r="AA43" s="433"/>
      <c r="AB43" s="433"/>
      <c r="AC43" s="433"/>
      <c r="AD43" s="433"/>
      <c r="AE43" s="433"/>
      <c r="AF43" s="433"/>
      <c r="AG43" s="433"/>
      <c r="AH43" s="433"/>
      <c r="AI43" s="433"/>
      <c r="AJ43" s="433"/>
      <c r="AK43" s="433"/>
      <c r="AL43" s="433"/>
      <c r="AM43" s="433"/>
      <c r="AN43" s="433"/>
      <c r="AO43" s="433"/>
      <c r="AP43" s="434"/>
    </row>
    <row r="44" spans="1:42" ht="116.25" customHeight="1">
      <c r="A44" s="15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  <c r="AB44" s="436"/>
      <c r="AC44" s="436"/>
      <c r="AD44" s="436"/>
      <c r="AE44" s="436"/>
      <c r="AF44" s="436"/>
      <c r="AG44" s="436"/>
      <c r="AH44" s="436"/>
      <c r="AI44" s="436"/>
      <c r="AJ44" s="436"/>
      <c r="AK44" s="436"/>
      <c r="AL44" s="436"/>
      <c r="AM44" s="436"/>
      <c r="AN44" s="436"/>
      <c r="AO44" s="436"/>
      <c r="AP44" s="437"/>
    </row>
    <row r="45" spans="1:42" ht="9.75" customHeight="1">
      <c r="B45" s="438" t="s">
        <v>477</v>
      </c>
      <c r="C45" s="439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  <c r="AA45" s="439"/>
      <c r="AB45" s="439"/>
      <c r="AC45" s="439"/>
      <c r="AD45" s="439"/>
      <c r="AE45" s="439"/>
      <c r="AF45" s="439"/>
      <c r="AG45" s="439"/>
      <c r="AH45" s="439"/>
      <c r="AI45" s="439"/>
      <c r="AJ45" s="439"/>
      <c r="AK45" s="439"/>
      <c r="AL45" s="439"/>
      <c r="AM45" s="439"/>
      <c r="AN45" s="439"/>
      <c r="AO45" s="439"/>
      <c r="AP45" s="440"/>
    </row>
    <row r="46" spans="1:42" ht="9.75" customHeight="1">
      <c r="B46" s="441"/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  <c r="AC46" s="392"/>
      <c r="AD46" s="392"/>
      <c r="AE46" s="392"/>
      <c r="AF46" s="392"/>
      <c r="AG46" s="392"/>
      <c r="AH46" s="392"/>
      <c r="AI46" s="392"/>
      <c r="AJ46" s="392"/>
      <c r="AK46" s="392"/>
      <c r="AL46" s="392"/>
      <c r="AM46" s="392"/>
      <c r="AN46" s="392"/>
      <c r="AO46" s="392"/>
      <c r="AP46" s="442"/>
    </row>
    <row r="47" spans="1:42" ht="9.75" customHeight="1">
      <c r="B47" s="441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  <c r="AC47" s="392"/>
      <c r="AD47" s="392"/>
      <c r="AE47" s="392"/>
      <c r="AF47" s="392"/>
      <c r="AG47" s="392"/>
      <c r="AH47" s="392"/>
      <c r="AI47" s="392"/>
      <c r="AJ47" s="392"/>
      <c r="AK47" s="392"/>
      <c r="AL47" s="392"/>
      <c r="AM47" s="392"/>
      <c r="AN47" s="392"/>
      <c r="AO47" s="392"/>
      <c r="AP47" s="442"/>
    </row>
    <row r="48" spans="1:42" ht="9.75" customHeight="1">
      <c r="B48" s="441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  <c r="AC48" s="392"/>
      <c r="AD48" s="392"/>
      <c r="AE48" s="392"/>
      <c r="AF48" s="392"/>
      <c r="AG48" s="392"/>
      <c r="AH48" s="392"/>
      <c r="AI48" s="392"/>
      <c r="AJ48" s="392"/>
      <c r="AK48" s="392"/>
      <c r="AL48" s="392"/>
      <c r="AM48" s="392"/>
      <c r="AN48" s="392"/>
      <c r="AO48" s="392"/>
      <c r="AP48" s="442"/>
    </row>
    <row r="49" spans="1:64" ht="9.75" customHeight="1">
      <c r="B49" s="441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2"/>
      <c r="AA49" s="392"/>
      <c r="AB49" s="392"/>
      <c r="AC49" s="392"/>
      <c r="AD49" s="392"/>
      <c r="AE49" s="392"/>
      <c r="AF49" s="392"/>
      <c r="AG49" s="392"/>
      <c r="AH49" s="392"/>
      <c r="AI49" s="392"/>
      <c r="AJ49" s="392"/>
      <c r="AK49" s="392"/>
      <c r="AL49" s="392"/>
      <c r="AM49" s="392"/>
      <c r="AN49" s="392"/>
      <c r="AO49" s="392"/>
      <c r="AP49" s="442"/>
    </row>
    <row r="50" spans="1:64" ht="9.75" customHeight="1">
      <c r="B50" s="443" t="s">
        <v>494</v>
      </c>
      <c r="C50" s="410"/>
      <c r="D50" s="410"/>
      <c r="E50" s="410"/>
      <c r="F50" s="410"/>
      <c r="G50" s="410"/>
      <c r="H50" s="410"/>
      <c r="I50" s="410"/>
      <c r="J50" s="410"/>
      <c r="K50" s="410"/>
      <c r="L50" s="410"/>
      <c r="M50" s="410"/>
      <c r="N50" s="410"/>
      <c r="O50" s="410"/>
      <c r="P50" s="410"/>
      <c r="Q50" s="410"/>
      <c r="R50" s="410"/>
      <c r="S50" s="410"/>
      <c r="T50" s="410"/>
      <c r="U50" s="410"/>
      <c r="V50" s="410"/>
      <c r="W50" s="410"/>
      <c r="X50" s="410"/>
      <c r="Y50" s="410"/>
      <c r="Z50" s="410"/>
      <c r="AA50" s="410"/>
      <c r="AB50" s="410"/>
      <c r="AC50" s="410"/>
      <c r="AD50" s="410"/>
      <c r="AE50" s="410"/>
      <c r="AF50" s="410"/>
      <c r="AG50" s="410"/>
      <c r="AH50" s="410"/>
      <c r="AI50" s="410"/>
      <c r="AJ50" s="410"/>
      <c r="AK50" s="410"/>
      <c r="AL50" s="410"/>
      <c r="AM50" s="410"/>
      <c r="AN50" s="410"/>
      <c r="AO50" s="410"/>
      <c r="AP50" s="411"/>
    </row>
    <row r="51" spans="1:64" ht="12" customHeight="1">
      <c r="B51" s="444" t="s">
        <v>501</v>
      </c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  <c r="AA51" s="328"/>
      <c r="AB51" s="328"/>
      <c r="AC51" s="328"/>
      <c r="AD51" s="328"/>
      <c r="AE51" s="328"/>
      <c r="AF51" s="328"/>
      <c r="AG51" s="328"/>
      <c r="AH51" s="328"/>
      <c r="AI51" s="328"/>
      <c r="AJ51" s="328"/>
      <c r="AK51" s="328"/>
      <c r="AL51" s="328"/>
      <c r="AM51" s="328"/>
      <c r="AN51" s="328"/>
      <c r="AO51" s="328"/>
      <c r="AP51" s="332"/>
    </row>
    <row r="52" spans="1:64" ht="18" customHeight="1">
      <c r="B52" s="445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  <c r="AA52" s="328"/>
      <c r="AB52" s="328"/>
      <c r="AC52" s="328"/>
      <c r="AD52" s="328"/>
      <c r="AE52" s="328"/>
      <c r="AF52" s="328"/>
      <c r="AG52" s="328"/>
      <c r="AH52" s="328"/>
      <c r="AI52" s="328"/>
      <c r="AJ52" s="328"/>
      <c r="AK52" s="328"/>
      <c r="AL52" s="328"/>
      <c r="AM52" s="328"/>
      <c r="AN52" s="328"/>
      <c r="AO52" s="328"/>
      <c r="AP52" s="332"/>
    </row>
    <row r="53" spans="1:64" ht="12" customHeight="1">
      <c r="B53" s="444" t="s">
        <v>507</v>
      </c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  <c r="AA53" s="328"/>
      <c r="AB53" s="328"/>
      <c r="AC53" s="328"/>
      <c r="AD53" s="328"/>
      <c r="AE53" s="328"/>
      <c r="AF53" s="328"/>
      <c r="AG53" s="328"/>
      <c r="AH53" s="328"/>
      <c r="AI53" s="328"/>
      <c r="AJ53" s="328"/>
      <c r="AK53" s="328"/>
      <c r="AL53" s="328"/>
      <c r="AM53" s="328"/>
      <c r="AN53" s="328"/>
      <c r="AO53" s="328"/>
      <c r="AP53" s="332"/>
    </row>
    <row r="54" spans="1:64" ht="12" customHeight="1">
      <c r="B54" s="446"/>
      <c r="C54" s="392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392"/>
      <c r="U54" s="392"/>
      <c r="V54" s="392"/>
      <c r="W54" s="392"/>
      <c r="X54" s="392"/>
      <c r="Y54" s="392"/>
      <c r="Z54" s="392"/>
      <c r="AA54" s="392"/>
      <c r="AB54" s="392"/>
      <c r="AC54" s="392"/>
      <c r="AD54" s="392"/>
      <c r="AE54" s="392"/>
      <c r="AF54" s="392"/>
      <c r="AG54" s="392"/>
      <c r="AH54" s="392"/>
      <c r="AI54" s="392"/>
      <c r="AJ54" s="392"/>
      <c r="AK54" s="392"/>
      <c r="AL54" s="392"/>
      <c r="AM54" s="392"/>
      <c r="AN54" s="392"/>
      <c r="AO54" s="392"/>
      <c r="AP54" s="442"/>
    </row>
    <row r="55" spans="1:64" ht="15" customHeight="1">
      <c r="B55" s="443" t="s">
        <v>511</v>
      </c>
      <c r="C55" s="410"/>
      <c r="D55" s="410"/>
      <c r="E55" s="410"/>
      <c r="F55" s="410"/>
      <c r="G55" s="410"/>
      <c r="H55" s="410"/>
      <c r="I55" s="410"/>
      <c r="J55" s="410"/>
      <c r="K55" s="410"/>
      <c r="L55" s="410"/>
      <c r="M55" s="410"/>
      <c r="N55" s="410"/>
      <c r="O55" s="410"/>
      <c r="P55" s="410"/>
      <c r="Q55" s="410"/>
      <c r="R55" s="410"/>
      <c r="S55" s="410"/>
      <c r="T55" s="410"/>
      <c r="U55" s="410"/>
      <c r="V55" s="410"/>
      <c r="W55" s="410"/>
      <c r="X55" s="410"/>
      <c r="Y55" s="410"/>
      <c r="Z55" s="410"/>
      <c r="AA55" s="410"/>
      <c r="AB55" s="410"/>
      <c r="AC55" s="410"/>
      <c r="AD55" s="410"/>
      <c r="AE55" s="410"/>
      <c r="AF55" s="410"/>
      <c r="AG55" s="410"/>
      <c r="AH55" s="410"/>
      <c r="AI55" s="410"/>
      <c r="AJ55" s="410"/>
      <c r="AK55" s="410"/>
      <c r="AL55" s="410"/>
      <c r="AM55" s="410"/>
      <c r="AN55" s="410"/>
      <c r="AO55" s="410"/>
      <c r="AP55" s="411"/>
    </row>
    <row r="56" spans="1:64" ht="24.75" customHeight="1">
      <c r="B56" s="447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8"/>
      <c r="AB56" s="328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32"/>
    </row>
    <row r="57" spans="1:64" ht="11.25" customHeight="1">
      <c r="B57" s="448" t="s">
        <v>516</v>
      </c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  <c r="AA57" s="439"/>
      <c r="AB57" s="439"/>
      <c r="AC57" s="439"/>
      <c r="AD57" s="439"/>
      <c r="AE57" s="439"/>
      <c r="AF57" s="439"/>
      <c r="AG57" s="439"/>
      <c r="AH57" s="439"/>
      <c r="AI57" s="439"/>
      <c r="AJ57" s="439"/>
      <c r="AK57" s="439"/>
      <c r="AL57" s="439"/>
      <c r="AM57" s="439"/>
      <c r="AN57" s="439"/>
      <c r="AO57" s="439"/>
      <c r="AP57" s="440"/>
    </row>
    <row r="58" spans="1:64" ht="27" customHeight="1">
      <c r="B58" s="451" t="s">
        <v>518</v>
      </c>
      <c r="C58" s="328"/>
      <c r="D58" s="328"/>
      <c r="E58" s="328"/>
      <c r="F58" s="328"/>
      <c r="G58" s="328"/>
      <c r="H58" s="328"/>
      <c r="I58" s="328"/>
      <c r="J58" s="328"/>
      <c r="K58" s="328"/>
      <c r="L58" s="449" t="s">
        <v>520</v>
      </c>
      <c r="M58" s="328"/>
      <c r="N58" s="326"/>
      <c r="O58" s="450">
        <f>G8</f>
        <v>46242</v>
      </c>
      <c r="P58" s="362"/>
      <c r="Q58" s="362"/>
      <c r="R58" s="362"/>
      <c r="S58" s="362"/>
      <c r="T58" s="159"/>
      <c r="U58" s="159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1"/>
    </row>
    <row r="59" spans="1:64" ht="230.25" customHeight="1">
      <c r="A59" s="162"/>
      <c r="B59" s="452" t="s">
        <v>525</v>
      </c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2"/>
      <c r="AM59" s="342"/>
      <c r="AN59" s="342"/>
      <c r="AO59" s="342"/>
      <c r="AP59" s="347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162"/>
      <c r="BB59" s="162"/>
      <c r="BC59" s="162"/>
      <c r="BD59" s="162"/>
      <c r="BE59" s="162"/>
      <c r="BF59" s="162"/>
      <c r="BG59" s="162"/>
      <c r="BH59" s="162"/>
      <c r="BI59" s="162"/>
      <c r="BJ59" s="162"/>
      <c r="BK59" s="162"/>
      <c r="BL59" s="162"/>
    </row>
    <row r="60" spans="1:64" ht="19.5" customHeight="1">
      <c r="B60" s="453" t="s">
        <v>530</v>
      </c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  <c r="AA60" s="439"/>
      <c r="AB60" s="439"/>
      <c r="AC60" s="439"/>
      <c r="AD60" s="439"/>
      <c r="AE60" s="439"/>
      <c r="AF60" s="439"/>
      <c r="AG60" s="439"/>
      <c r="AH60" s="439"/>
      <c r="AI60" s="439"/>
      <c r="AJ60" s="439"/>
      <c r="AK60" s="439"/>
      <c r="AL60" s="439"/>
      <c r="AM60" s="439"/>
      <c r="AN60" s="439"/>
      <c r="AO60" s="439"/>
      <c r="AP60" s="440"/>
    </row>
    <row r="61" spans="1:64" ht="39" customHeight="1">
      <c r="B61" s="454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2"/>
      <c r="AL61" s="342"/>
      <c r="AM61" s="342"/>
      <c r="AN61" s="342"/>
      <c r="AO61" s="342"/>
      <c r="AP61" s="347"/>
    </row>
    <row r="62" spans="1:64" ht="12" customHeight="1">
      <c r="B62" s="163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5"/>
    </row>
    <row r="63" spans="1:64" ht="12" customHeight="1">
      <c r="B63" s="163"/>
      <c r="C63" s="390" t="s">
        <v>540</v>
      </c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6"/>
      <c r="V63" s="164"/>
      <c r="W63" s="390" t="s">
        <v>543</v>
      </c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6"/>
      <c r="AP63" s="165"/>
    </row>
    <row r="64" spans="1:64" ht="9.75" customHeight="1">
      <c r="B64" s="418"/>
      <c r="C64" s="391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392"/>
      <c r="T64" s="392"/>
      <c r="U64" s="393"/>
      <c r="V64" s="422"/>
      <c r="W64" s="391"/>
      <c r="X64" s="392"/>
      <c r="Y64" s="392"/>
      <c r="Z64" s="392"/>
      <c r="AA64" s="392"/>
      <c r="AB64" s="392"/>
      <c r="AC64" s="392"/>
      <c r="AD64" s="392"/>
      <c r="AE64" s="392"/>
      <c r="AF64" s="392"/>
      <c r="AG64" s="392"/>
      <c r="AH64" s="392"/>
      <c r="AI64" s="392"/>
      <c r="AJ64" s="392"/>
      <c r="AK64" s="392"/>
      <c r="AL64" s="392"/>
      <c r="AM64" s="392"/>
      <c r="AN64" s="392"/>
      <c r="AO64" s="393"/>
      <c r="AP64" s="455"/>
    </row>
    <row r="65" spans="2:42" ht="9.75" customHeight="1">
      <c r="B65" s="419"/>
      <c r="C65" s="394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95"/>
      <c r="V65" s="423"/>
      <c r="W65" s="394"/>
      <c r="X65" s="339"/>
      <c r="Y65" s="339"/>
      <c r="Z65" s="339"/>
      <c r="AA65" s="339"/>
      <c r="AB65" s="339"/>
      <c r="AC65" s="339"/>
      <c r="AD65" s="339"/>
      <c r="AE65" s="339"/>
      <c r="AF65" s="339"/>
      <c r="AG65" s="339"/>
      <c r="AH65" s="339"/>
      <c r="AI65" s="339"/>
      <c r="AJ65" s="339"/>
      <c r="AK65" s="339"/>
      <c r="AL65" s="339"/>
      <c r="AM65" s="339"/>
      <c r="AN65" s="339"/>
      <c r="AO65" s="395"/>
      <c r="AP65" s="456"/>
    </row>
    <row r="66" spans="2:42" ht="9.75" customHeight="1">
      <c r="B66" s="419"/>
      <c r="C66" s="394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95"/>
      <c r="V66" s="423"/>
      <c r="W66" s="394"/>
      <c r="X66" s="339"/>
      <c r="Y66" s="339"/>
      <c r="Z66" s="339"/>
      <c r="AA66" s="339"/>
      <c r="AB66" s="339"/>
      <c r="AC66" s="339"/>
      <c r="AD66" s="339"/>
      <c r="AE66" s="339"/>
      <c r="AF66" s="339"/>
      <c r="AG66" s="339"/>
      <c r="AH66" s="339"/>
      <c r="AI66" s="339"/>
      <c r="AJ66" s="339"/>
      <c r="AK66" s="339"/>
      <c r="AL66" s="339"/>
      <c r="AM66" s="339"/>
      <c r="AN66" s="339"/>
      <c r="AO66" s="395"/>
      <c r="AP66" s="456"/>
    </row>
    <row r="67" spans="2:42" ht="9.75" customHeight="1">
      <c r="B67" s="419"/>
      <c r="C67" s="394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95"/>
      <c r="V67" s="423"/>
      <c r="W67" s="394"/>
      <c r="X67" s="339"/>
      <c r="Y67" s="339"/>
      <c r="Z67" s="339"/>
      <c r="AA67" s="339"/>
      <c r="AB67" s="339"/>
      <c r="AC67" s="339"/>
      <c r="AD67" s="339"/>
      <c r="AE67" s="339"/>
      <c r="AF67" s="339"/>
      <c r="AG67" s="339"/>
      <c r="AH67" s="339"/>
      <c r="AI67" s="339"/>
      <c r="AJ67" s="339"/>
      <c r="AK67" s="339"/>
      <c r="AL67" s="339"/>
      <c r="AM67" s="339"/>
      <c r="AN67" s="339"/>
      <c r="AO67" s="395"/>
      <c r="AP67" s="456"/>
    </row>
    <row r="68" spans="2:42" ht="9.75" customHeight="1">
      <c r="B68" s="419"/>
      <c r="C68" s="394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95"/>
      <c r="V68" s="423"/>
      <c r="W68" s="394"/>
      <c r="X68" s="339"/>
      <c r="Y68" s="339"/>
      <c r="Z68" s="339"/>
      <c r="AA68" s="339"/>
      <c r="AB68" s="339"/>
      <c r="AC68" s="339"/>
      <c r="AD68" s="339"/>
      <c r="AE68" s="339"/>
      <c r="AF68" s="339"/>
      <c r="AG68" s="339"/>
      <c r="AH68" s="339"/>
      <c r="AI68" s="339"/>
      <c r="AJ68" s="339"/>
      <c r="AK68" s="339"/>
      <c r="AL68" s="339"/>
      <c r="AM68" s="339"/>
      <c r="AN68" s="339"/>
      <c r="AO68" s="395"/>
      <c r="AP68" s="456"/>
    </row>
    <row r="69" spans="2:42" ht="9.75" customHeight="1">
      <c r="B69" s="419"/>
      <c r="C69" s="394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95"/>
      <c r="V69" s="423"/>
      <c r="W69" s="394"/>
      <c r="X69" s="339"/>
      <c r="Y69" s="339"/>
      <c r="Z69" s="339"/>
      <c r="AA69" s="339"/>
      <c r="AB69" s="339"/>
      <c r="AC69" s="339"/>
      <c r="AD69" s="339"/>
      <c r="AE69" s="339"/>
      <c r="AF69" s="339"/>
      <c r="AG69" s="339"/>
      <c r="AH69" s="339"/>
      <c r="AI69" s="339"/>
      <c r="AJ69" s="339"/>
      <c r="AK69" s="339"/>
      <c r="AL69" s="339"/>
      <c r="AM69" s="339"/>
      <c r="AN69" s="339"/>
      <c r="AO69" s="395"/>
      <c r="AP69" s="456"/>
    </row>
    <row r="70" spans="2:42" ht="9.75" customHeight="1">
      <c r="B70" s="419"/>
      <c r="C70" s="394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95"/>
      <c r="V70" s="423"/>
      <c r="W70" s="394"/>
      <c r="X70" s="339"/>
      <c r="Y70" s="339"/>
      <c r="Z70" s="339"/>
      <c r="AA70" s="339"/>
      <c r="AB70" s="339"/>
      <c r="AC70" s="339"/>
      <c r="AD70" s="339"/>
      <c r="AE70" s="339"/>
      <c r="AF70" s="339"/>
      <c r="AG70" s="339"/>
      <c r="AH70" s="339"/>
      <c r="AI70" s="339"/>
      <c r="AJ70" s="339"/>
      <c r="AK70" s="339"/>
      <c r="AL70" s="339"/>
      <c r="AM70" s="339"/>
      <c r="AN70" s="339"/>
      <c r="AO70" s="395"/>
      <c r="AP70" s="456"/>
    </row>
    <row r="71" spans="2:42" ht="9.75" customHeight="1">
      <c r="B71" s="419"/>
      <c r="C71" s="394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95"/>
      <c r="V71" s="423"/>
      <c r="W71" s="394"/>
      <c r="X71" s="339"/>
      <c r="Y71" s="339"/>
      <c r="Z71" s="339"/>
      <c r="AA71" s="339"/>
      <c r="AB71" s="339"/>
      <c r="AC71" s="339"/>
      <c r="AD71" s="339"/>
      <c r="AE71" s="339"/>
      <c r="AF71" s="339"/>
      <c r="AG71" s="339"/>
      <c r="AH71" s="339"/>
      <c r="AI71" s="339"/>
      <c r="AJ71" s="339"/>
      <c r="AK71" s="339"/>
      <c r="AL71" s="339"/>
      <c r="AM71" s="339"/>
      <c r="AN71" s="339"/>
      <c r="AO71" s="395"/>
      <c r="AP71" s="456"/>
    </row>
    <row r="72" spans="2:42" ht="9.75" customHeight="1">
      <c r="B72" s="419"/>
      <c r="C72" s="394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95"/>
      <c r="V72" s="423"/>
      <c r="W72" s="394"/>
      <c r="X72" s="339"/>
      <c r="Y72" s="339"/>
      <c r="Z72" s="339"/>
      <c r="AA72" s="339"/>
      <c r="AB72" s="339"/>
      <c r="AC72" s="339"/>
      <c r="AD72" s="339"/>
      <c r="AE72" s="339"/>
      <c r="AF72" s="339"/>
      <c r="AG72" s="339"/>
      <c r="AH72" s="339"/>
      <c r="AI72" s="339"/>
      <c r="AJ72" s="339"/>
      <c r="AK72" s="339"/>
      <c r="AL72" s="339"/>
      <c r="AM72" s="339"/>
      <c r="AN72" s="339"/>
      <c r="AO72" s="395"/>
      <c r="AP72" s="456"/>
    </row>
    <row r="73" spans="2:42" ht="9.75" customHeight="1">
      <c r="B73" s="419"/>
      <c r="C73" s="394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95"/>
      <c r="V73" s="423"/>
      <c r="W73" s="394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395"/>
      <c r="AP73" s="456"/>
    </row>
    <row r="74" spans="2:42" ht="9.75" customHeight="1">
      <c r="B74" s="419"/>
      <c r="C74" s="394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95"/>
      <c r="V74" s="423"/>
      <c r="W74" s="394"/>
      <c r="X74" s="339"/>
      <c r="Y74" s="339"/>
      <c r="Z74" s="339"/>
      <c r="AA74" s="339"/>
      <c r="AB74" s="339"/>
      <c r="AC74" s="339"/>
      <c r="AD74" s="339"/>
      <c r="AE74" s="339"/>
      <c r="AF74" s="339"/>
      <c r="AG74" s="339"/>
      <c r="AH74" s="339"/>
      <c r="AI74" s="339"/>
      <c r="AJ74" s="339"/>
      <c r="AK74" s="339"/>
      <c r="AL74" s="339"/>
      <c r="AM74" s="339"/>
      <c r="AN74" s="339"/>
      <c r="AO74" s="395"/>
      <c r="AP74" s="456"/>
    </row>
    <row r="75" spans="2:42" ht="9.75" customHeight="1">
      <c r="B75" s="419"/>
      <c r="C75" s="394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95"/>
      <c r="V75" s="423"/>
      <c r="W75" s="394"/>
      <c r="X75" s="339"/>
      <c r="Y75" s="339"/>
      <c r="Z75" s="339"/>
      <c r="AA75" s="339"/>
      <c r="AB75" s="339"/>
      <c r="AC75" s="339"/>
      <c r="AD75" s="339"/>
      <c r="AE75" s="339"/>
      <c r="AF75" s="339"/>
      <c r="AG75" s="339"/>
      <c r="AH75" s="339"/>
      <c r="AI75" s="339"/>
      <c r="AJ75" s="339"/>
      <c r="AK75" s="339"/>
      <c r="AL75" s="339"/>
      <c r="AM75" s="339"/>
      <c r="AN75" s="339"/>
      <c r="AO75" s="395"/>
      <c r="AP75" s="456"/>
    </row>
    <row r="76" spans="2:42" ht="57.75" customHeight="1">
      <c r="B76" s="419"/>
      <c r="C76" s="396"/>
      <c r="D76" s="397"/>
      <c r="E76" s="397"/>
      <c r="F76" s="397"/>
      <c r="G76" s="397"/>
      <c r="H76" s="397"/>
      <c r="I76" s="397"/>
      <c r="J76" s="397"/>
      <c r="K76" s="397"/>
      <c r="L76" s="397"/>
      <c r="M76" s="397"/>
      <c r="N76" s="397"/>
      <c r="O76" s="397"/>
      <c r="P76" s="397"/>
      <c r="Q76" s="397"/>
      <c r="R76" s="397"/>
      <c r="S76" s="397"/>
      <c r="T76" s="397"/>
      <c r="U76" s="398"/>
      <c r="V76" s="423"/>
      <c r="W76" s="396"/>
      <c r="X76" s="397"/>
      <c r="Y76" s="397"/>
      <c r="Z76" s="397"/>
      <c r="AA76" s="397"/>
      <c r="AB76" s="397"/>
      <c r="AC76" s="397"/>
      <c r="AD76" s="397"/>
      <c r="AE76" s="397"/>
      <c r="AF76" s="397"/>
      <c r="AG76" s="397"/>
      <c r="AH76" s="397"/>
      <c r="AI76" s="397"/>
      <c r="AJ76" s="397"/>
      <c r="AK76" s="397"/>
      <c r="AL76" s="397"/>
      <c r="AM76" s="397"/>
      <c r="AN76" s="397"/>
      <c r="AO76" s="398"/>
      <c r="AP76" s="456"/>
    </row>
    <row r="77" spans="2:42" ht="9.75" customHeight="1">
      <c r="B77" s="419"/>
      <c r="C77" s="462" t="s">
        <v>2566</v>
      </c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6"/>
      <c r="V77" s="423"/>
      <c r="W77" s="401" t="s">
        <v>551</v>
      </c>
      <c r="X77" s="328"/>
      <c r="Y77" s="328"/>
      <c r="Z77" s="328"/>
      <c r="AA77" s="328"/>
      <c r="AB77" s="328"/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6"/>
      <c r="AP77" s="456"/>
    </row>
    <row r="78" spans="2:42" ht="9.75" customHeight="1">
      <c r="B78" s="163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5"/>
    </row>
    <row r="79" spans="2:42" ht="9.75" customHeight="1">
      <c r="B79" s="163"/>
      <c r="C79" s="390" t="s">
        <v>540</v>
      </c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6"/>
      <c r="V79" s="164"/>
      <c r="W79" s="503" t="s">
        <v>543</v>
      </c>
      <c r="X79" s="328"/>
      <c r="Y79" s="328"/>
      <c r="Z79" s="328"/>
      <c r="AA79" s="328"/>
      <c r="AB79" s="328"/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6"/>
      <c r="AP79" s="165"/>
    </row>
    <row r="80" spans="2:42" ht="9.75" customHeight="1">
      <c r="B80" s="163"/>
      <c r="C80" s="391"/>
      <c r="D80" s="392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/>
      <c r="S80" s="392"/>
      <c r="T80" s="392"/>
      <c r="U80" s="393"/>
      <c r="V80" s="164"/>
      <c r="W80" s="391"/>
      <c r="X80" s="392"/>
      <c r="Y80" s="392"/>
      <c r="Z80" s="392"/>
      <c r="AA80" s="392"/>
      <c r="AB80" s="392"/>
      <c r="AC80" s="392"/>
      <c r="AD80" s="392"/>
      <c r="AE80" s="392"/>
      <c r="AF80" s="392"/>
      <c r="AG80" s="392"/>
      <c r="AH80" s="392"/>
      <c r="AI80" s="392"/>
      <c r="AJ80" s="392"/>
      <c r="AK80" s="392"/>
      <c r="AL80" s="392"/>
      <c r="AM80" s="392"/>
      <c r="AN80" s="392"/>
      <c r="AO80" s="393"/>
      <c r="AP80" s="165"/>
    </row>
    <row r="81" spans="2:42" ht="9.75" customHeight="1">
      <c r="B81" s="163"/>
      <c r="C81" s="394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95"/>
      <c r="V81" s="164"/>
      <c r="W81" s="394"/>
      <c r="X81" s="339"/>
      <c r="Y81" s="339"/>
      <c r="Z81" s="339"/>
      <c r="AA81" s="339"/>
      <c r="AB81" s="339"/>
      <c r="AC81" s="339"/>
      <c r="AD81" s="339"/>
      <c r="AE81" s="339"/>
      <c r="AF81" s="339"/>
      <c r="AG81" s="339"/>
      <c r="AH81" s="339"/>
      <c r="AI81" s="339"/>
      <c r="AJ81" s="339"/>
      <c r="AK81" s="339"/>
      <c r="AL81" s="339"/>
      <c r="AM81" s="339"/>
      <c r="AN81" s="339"/>
      <c r="AO81" s="395"/>
      <c r="AP81" s="165"/>
    </row>
    <row r="82" spans="2:42" ht="9.75" customHeight="1">
      <c r="B82" s="163"/>
      <c r="C82" s="394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95"/>
      <c r="V82" s="164"/>
      <c r="W82" s="394"/>
      <c r="X82" s="339"/>
      <c r="Y82" s="339"/>
      <c r="Z82" s="339"/>
      <c r="AA82" s="339"/>
      <c r="AB82" s="339"/>
      <c r="AC82" s="339"/>
      <c r="AD82" s="339"/>
      <c r="AE82" s="339"/>
      <c r="AF82" s="339"/>
      <c r="AG82" s="339"/>
      <c r="AH82" s="339"/>
      <c r="AI82" s="339"/>
      <c r="AJ82" s="339"/>
      <c r="AK82" s="339"/>
      <c r="AL82" s="339"/>
      <c r="AM82" s="339"/>
      <c r="AN82" s="339"/>
      <c r="AO82" s="395"/>
      <c r="AP82" s="165"/>
    </row>
    <row r="83" spans="2:42" ht="9.75" customHeight="1">
      <c r="B83" s="163"/>
      <c r="C83" s="394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95"/>
      <c r="V83" s="164"/>
      <c r="W83" s="394"/>
      <c r="X83" s="339"/>
      <c r="Y83" s="339"/>
      <c r="Z83" s="339"/>
      <c r="AA83" s="339"/>
      <c r="AB83" s="339"/>
      <c r="AC83" s="339"/>
      <c r="AD83" s="339"/>
      <c r="AE83" s="339"/>
      <c r="AF83" s="339"/>
      <c r="AG83" s="339"/>
      <c r="AH83" s="339"/>
      <c r="AI83" s="339"/>
      <c r="AJ83" s="339"/>
      <c r="AK83" s="339"/>
      <c r="AL83" s="339"/>
      <c r="AM83" s="339"/>
      <c r="AN83" s="339"/>
      <c r="AO83" s="395"/>
      <c r="AP83" s="165"/>
    </row>
    <row r="84" spans="2:42" ht="9.75" customHeight="1">
      <c r="B84" s="163"/>
      <c r="C84" s="394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95"/>
      <c r="V84" s="164"/>
      <c r="W84" s="394"/>
      <c r="X84" s="339"/>
      <c r="Y84" s="339"/>
      <c r="Z84" s="339"/>
      <c r="AA84" s="339"/>
      <c r="AB84" s="339"/>
      <c r="AC84" s="339"/>
      <c r="AD84" s="339"/>
      <c r="AE84" s="339"/>
      <c r="AF84" s="339"/>
      <c r="AG84" s="339"/>
      <c r="AH84" s="339"/>
      <c r="AI84" s="339"/>
      <c r="AJ84" s="339"/>
      <c r="AK84" s="339"/>
      <c r="AL84" s="339"/>
      <c r="AM84" s="339"/>
      <c r="AN84" s="339"/>
      <c r="AO84" s="395"/>
      <c r="AP84" s="165"/>
    </row>
    <row r="85" spans="2:42" ht="9.75" customHeight="1">
      <c r="B85" s="163"/>
      <c r="C85" s="394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95"/>
      <c r="V85" s="164"/>
      <c r="W85" s="394"/>
      <c r="X85" s="339"/>
      <c r="Y85" s="339"/>
      <c r="Z85" s="339"/>
      <c r="AA85" s="339"/>
      <c r="AB85" s="339"/>
      <c r="AC85" s="339"/>
      <c r="AD85" s="339"/>
      <c r="AE85" s="339"/>
      <c r="AF85" s="339"/>
      <c r="AG85" s="339"/>
      <c r="AH85" s="339"/>
      <c r="AI85" s="339"/>
      <c r="AJ85" s="339"/>
      <c r="AK85" s="339"/>
      <c r="AL85" s="339"/>
      <c r="AM85" s="339"/>
      <c r="AN85" s="339"/>
      <c r="AO85" s="395"/>
      <c r="AP85" s="165"/>
    </row>
    <row r="86" spans="2:42" ht="9.75" customHeight="1">
      <c r="B86" s="163"/>
      <c r="C86" s="394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95"/>
      <c r="V86" s="164"/>
      <c r="W86" s="394"/>
      <c r="X86" s="339"/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39"/>
      <c r="AJ86" s="339"/>
      <c r="AK86" s="339"/>
      <c r="AL86" s="339"/>
      <c r="AM86" s="339"/>
      <c r="AN86" s="339"/>
      <c r="AO86" s="395"/>
      <c r="AP86" s="165"/>
    </row>
    <row r="87" spans="2:42" ht="9.75" customHeight="1">
      <c r="B87" s="163"/>
      <c r="C87" s="394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95"/>
      <c r="V87" s="164"/>
      <c r="W87" s="394"/>
      <c r="X87" s="339"/>
      <c r="Y87" s="339"/>
      <c r="Z87" s="339"/>
      <c r="AA87" s="339"/>
      <c r="AB87" s="339"/>
      <c r="AC87" s="339"/>
      <c r="AD87" s="339"/>
      <c r="AE87" s="339"/>
      <c r="AF87" s="339"/>
      <c r="AG87" s="339"/>
      <c r="AH87" s="339"/>
      <c r="AI87" s="339"/>
      <c r="AJ87" s="339"/>
      <c r="AK87" s="339"/>
      <c r="AL87" s="339"/>
      <c r="AM87" s="339"/>
      <c r="AN87" s="339"/>
      <c r="AO87" s="395"/>
      <c r="AP87" s="165"/>
    </row>
    <row r="88" spans="2:42" ht="9.75" customHeight="1">
      <c r="B88" s="163"/>
      <c r="C88" s="394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95"/>
      <c r="V88" s="164"/>
      <c r="W88" s="394"/>
      <c r="X88" s="339"/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339"/>
      <c r="AO88" s="395"/>
      <c r="AP88" s="165"/>
    </row>
    <row r="89" spans="2:42" ht="9.75" customHeight="1">
      <c r="B89" s="163"/>
      <c r="C89" s="394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95"/>
      <c r="V89" s="164"/>
      <c r="W89" s="394"/>
      <c r="X89" s="339"/>
      <c r="Y89" s="339"/>
      <c r="Z89" s="339"/>
      <c r="AA89" s="339"/>
      <c r="AB89" s="339"/>
      <c r="AC89" s="339"/>
      <c r="AD89" s="339"/>
      <c r="AE89" s="339"/>
      <c r="AF89" s="339"/>
      <c r="AG89" s="339"/>
      <c r="AH89" s="339"/>
      <c r="AI89" s="339"/>
      <c r="AJ89" s="339"/>
      <c r="AK89" s="339"/>
      <c r="AL89" s="339"/>
      <c r="AM89" s="339"/>
      <c r="AN89" s="339"/>
      <c r="AO89" s="395"/>
      <c r="AP89" s="165"/>
    </row>
    <row r="90" spans="2:42" ht="9.75" customHeight="1">
      <c r="B90" s="163"/>
      <c r="C90" s="394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95"/>
      <c r="V90" s="164"/>
      <c r="W90" s="394"/>
      <c r="X90" s="339"/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  <c r="AO90" s="395"/>
      <c r="AP90" s="165"/>
    </row>
    <row r="91" spans="2:42" ht="9.75" customHeight="1">
      <c r="B91" s="163"/>
      <c r="C91" s="394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95"/>
      <c r="V91" s="164"/>
      <c r="W91" s="394"/>
      <c r="X91" s="339"/>
      <c r="Y91" s="339"/>
      <c r="Z91" s="339"/>
      <c r="AA91" s="339"/>
      <c r="AB91" s="339"/>
      <c r="AC91" s="339"/>
      <c r="AD91" s="339"/>
      <c r="AE91" s="339"/>
      <c r="AF91" s="339"/>
      <c r="AG91" s="339"/>
      <c r="AH91" s="339"/>
      <c r="AI91" s="339"/>
      <c r="AJ91" s="339"/>
      <c r="AK91" s="339"/>
      <c r="AL91" s="339"/>
      <c r="AM91" s="339"/>
      <c r="AN91" s="339"/>
      <c r="AO91" s="395"/>
      <c r="AP91" s="165"/>
    </row>
    <row r="92" spans="2:42" ht="42.75" customHeight="1">
      <c r="B92" s="163"/>
      <c r="C92" s="396"/>
      <c r="D92" s="397"/>
      <c r="E92" s="397"/>
      <c r="F92" s="397"/>
      <c r="G92" s="397"/>
      <c r="H92" s="397"/>
      <c r="I92" s="397"/>
      <c r="J92" s="397"/>
      <c r="K92" s="397"/>
      <c r="L92" s="397"/>
      <c r="M92" s="397"/>
      <c r="N92" s="397"/>
      <c r="O92" s="397"/>
      <c r="P92" s="397"/>
      <c r="Q92" s="397"/>
      <c r="R92" s="397"/>
      <c r="S92" s="397"/>
      <c r="T92" s="397"/>
      <c r="U92" s="398"/>
      <c r="V92" s="164"/>
      <c r="W92" s="396"/>
      <c r="X92" s="397"/>
      <c r="Y92" s="397"/>
      <c r="Z92" s="397"/>
      <c r="AA92" s="397"/>
      <c r="AB92" s="397"/>
      <c r="AC92" s="397"/>
      <c r="AD92" s="397"/>
      <c r="AE92" s="397"/>
      <c r="AF92" s="397"/>
      <c r="AG92" s="397"/>
      <c r="AH92" s="397"/>
      <c r="AI92" s="397"/>
      <c r="AJ92" s="397"/>
      <c r="AK92" s="397"/>
      <c r="AL92" s="397"/>
      <c r="AM92" s="397"/>
      <c r="AN92" s="397"/>
      <c r="AO92" s="398"/>
      <c r="AP92" s="165"/>
    </row>
    <row r="93" spans="2:42" ht="21.75" customHeight="1">
      <c r="B93" s="163"/>
      <c r="C93" s="463" t="s">
        <v>2564</v>
      </c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6"/>
      <c r="V93" s="164"/>
      <c r="W93" s="463" t="s">
        <v>2565</v>
      </c>
      <c r="X93" s="328"/>
      <c r="Y93" s="328"/>
      <c r="Z93" s="328"/>
      <c r="AA93" s="328"/>
      <c r="AB93" s="328"/>
      <c r="AC93" s="328"/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6"/>
      <c r="AP93" s="165"/>
    </row>
    <row r="94" spans="2:42" ht="21.75" customHeight="1">
      <c r="B94" s="164"/>
      <c r="C94" s="168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1"/>
    </row>
    <row r="95" spans="2:42" ht="20.25" customHeight="1">
      <c r="B95" s="163"/>
      <c r="C95" s="409" t="s">
        <v>600</v>
      </c>
      <c r="D95" s="410"/>
      <c r="E95" s="410"/>
      <c r="F95" s="410"/>
      <c r="G95" s="410"/>
      <c r="H95" s="410"/>
      <c r="I95" s="410"/>
      <c r="J95" s="410"/>
      <c r="K95" s="410"/>
      <c r="L95" s="410"/>
      <c r="M95" s="410"/>
      <c r="N95" s="410"/>
      <c r="O95" s="410"/>
      <c r="P95" s="410"/>
      <c r="Q95" s="410"/>
      <c r="R95" s="410"/>
      <c r="S95" s="410"/>
      <c r="T95" s="410"/>
      <c r="U95" s="460"/>
      <c r="V95" s="164"/>
      <c r="W95" s="409" t="s">
        <v>603</v>
      </c>
      <c r="X95" s="410"/>
      <c r="Y95" s="410"/>
      <c r="Z95" s="410"/>
      <c r="AA95" s="410"/>
      <c r="AB95" s="410"/>
      <c r="AC95" s="410"/>
      <c r="AD95" s="410"/>
      <c r="AE95" s="410"/>
      <c r="AF95" s="410"/>
      <c r="AG95" s="410"/>
      <c r="AH95" s="410"/>
      <c r="AI95" s="410"/>
      <c r="AJ95" s="410"/>
      <c r="AK95" s="410"/>
      <c r="AL95" s="410"/>
      <c r="AM95" s="410"/>
      <c r="AN95" s="410"/>
      <c r="AO95" s="460"/>
      <c r="AP95" s="165"/>
    </row>
    <row r="96" spans="2:42" ht="9.75" customHeight="1">
      <c r="B96" s="418"/>
      <c r="C96" s="461"/>
      <c r="D96" s="392"/>
      <c r="E96" s="392"/>
      <c r="F96" s="392"/>
      <c r="G96" s="392"/>
      <c r="H96" s="392"/>
      <c r="I96" s="392"/>
      <c r="J96" s="392"/>
      <c r="K96" s="392"/>
      <c r="L96" s="392"/>
      <c r="M96" s="392"/>
      <c r="N96" s="392"/>
      <c r="O96" s="392"/>
      <c r="P96" s="392"/>
      <c r="Q96" s="392"/>
      <c r="R96" s="392"/>
      <c r="S96" s="392"/>
      <c r="T96" s="392"/>
      <c r="U96" s="393"/>
      <c r="V96" s="422"/>
      <c r="W96" s="461"/>
      <c r="X96" s="392"/>
      <c r="Y96" s="392"/>
      <c r="Z96" s="392"/>
      <c r="AA96" s="392"/>
      <c r="AB96" s="392"/>
      <c r="AC96" s="392"/>
      <c r="AD96" s="392"/>
      <c r="AE96" s="392"/>
      <c r="AF96" s="392"/>
      <c r="AG96" s="392"/>
      <c r="AH96" s="392"/>
      <c r="AI96" s="392"/>
      <c r="AJ96" s="392"/>
      <c r="AK96" s="392"/>
      <c r="AL96" s="392"/>
      <c r="AM96" s="392"/>
      <c r="AN96" s="392"/>
      <c r="AO96" s="393"/>
      <c r="AP96" s="455"/>
    </row>
    <row r="97" spans="2:42" ht="9.75" customHeight="1">
      <c r="B97" s="419"/>
      <c r="C97" s="394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95"/>
      <c r="V97" s="423"/>
      <c r="W97" s="394"/>
      <c r="X97" s="339"/>
      <c r="Y97" s="339"/>
      <c r="Z97" s="339"/>
      <c r="AA97" s="339"/>
      <c r="AB97" s="339"/>
      <c r="AC97" s="339"/>
      <c r="AD97" s="339"/>
      <c r="AE97" s="339"/>
      <c r="AF97" s="339"/>
      <c r="AG97" s="339"/>
      <c r="AH97" s="339"/>
      <c r="AI97" s="339"/>
      <c r="AJ97" s="339"/>
      <c r="AK97" s="339"/>
      <c r="AL97" s="339"/>
      <c r="AM97" s="339"/>
      <c r="AN97" s="339"/>
      <c r="AO97" s="395"/>
      <c r="AP97" s="456"/>
    </row>
    <row r="98" spans="2:42" ht="9.75" customHeight="1">
      <c r="B98" s="419"/>
      <c r="C98" s="394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95"/>
      <c r="V98" s="423"/>
      <c r="W98" s="394"/>
      <c r="X98" s="339"/>
      <c r="Y98" s="339"/>
      <c r="Z98" s="339"/>
      <c r="AA98" s="339"/>
      <c r="AB98" s="339"/>
      <c r="AC98" s="339"/>
      <c r="AD98" s="339"/>
      <c r="AE98" s="339"/>
      <c r="AF98" s="339"/>
      <c r="AG98" s="339"/>
      <c r="AH98" s="339"/>
      <c r="AI98" s="339"/>
      <c r="AJ98" s="339"/>
      <c r="AK98" s="339"/>
      <c r="AL98" s="339"/>
      <c r="AM98" s="339"/>
      <c r="AN98" s="339"/>
      <c r="AO98" s="395"/>
      <c r="AP98" s="456"/>
    </row>
    <row r="99" spans="2:42" ht="9.75" customHeight="1">
      <c r="B99" s="419"/>
      <c r="C99" s="394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95"/>
      <c r="V99" s="423"/>
      <c r="W99" s="394"/>
      <c r="X99" s="339"/>
      <c r="Y99" s="339"/>
      <c r="Z99" s="339"/>
      <c r="AA99" s="339"/>
      <c r="AB99" s="339"/>
      <c r="AC99" s="339"/>
      <c r="AD99" s="339"/>
      <c r="AE99" s="339"/>
      <c r="AF99" s="339"/>
      <c r="AG99" s="339"/>
      <c r="AH99" s="339"/>
      <c r="AI99" s="339"/>
      <c r="AJ99" s="339"/>
      <c r="AK99" s="339"/>
      <c r="AL99" s="339"/>
      <c r="AM99" s="339"/>
      <c r="AN99" s="339"/>
      <c r="AO99" s="395"/>
      <c r="AP99" s="456"/>
    </row>
    <row r="100" spans="2:42" ht="9.75" customHeight="1">
      <c r="B100" s="419"/>
      <c r="C100" s="394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95"/>
      <c r="V100" s="423"/>
      <c r="W100" s="394"/>
      <c r="X100" s="339"/>
      <c r="Y100" s="339"/>
      <c r="Z100" s="339"/>
      <c r="AA100" s="339"/>
      <c r="AB100" s="339"/>
      <c r="AC100" s="339"/>
      <c r="AD100" s="339"/>
      <c r="AE100" s="339"/>
      <c r="AF100" s="339"/>
      <c r="AG100" s="339"/>
      <c r="AH100" s="339"/>
      <c r="AI100" s="339"/>
      <c r="AJ100" s="339"/>
      <c r="AK100" s="339"/>
      <c r="AL100" s="339"/>
      <c r="AM100" s="339"/>
      <c r="AN100" s="339"/>
      <c r="AO100" s="395"/>
      <c r="AP100" s="456"/>
    </row>
    <row r="101" spans="2:42" ht="9.75" customHeight="1">
      <c r="B101" s="419"/>
      <c r="C101" s="394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95"/>
      <c r="V101" s="423"/>
      <c r="W101" s="394"/>
      <c r="X101" s="339"/>
      <c r="Y101" s="339"/>
      <c r="Z101" s="339"/>
      <c r="AA101" s="339"/>
      <c r="AB101" s="339"/>
      <c r="AC101" s="339"/>
      <c r="AD101" s="339"/>
      <c r="AE101" s="339"/>
      <c r="AF101" s="339"/>
      <c r="AG101" s="339"/>
      <c r="AH101" s="339"/>
      <c r="AI101" s="339"/>
      <c r="AJ101" s="339"/>
      <c r="AK101" s="339"/>
      <c r="AL101" s="339"/>
      <c r="AM101" s="339"/>
      <c r="AN101" s="339"/>
      <c r="AO101" s="395"/>
      <c r="AP101" s="456"/>
    </row>
    <row r="102" spans="2:42" ht="9.75" customHeight="1">
      <c r="B102" s="419"/>
      <c r="C102" s="394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95"/>
      <c r="V102" s="423"/>
      <c r="W102" s="394"/>
      <c r="X102" s="339"/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39"/>
      <c r="AL102" s="339"/>
      <c r="AM102" s="339"/>
      <c r="AN102" s="339"/>
      <c r="AO102" s="395"/>
      <c r="AP102" s="456"/>
    </row>
    <row r="103" spans="2:42" ht="9.75" customHeight="1">
      <c r="B103" s="419"/>
      <c r="C103" s="394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95"/>
      <c r="V103" s="423"/>
      <c r="W103" s="394"/>
      <c r="X103" s="339"/>
      <c r="Y103" s="339"/>
      <c r="Z103" s="339"/>
      <c r="AA103" s="339"/>
      <c r="AB103" s="339"/>
      <c r="AC103" s="339"/>
      <c r="AD103" s="339"/>
      <c r="AE103" s="339"/>
      <c r="AF103" s="339"/>
      <c r="AG103" s="339"/>
      <c r="AH103" s="339"/>
      <c r="AI103" s="339"/>
      <c r="AJ103" s="339"/>
      <c r="AK103" s="339"/>
      <c r="AL103" s="339"/>
      <c r="AM103" s="339"/>
      <c r="AN103" s="339"/>
      <c r="AO103" s="395"/>
      <c r="AP103" s="456"/>
    </row>
    <row r="104" spans="2:42" ht="9.75" customHeight="1">
      <c r="B104" s="419"/>
      <c r="C104" s="394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95"/>
      <c r="V104" s="423"/>
      <c r="W104" s="394"/>
      <c r="X104" s="339"/>
      <c r="Y104" s="339"/>
      <c r="Z104" s="339"/>
      <c r="AA104" s="339"/>
      <c r="AB104" s="339"/>
      <c r="AC104" s="339"/>
      <c r="AD104" s="339"/>
      <c r="AE104" s="339"/>
      <c r="AF104" s="339"/>
      <c r="AG104" s="339"/>
      <c r="AH104" s="339"/>
      <c r="AI104" s="339"/>
      <c r="AJ104" s="339"/>
      <c r="AK104" s="339"/>
      <c r="AL104" s="339"/>
      <c r="AM104" s="339"/>
      <c r="AN104" s="339"/>
      <c r="AO104" s="395"/>
      <c r="AP104" s="456"/>
    </row>
    <row r="105" spans="2:42" ht="9.75" customHeight="1">
      <c r="B105" s="419"/>
      <c r="C105" s="394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95"/>
      <c r="V105" s="423"/>
      <c r="W105" s="394"/>
      <c r="X105" s="339"/>
      <c r="Y105" s="339"/>
      <c r="Z105" s="339"/>
      <c r="AA105" s="339"/>
      <c r="AB105" s="339"/>
      <c r="AC105" s="339"/>
      <c r="AD105" s="339"/>
      <c r="AE105" s="339"/>
      <c r="AF105" s="339"/>
      <c r="AG105" s="339"/>
      <c r="AH105" s="339"/>
      <c r="AI105" s="339"/>
      <c r="AJ105" s="339"/>
      <c r="AK105" s="339"/>
      <c r="AL105" s="339"/>
      <c r="AM105" s="339"/>
      <c r="AN105" s="339"/>
      <c r="AO105" s="395"/>
      <c r="AP105" s="456"/>
    </row>
    <row r="106" spans="2:42" ht="9.75" customHeight="1">
      <c r="B106" s="419"/>
      <c r="C106" s="394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95"/>
      <c r="V106" s="423"/>
      <c r="W106" s="394"/>
      <c r="X106" s="339"/>
      <c r="Y106" s="339"/>
      <c r="Z106" s="339"/>
      <c r="AA106" s="339"/>
      <c r="AB106" s="339"/>
      <c r="AC106" s="339"/>
      <c r="AD106" s="339"/>
      <c r="AE106" s="339"/>
      <c r="AF106" s="339"/>
      <c r="AG106" s="339"/>
      <c r="AH106" s="339"/>
      <c r="AI106" s="339"/>
      <c r="AJ106" s="339"/>
      <c r="AK106" s="339"/>
      <c r="AL106" s="339"/>
      <c r="AM106" s="339"/>
      <c r="AN106" s="339"/>
      <c r="AO106" s="395"/>
      <c r="AP106" s="456"/>
    </row>
    <row r="107" spans="2:42" ht="9.75" customHeight="1">
      <c r="B107" s="419"/>
      <c r="C107" s="394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95"/>
      <c r="V107" s="423"/>
      <c r="W107" s="394"/>
      <c r="X107" s="339"/>
      <c r="Y107" s="339"/>
      <c r="Z107" s="339"/>
      <c r="AA107" s="339"/>
      <c r="AB107" s="339"/>
      <c r="AC107" s="339"/>
      <c r="AD107" s="339"/>
      <c r="AE107" s="339"/>
      <c r="AF107" s="339"/>
      <c r="AG107" s="339"/>
      <c r="AH107" s="339"/>
      <c r="AI107" s="339"/>
      <c r="AJ107" s="339"/>
      <c r="AK107" s="339"/>
      <c r="AL107" s="339"/>
      <c r="AM107" s="339"/>
      <c r="AN107" s="339"/>
      <c r="AO107" s="395"/>
      <c r="AP107" s="456"/>
    </row>
    <row r="108" spans="2:42" ht="38.25" customHeight="1">
      <c r="B108" s="419"/>
      <c r="C108" s="396"/>
      <c r="D108" s="397"/>
      <c r="E108" s="397"/>
      <c r="F108" s="397"/>
      <c r="G108" s="397"/>
      <c r="H108" s="397"/>
      <c r="I108" s="397"/>
      <c r="J108" s="397"/>
      <c r="K108" s="397"/>
      <c r="L108" s="397"/>
      <c r="M108" s="397"/>
      <c r="N108" s="397"/>
      <c r="O108" s="397"/>
      <c r="P108" s="397"/>
      <c r="Q108" s="397"/>
      <c r="R108" s="397"/>
      <c r="S108" s="397"/>
      <c r="T108" s="397"/>
      <c r="U108" s="398"/>
      <c r="V108" s="423"/>
      <c r="W108" s="396"/>
      <c r="X108" s="397"/>
      <c r="Y108" s="397"/>
      <c r="Z108" s="397"/>
      <c r="AA108" s="397"/>
      <c r="AB108" s="397"/>
      <c r="AC108" s="397"/>
      <c r="AD108" s="397"/>
      <c r="AE108" s="397"/>
      <c r="AF108" s="397"/>
      <c r="AG108" s="397"/>
      <c r="AH108" s="397"/>
      <c r="AI108" s="397"/>
      <c r="AJ108" s="397"/>
      <c r="AK108" s="397"/>
      <c r="AL108" s="397"/>
      <c r="AM108" s="397"/>
      <c r="AN108" s="397"/>
      <c r="AO108" s="398"/>
      <c r="AP108" s="456"/>
    </row>
    <row r="109" spans="2:42" ht="9.75" customHeight="1">
      <c r="B109" s="419"/>
      <c r="C109" s="463" t="s">
        <v>2563</v>
      </c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6"/>
      <c r="V109" s="423"/>
      <c r="W109" s="463" t="s">
        <v>2562</v>
      </c>
      <c r="X109" s="328"/>
      <c r="Y109" s="328"/>
      <c r="Z109" s="328"/>
      <c r="AA109" s="328"/>
      <c r="AB109" s="328"/>
      <c r="AC109" s="328"/>
      <c r="AD109" s="32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6"/>
      <c r="AP109" s="456"/>
    </row>
    <row r="110" spans="2:42" ht="9.75" customHeight="1">
      <c r="B110" s="163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5"/>
    </row>
    <row r="111" spans="2:42" ht="9.75" customHeight="1">
      <c r="B111" s="163"/>
      <c r="C111" s="390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6"/>
      <c r="V111" s="164"/>
      <c r="W111" s="390"/>
      <c r="X111" s="328"/>
      <c r="Y111" s="328"/>
      <c r="Z111" s="328"/>
      <c r="AA111" s="328"/>
      <c r="AB111" s="328"/>
      <c r="AC111" s="328"/>
      <c r="AD111" s="328"/>
      <c r="AE111" s="328"/>
      <c r="AF111" s="328"/>
      <c r="AG111" s="328"/>
      <c r="AH111" s="328"/>
      <c r="AI111" s="328"/>
      <c r="AJ111" s="328"/>
      <c r="AK111" s="328"/>
      <c r="AL111" s="328"/>
      <c r="AM111" s="328"/>
      <c r="AN111" s="328"/>
      <c r="AO111" s="326"/>
      <c r="AP111" s="165"/>
    </row>
    <row r="112" spans="2:42" ht="9.75" hidden="1" customHeight="1">
      <c r="B112" s="163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5"/>
    </row>
    <row r="113" spans="2:64" ht="9.75" hidden="1" customHeight="1">
      <c r="B113" s="163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64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65"/>
    </row>
    <row r="114" spans="2:64" ht="9.75" hidden="1" customHeight="1">
      <c r="B114" s="163"/>
      <c r="C114" s="390" t="s">
        <v>658</v>
      </c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6"/>
      <c r="V114" s="173"/>
      <c r="W114" s="390" t="s">
        <v>663</v>
      </c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6"/>
      <c r="AP114" s="165"/>
    </row>
    <row r="115" spans="2:64" ht="9.75" hidden="1" customHeight="1">
      <c r="B115" s="163"/>
      <c r="C115" s="391"/>
      <c r="D115" s="392"/>
      <c r="E115" s="392"/>
      <c r="F115" s="392"/>
      <c r="G115" s="392"/>
      <c r="H115" s="392"/>
      <c r="I115" s="392"/>
      <c r="J115" s="392"/>
      <c r="K115" s="392"/>
      <c r="L115" s="392"/>
      <c r="M115" s="392"/>
      <c r="N115" s="392"/>
      <c r="O115" s="392"/>
      <c r="P115" s="392"/>
      <c r="Q115" s="392"/>
      <c r="R115" s="392"/>
      <c r="S115" s="392"/>
      <c r="T115" s="392"/>
      <c r="U115" s="393"/>
      <c r="V115" s="174"/>
      <c r="W115" s="402"/>
      <c r="X115" s="403"/>
      <c r="Y115" s="403"/>
      <c r="Z115" s="403"/>
      <c r="AA115" s="403"/>
      <c r="AB115" s="403"/>
      <c r="AC115" s="403"/>
      <c r="AD115" s="403"/>
      <c r="AE115" s="403"/>
      <c r="AF115" s="403"/>
      <c r="AG115" s="403"/>
      <c r="AH115" s="403"/>
      <c r="AI115" s="403"/>
      <c r="AJ115" s="403"/>
      <c r="AK115" s="403"/>
      <c r="AL115" s="403"/>
      <c r="AM115" s="403"/>
      <c r="AN115" s="403"/>
      <c r="AO115" s="404"/>
      <c r="AP115" s="165"/>
      <c r="AW115" s="175"/>
      <c r="AX115" s="175"/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5"/>
      <c r="BI115" s="175"/>
      <c r="BJ115" s="175"/>
      <c r="BK115" s="175"/>
      <c r="BL115" s="175"/>
    </row>
    <row r="116" spans="2:64" ht="9.75" hidden="1" customHeight="1">
      <c r="B116" s="163"/>
      <c r="C116" s="394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95"/>
      <c r="V116" s="168"/>
      <c r="W116" s="394"/>
      <c r="X116" s="339"/>
      <c r="Y116" s="339"/>
      <c r="Z116" s="339"/>
      <c r="AA116" s="339"/>
      <c r="AB116" s="339"/>
      <c r="AC116" s="339"/>
      <c r="AD116" s="339"/>
      <c r="AE116" s="339"/>
      <c r="AF116" s="339"/>
      <c r="AG116" s="339"/>
      <c r="AH116" s="339"/>
      <c r="AI116" s="339"/>
      <c r="AJ116" s="339"/>
      <c r="AK116" s="339"/>
      <c r="AL116" s="339"/>
      <c r="AM116" s="339"/>
      <c r="AN116" s="339"/>
      <c r="AO116" s="395"/>
      <c r="AP116" s="165"/>
      <c r="AW116" s="176"/>
      <c r="AX116" s="177"/>
      <c r="AY116" s="177"/>
      <c r="AZ116" s="177"/>
      <c r="BA116" s="177"/>
      <c r="BB116" s="177"/>
      <c r="BC116" s="177"/>
      <c r="BD116" s="177"/>
      <c r="BE116" s="177"/>
      <c r="BF116" s="177"/>
      <c r="BG116" s="177"/>
      <c r="BH116" s="177"/>
      <c r="BI116" s="177"/>
      <c r="BJ116" s="177"/>
      <c r="BK116" s="177"/>
      <c r="BL116" s="177"/>
    </row>
    <row r="117" spans="2:64" ht="9.75" hidden="1" customHeight="1">
      <c r="B117" s="163"/>
      <c r="C117" s="394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95"/>
      <c r="V117" s="168"/>
      <c r="W117" s="394"/>
      <c r="X117" s="339"/>
      <c r="Y117" s="339"/>
      <c r="Z117" s="339"/>
      <c r="AA117" s="339"/>
      <c r="AB117" s="339"/>
      <c r="AC117" s="339"/>
      <c r="AD117" s="339"/>
      <c r="AE117" s="339"/>
      <c r="AF117" s="339"/>
      <c r="AG117" s="339"/>
      <c r="AH117" s="339"/>
      <c r="AI117" s="339"/>
      <c r="AJ117" s="339"/>
      <c r="AK117" s="339"/>
      <c r="AL117" s="339"/>
      <c r="AM117" s="339"/>
      <c r="AN117" s="339"/>
      <c r="AO117" s="395"/>
      <c r="AP117" s="165"/>
      <c r="AW117" s="177"/>
      <c r="AX117" s="177"/>
      <c r="AY117" s="177"/>
      <c r="AZ117" s="177"/>
      <c r="BA117" s="177"/>
      <c r="BB117" s="177"/>
      <c r="BC117" s="177"/>
      <c r="BD117" s="177"/>
      <c r="BE117" s="177"/>
      <c r="BF117" s="177"/>
      <c r="BG117" s="177"/>
      <c r="BH117" s="177"/>
      <c r="BI117" s="177"/>
      <c r="BJ117" s="177"/>
      <c r="BK117" s="177"/>
      <c r="BL117" s="177"/>
    </row>
    <row r="118" spans="2:64" ht="9.75" hidden="1" customHeight="1">
      <c r="B118" s="163"/>
      <c r="C118" s="394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95"/>
      <c r="V118" s="168"/>
      <c r="W118" s="394"/>
      <c r="X118" s="339"/>
      <c r="Y118" s="339"/>
      <c r="Z118" s="339"/>
      <c r="AA118" s="339"/>
      <c r="AB118" s="339"/>
      <c r="AC118" s="339"/>
      <c r="AD118" s="339"/>
      <c r="AE118" s="339"/>
      <c r="AF118" s="339"/>
      <c r="AG118" s="339"/>
      <c r="AH118" s="339"/>
      <c r="AI118" s="339"/>
      <c r="AJ118" s="339"/>
      <c r="AK118" s="339"/>
      <c r="AL118" s="339"/>
      <c r="AM118" s="339"/>
      <c r="AN118" s="339"/>
      <c r="AO118" s="395"/>
      <c r="AP118" s="165"/>
      <c r="AW118" s="177"/>
      <c r="AX118" s="177"/>
      <c r="AY118" s="177"/>
      <c r="AZ118" s="177"/>
      <c r="BA118" s="177"/>
      <c r="BB118" s="177"/>
      <c r="BC118" s="177"/>
      <c r="BD118" s="177"/>
      <c r="BE118" s="177"/>
      <c r="BF118" s="177"/>
      <c r="BG118" s="177"/>
      <c r="BH118" s="177"/>
      <c r="BI118" s="177"/>
      <c r="BJ118" s="177"/>
      <c r="BK118" s="177"/>
      <c r="BL118" s="177"/>
    </row>
    <row r="119" spans="2:64" ht="9.75" hidden="1" customHeight="1">
      <c r="B119" s="163"/>
      <c r="C119" s="394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95"/>
      <c r="V119" s="168"/>
      <c r="W119" s="394"/>
      <c r="X119" s="339"/>
      <c r="Y119" s="339"/>
      <c r="Z119" s="339"/>
      <c r="AA119" s="339"/>
      <c r="AB119" s="339"/>
      <c r="AC119" s="339"/>
      <c r="AD119" s="339"/>
      <c r="AE119" s="339"/>
      <c r="AF119" s="339"/>
      <c r="AG119" s="339"/>
      <c r="AH119" s="339"/>
      <c r="AI119" s="339"/>
      <c r="AJ119" s="339"/>
      <c r="AK119" s="339"/>
      <c r="AL119" s="339"/>
      <c r="AM119" s="339"/>
      <c r="AN119" s="339"/>
      <c r="AO119" s="395"/>
      <c r="AP119" s="165"/>
      <c r="AW119" s="177"/>
      <c r="AX119" s="177"/>
      <c r="AY119" s="177"/>
      <c r="AZ119" s="177"/>
      <c r="BA119" s="177"/>
      <c r="BB119" s="177"/>
      <c r="BC119" s="177"/>
      <c r="BD119" s="177"/>
      <c r="BE119" s="177"/>
      <c r="BF119" s="177"/>
      <c r="BG119" s="177"/>
      <c r="BH119" s="177"/>
      <c r="BI119" s="177"/>
      <c r="BJ119" s="177"/>
      <c r="BK119" s="177"/>
      <c r="BL119" s="177"/>
    </row>
    <row r="120" spans="2:64" ht="9.75" hidden="1" customHeight="1">
      <c r="B120" s="163"/>
      <c r="C120" s="394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95"/>
      <c r="V120" s="168"/>
      <c r="W120" s="394"/>
      <c r="X120" s="339"/>
      <c r="Y120" s="339"/>
      <c r="Z120" s="339"/>
      <c r="AA120" s="339"/>
      <c r="AB120" s="339"/>
      <c r="AC120" s="339"/>
      <c r="AD120" s="339"/>
      <c r="AE120" s="339"/>
      <c r="AF120" s="339"/>
      <c r="AG120" s="339"/>
      <c r="AH120" s="339"/>
      <c r="AI120" s="339"/>
      <c r="AJ120" s="339"/>
      <c r="AK120" s="339"/>
      <c r="AL120" s="339"/>
      <c r="AM120" s="339"/>
      <c r="AN120" s="339"/>
      <c r="AO120" s="395"/>
      <c r="AP120" s="165"/>
      <c r="AW120" s="177"/>
      <c r="AX120" s="177"/>
      <c r="AY120" s="177"/>
      <c r="AZ120" s="177"/>
      <c r="BA120" s="177"/>
      <c r="BB120" s="177"/>
      <c r="BC120" s="177"/>
      <c r="BD120" s="177"/>
      <c r="BE120" s="177"/>
      <c r="BF120" s="177"/>
      <c r="BG120" s="177"/>
      <c r="BH120" s="177"/>
      <c r="BI120" s="177"/>
      <c r="BJ120" s="177"/>
      <c r="BK120" s="177"/>
      <c r="BL120" s="177"/>
    </row>
    <row r="121" spans="2:64" ht="9.75" hidden="1" customHeight="1">
      <c r="B121" s="163"/>
      <c r="C121" s="394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95"/>
      <c r="V121" s="168"/>
      <c r="W121" s="394"/>
      <c r="X121" s="339"/>
      <c r="Y121" s="339"/>
      <c r="Z121" s="339"/>
      <c r="AA121" s="339"/>
      <c r="AB121" s="339"/>
      <c r="AC121" s="339"/>
      <c r="AD121" s="339"/>
      <c r="AE121" s="339"/>
      <c r="AF121" s="339"/>
      <c r="AG121" s="339"/>
      <c r="AH121" s="339"/>
      <c r="AI121" s="339"/>
      <c r="AJ121" s="339"/>
      <c r="AK121" s="339"/>
      <c r="AL121" s="339"/>
      <c r="AM121" s="339"/>
      <c r="AN121" s="339"/>
      <c r="AO121" s="395"/>
      <c r="AP121" s="165"/>
      <c r="AW121" s="177"/>
      <c r="AX121" s="177"/>
      <c r="AY121" s="177"/>
      <c r="AZ121" s="177"/>
      <c r="BA121" s="177"/>
      <c r="BB121" s="177"/>
      <c r="BC121" s="177"/>
      <c r="BD121" s="177"/>
      <c r="BE121" s="177"/>
      <c r="BF121" s="177"/>
      <c r="BG121" s="177"/>
      <c r="BH121" s="177"/>
      <c r="BI121" s="177"/>
      <c r="BJ121" s="177"/>
      <c r="BK121" s="177"/>
      <c r="BL121" s="177"/>
    </row>
    <row r="122" spans="2:64" ht="9.75" hidden="1" customHeight="1">
      <c r="B122" s="163"/>
      <c r="C122" s="394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95"/>
      <c r="V122" s="168"/>
      <c r="W122" s="394"/>
      <c r="X122" s="339"/>
      <c r="Y122" s="339"/>
      <c r="Z122" s="339"/>
      <c r="AA122" s="339"/>
      <c r="AB122" s="339"/>
      <c r="AC122" s="339"/>
      <c r="AD122" s="339"/>
      <c r="AE122" s="339"/>
      <c r="AF122" s="339"/>
      <c r="AG122" s="339"/>
      <c r="AH122" s="339"/>
      <c r="AI122" s="339"/>
      <c r="AJ122" s="339"/>
      <c r="AK122" s="339"/>
      <c r="AL122" s="339"/>
      <c r="AM122" s="339"/>
      <c r="AN122" s="339"/>
      <c r="AO122" s="395"/>
      <c r="AP122" s="165"/>
      <c r="AW122" s="177"/>
      <c r="AX122" s="177"/>
      <c r="AY122" s="177"/>
      <c r="AZ122" s="177"/>
      <c r="BA122" s="177"/>
      <c r="BB122" s="177"/>
      <c r="BC122" s="177"/>
      <c r="BD122" s="177"/>
      <c r="BE122" s="177"/>
      <c r="BF122" s="177"/>
      <c r="BG122" s="177"/>
      <c r="BH122" s="177"/>
      <c r="BI122" s="177"/>
      <c r="BJ122" s="177"/>
      <c r="BK122" s="177"/>
      <c r="BL122" s="177"/>
    </row>
    <row r="123" spans="2:64" ht="9.75" hidden="1" customHeight="1">
      <c r="B123" s="163"/>
      <c r="C123" s="394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95"/>
      <c r="V123" s="168"/>
      <c r="W123" s="394"/>
      <c r="X123" s="339"/>
      <c r="Y123" s="339"/>
      <c r="Z123" s="339"/>
      <c r="AA123" s="339"/>
      <c r="AB123" s="339"/>
      <c r="AC123" s="339"/>
      <c r="AD123" s="339"/>
      <c r="AE123" s="339"/>
      <c r="AF123" s="339"/>
      <c r="AG123" s="339"/>
      <c r="AH123" s="339"/>
      <c r="AI123" s="339"/>
      <c r="AJ123" s="339"/>
      <c r="AK123" s="339"/>
      <c r="AL123" s="339"/>
      <c r="AM123" s="339"/>
      <c r="AN123" s="339"/>
      <c r="AO123" s="395"/>
      <c r="AP123" s="165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</row>
    <row r="124" spans="2:64" ht="9.75" hidden="1" customHeight="1">
      <c r="B124" s="163"/>
      <c r="C124" s="394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95"/>
      <c r="V124" s="168"/>
      <c r="W124" s="394"/>
      <c r="X124" s="339"/>
      <c r="Y124" s="339"/>
      <c r="Z124" s="339"/>
      <c r="AA124" s="339"/>
      <c r="AB124" s="339"/>
      <c r="AC124" s="339"/>
      <c r="AD124" s="339"/>
      <c r="AE124" s="339"/>
      <c r="AF124" s="339"/>
      <c r="AG124" s="339"/>
      <c r="AH124" s="339"/>
      <c r="AI124" s="339"/>
      <c r="AJ124" s="339"/>
      <c r="AK124" s="339"/>
      <c r="AL124" s="339"/>
      <c r="AM124" s="339"/>
      <c r="AN124" s="339"/>
      <c r="AO124" s="395"/>
      <c r="AP124" s="165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7"/>
    </row>
    <row r="125" spans="2:64" ht="9.75" hidden="1" customHeight="1">
      <c r="B125" s="163"/>
      <c r="C125" s="394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95"/>
      <c r="V125" s="168"/>
      <c r="W125" s="394"/>
      <c r="X125" s="339"/>
      <c r="Y125" s="339"/>
      <c r="Z125" s="339"/>
      <c r="AA125" s="339"/>
      <c r="AB125" s="339"/>
      <c r="AC125" s="339"/>
      <c r="AD125" s="339"/>
      <c r="AE125" s="339"/>
      <c r="AF125" s="339"/>
      <c r="AG125" s="339"/>
      <c r="AH125" s="339"/>
      <c r="AI125" s="339"/>
      <c r="AJ125" s="339"/>
      <c r="AK125" s="339"/>
      <c r="AL125" s="339"/>
      <c r="AM125" s="339"/>
      <c r="AN125" s="339"/>
      <c r="AO125" s="395"/>
      <c r="AP125" s="165"/>
      <c r="AW125" s="177"/>
      <c r="AX125" s="177"/>
      <c r="AY125" s="177"/>
      <c r="AZ125" s="177"/>
      <c r="BA125" s="177"/>
      <c r="BB125" s="177"/>
      <c r="BC125" s="177"/>
      <c r="BD125" s="177"/>
      <c r="BE125" s="177"/>
      <c r="BF125" s="177"/>
      <c r="BG125" s="177"/>
      <c r="BH125" s="177"/>
      <c r="BI125" s="177"/>
      <c r="BJ125" s="177"/>
      <c r="BK125" s="177"/>
      <c r="BL125" s="177"/>
    </row>
    <row r="126" spans="2:64" ht="9.75" hidden="1" customHeight="1">
      <c r="B126" s="163"/>
      <c r="C126" s="394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95"/>
      <c r="V126" s="168"/>
      <c r="W126" s="394"/>
      <c r="X126" s="339"/>
      <c r="Y126" s="339"/>
      <c r="Z126" s="339"/>
      <c r="AA126" s="339"/>
      <c r="AB126" s="339"/>
      <c r="AC126" s="339"/>
      <c r="AD126" s="339"/>
      <c r="AE126" s="339"/>
      <c r="AF126" s="339"/>
      <c r="AG126" s="339"/>
      <c r="AH126" s="339"/>
      <c r="AI126" s="339"/>
      <c r="AJ126" s="339"/>
      <c r="AK126" s="339"/>
      <c r="AL126" s="339"/>
      <c r="AM126" s="339"/>
      <c r="AN126" s="339"/>
      <c r="AO126" s="395"/>
      <c r="AP126" s="165"/>
      <c r="AW126" s="177"/>
      <c r="AX126" s="177"/>
      <c r="AY126" s="177"/>
      <c r="AZ126" s="177"/>
      <c r="BA126" s="177"/>
      <c r="BB126" s="177"/>
      <c r="BC126" s="177"/>
      <c r="BD126" s="177"/>
      <c r="BE126" s="177"/>
      <c r="BF126" s="177"/>
      <c r="BG126" s="177"/>
      <c r="BH126" s="177"/>
      <c r="BI126" s="177"/>
      <c r="BJ126" s="177"/>
      <c r="BK126" s="177"/>
      <c r="BL126" s="177"/>
    </row>
    <row r="127" spans="2:64" ht="9.75" hidden="1" customHeight="1">
      <c r="B127" s="163"/>
      <c r="C127" s="396"/>
      <c r="D127" s="397"/>
      <c r="E127" s="397"/>
      <c r="F127" s="397"/>
      <c r="G127" s="397"/>
      <c r="H127" s="397"/>
      <c r="I127" s="397"/>
      <c r="J127" s="397"/>
      <c r="K127" s="397"/>
      <c r="L127" s="397"/>
      <c r="M127" s="397"/>
      <c r="N127" s="397"/>
      <c r="O127" s="397"/>
      <c r="P127" s="397"/>
      <c r="Q127" s="397"/>
      <c r="R127" s="397"/>
      <c r="S127" s="397"/>
      <c r="T127" s="397"/>
      <c r="U127" s="398"/>
      <c r="V127" s="168"/>
      <c r="W127" s="394"/>
      <c r="X127" s="339"/>
      <c r="Y127" s="339"/>
      <c r="Z127" s="339"/>
      <c r="AA127" s="339"/>
      <c r="AB127" s="339"/>
      <c r="AC127" s="339"/>
      <c r="AD127" s="339"/>
      <c r="AE127" s="339"/>
      <c r="AF127" s="339"/>
      <c r="AG127" s="339"/>
      <c r="AH127" s="339"/>
      <c r="AI127" s="339"/>
      <c r="AJ127" s="339"/>
      <c r="AK127" s="339"/>
      <c r="AL127" s="339"/>
      <c r="AM127" s="339"/>
      <c r="AN127" s="339"/>
      <c r="AO127" s="395"/>
      <c r="AP127" s="165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</row>
    <row r="128" spans="2:64" ht="9.75" hidden="1" customHeight="1">
      <c r="B128" s="163"/>
      <c r="C128" s="401" t="s">
        <v>706</v>
      </c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6"/>
      <c r="V128" s="168"/>
      <c r="W128" s="389" t="s">
        <v>709</v>
      </c>
      <c r="X128" s="328"/>
      <c r="Y128" s="328"/>
      <c r="Z128" s="328"/>
      <c r="AA128" s="328"/>
      <c r="AB128" s="328"/>
      <c r="AC128" s="328"/>
      <c r="AD128" s="328"/>
      <c r="AE128" s="328"/>
      <c r="AF128" s="328"/>
      <c r="AG128" s="328"/>
      <c r="AH128" s="328"/>
      <c r="AI128" s="328"/>
      <c r="AJ128" s="328"/>
      <c r="AK128" s="328"/>
      <c r="AL128" s="328"/>
      <c r="AM128" s="328"/>
      <c r="AN128" s="328"/>
      <c r="AO128" s="326"/>
      <c r="AP128" s="165"/>
      <c r="AW128" s="177"/>
      <c r="AX128" s="177"/>
      <c r="AY128" s="177"/>
      <c r="AZ128" s="177"/>
      <c r="BA128" s="177"/>
      <c r="BB128" s="177"/>
      <c r="BC128" s="177"/>
      <c r="BD128" s="177"/>
      <c r="BE128" s="177"/>
      <c r="BF128" s="177"/>
      <c r="BG128" s="177"/>
      <c r="BH128" s="177"/>
      <c r="BI128" s="177"/>
      <c r="BJ128" s="177"/>
      <c r="BK128" s="177"/>
      <c r="BL128" s="177"/>
    </row>
    <row r="129" spans="2:64" ht="9.75" customHeight="1">
      <c r="B129" s="163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68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65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</row>
    <row r="130" spans="2:64" ht="9.75" hidden="1" customHeight="1">
      <c r="B130" s="163"/>
      <c r="C130" s="390" t="s">
        <v>725</v>
      </c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6"/>
      <c r="V130" s="168"/>
      <c r="W130" s="390" t="s">
        <v>728</v>
      </c>
      <c r="X130" s="328"/>
      <c r="Y130" s="328"/>
      <c r="Z130" s="328"/>
      <c r="AA130" s="328"/>
      <c r="AB130" s="328"/>
      <c r="AC130" s="328"/>
      <c r="AD130" s="328"/>
      <c r="AE130" s="328"/>
      <c r="AF130" s="328"/>
      <c r="AG130" s="328"/>
      <c r="AH130" s="328"/>
      <c r="AI130" s="328"/>
      <c r="AJ130" s="328"/>
      <c r="AK130" s="328"/>
      <c r="AL130" s="328"/>
      <c r="AM130" s="328"/>
      <c r="AN130" s="328"/>
      <c r="AO130" s="326"/>
      <c r="AP130" s="165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</row>
    <row r="131" spans="2:64" ht="9.75" hidden="1" customHeight="1">
      <c r="B131" s="163"/>
      <c r="C131" s="391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392"/>
      <c r="T131" s="392"/>
      <c r="U131" s="393"/>
      <c r="V131" s="168"/>
      <c r="W131" s="402"/>
      <c r="X131" s="403"/>
      <c r="Y131" s="403"/>
      <c r="Z131" s="403"/>
      <c r="AA131" s="403"/>
      <c r="AB131" s="403"/>
      <c r="AC131" s="403"/>
      <c r="AD131" s="403"/>
      <c r="AE131" s="403"/>
      <c r="AF131" s="403"/>
      <c r="AG131" s="403"/>
      <c r="AH131" s="403"/>
      <c r="AI131" s="403"/>
      <c r="AJ131" s="403"/>
      <c r="AK131" s="403"/>
      <c r="AL131" s="403"/>
      <c r="AM131" s="403"/>
      <c r="AN131" s="403"/>
      <c r="AO131" s="404"/>
      <c r="AP131" s="165"/>
      <c r="AW131" s="177"/>
      <c r="AX131" s="177"/>
      <c r="AY131" s="177"/>
      <c r="AZ131" s="177"/>
      <c r="BA131" s="177"/>
      <c r="BB131" s="177"/>
      <c r="BC131" s="177"/>
      <c r="BD131" s="177"/>
      <c r="BE131" s="177"/>
      <c r="BF131" s="177"/>
      <c r="BG131" s="177"/>
      <c r="BH131" s="177"/>
      <c r="BI131" s="177"/>
      <c r="BJ131" s="177"/>
      <c r="BK131" s="177"/>
      <c r="BL131" s="177"/>
    </row>
    <row r="132" spans="2:64" ht="9.75" hidden="1" customHeight="1">
      <c r="B132" s="163"/>
      <c r="C132" s="394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95"/>
      <c r="V132" s="168"/>
      <c r="W132" s="394"/>
      <c r="X132" s="339"/>
      <c r="Y132" s="339"/>
      <c r="Z132" s="339"/>
      <c r="AA132" s="339"/>
      <c r="AB132" s="339"/>
      <c r="AC132" s="339"/>
      <c r="AD132" s="339"/>
      <c r="AE132" s="339"/>
      <c r="AF132" s="339"/>
      <c r="AG132" s="339"/>
      <c r="AH132" s="339"/>
      <c r="AI132" s="339"/>
      <c r="AJ132" s="339"/>
      <c r="AK132" s="339"/>
      <c r="AL132" s="339"/>
      <c r="AM132" s="339"/>
      <c r="AN132" s="339"/>
      <c r="AO132" s="395"/>
      <c r="AP132" s="165"/>
      <c r="AW132" s="177"/>
      <c r="AX132" s="177"/>
      <c r="AY132" s="177"/>
      <c r="AZ132" s="177"/>
      <c r="BA132" s="177"/>
      <c r="BB132" s="177"/>
      <c r="BC132" s="177"/>
      <c r="BD132" s="177"/>
      <c r="BE132" s="177"/>
      <c r="BF132" s="177"/>
      <c r="BG132" s="177"/>
      <c r="BH132" s="177"/>
      <c r="BI132" s="177"/>
      <c r="BJ132" s="177"/>
      <c r="BK132" s="177"/>
      <c r="BL132" s="177"/>
    </row>
    <row r="133" spans="2:64" ht="9.75" hidden="1" customHeight="1">
      <c r="B133" s="163"/>
      <c r="C133" s="394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95"/>
      <c r="V133" s="168"/>
      <c r="W133" s="394"/>
      <c r="X133" s="339"/>
      <c r="Y133" s="339"/>
      <c r="Z133" s="339"/>
      <c r="AA133" s="339"/>
      <c r="AB133" s="339"/>
      <c r="AC133" s="339"/>
      <c r="AD133" s="339"/>
      <c r="AE133" s="339"/>
      <c r="AF133" s="339"/>
      <c r="AG133" s="339"/>
      <c r="AH133" s="339"/>
      <c r="AI133" s="339"/>
      <c r="AJ133" s="339"/>
      <c r="AK133" s="339"/>
      <c r="AL133" s="339"/>
      <c r="AM133" s="339"/>
      <c r="AN133" s="339"/>
      <c r="AO133" s="395"/>
      <c r="AP133" s="165"/>
      <c r="AW133" s="177"/>
      <c r="AX133" s="177"/>
      <c r="AY133" s="177"/>
      <c r="AZ133" s="177"/>
      <c r="BA133" s="177"/>
      <c r="BB133" s="177"/>
      <c r="BC133" s="177"/>
      <c r="BD133" s="177"/>
      <c r="BE133" s="177"/>
      <c r="BF133" s="177"/>
      <c r="BG133" s="177"/>
      <c r="BH133" s="177"/>
      <c r="BI133" s="177"/>
      <c r="BJ133" s="177"/>
      <c r="BK133" s="177"/>
      <c r="BL133" s="177"/>
    </row>
    <row r="134" spans="2:64" ht="9.75" hidden="1" customHeight="1">
      <c r="B134" s="163"/>
      <c r="C134" s="394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95"/>
      <c r="V134" s="168"/>
      <c r="W134" s="394"/>
      <c r="X134" s="339"/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39"/>
      <c r="AJ134" s="339"/>
      <c r="AK134" s="339"/>
      <c r="AL134" s="339"/>
      <c r="AM134" s="339"/>
      <c r="AN134" s="339"/>
      <c r="AO134" s="395"/>
      <c r="AP134" s="165"/>
      <c r="AW134" s="177"/>
      <c r="AX134" s="177"/>
      <c r="AY134" s="177"/>
      <c r="AZ134" s="177"/>
      <c r="BA134" s="177"/>
      <c r="BB134" s="177"/>
      <c r="BC134" s="177"/>
      <c r="BD134" s="177"/>
      <c r="BE134" s="177"/>
      <c r="BF134" s="177"/>
      <c r="BG134" s="177"/>
      <c r="BH134" s="177"/>
      <c r="BI134" s="177"/>
      <c r="BJ134" s="177"/>
      <c r="BK134" s="177"/>
      <c r="BL134" s="177"/>
    </row>
    <row r="135" spans="2:64" ht="9.75" hidden="1" customHeight="1">
      <c r="B135" s="163"/>
      <c r="C135" s="394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95"/>
      <c r="V135" s="168"/>
      <c r="W135" s="394"/>
      <c r="X135" s="339"/>
      <c r="Y135" s="339"/>
      <c r="Z135" s="339"/>
      <c r="AA135" s="339"/>
      <c r="AB135" s="339"/>
      <c r="AC135" s="339"/>
      <c r="AD135" s="339"/>
      <c r="AE135" s="339"/>
      <c r="AF135" s="339"/>
      <c r="AG135" s="339"/>
      <c r="AH135" s="339"/>
      <c r="AI135" s="339"/>
      <c r="AJ135" s="339"/>
      <c r="AK135" s="339"/>
      <c r="AL135" s="339"/>
      <c r="AM135" s="339"/>
      <c r="AN135" s="339"/>
      <c r="AO135" s="395"/>
      <c r="AP135" s="165"/>
      <c r="AW135" s="177"/>
      <c r="AX135" s="177"/>
      <c r="AY135" s="177"/>
      <c r="AZ135" s="177"/>
      <c r="BA135" s="177"/>
      <c r="BB135" s="177"/>
      <c r="BC135" s="177"/>
      <c r="BD135" s="177"/>
      <c r="BE135" s="177"/>
      <c r="BF135" s="177"/>
      <c r="BG135" s="177"/>
      <c r="BH135" s="177"/>
      <c r="BI135" s="177"/>
      <c r="BJ135" s="177"/>
      <c r="BK135" s="177"/>
      <c r="BL135" s="177"/>
    </row>
    <row r="136" spans="2:64" ht="9.75" hidden="1" customHeight="1">
      <c r="B136" s="163"/>
      <c r="C136" s="394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95"/>
      <c r="V136" s="168"/>
      <c r="W136" s="394"/>
      <c r="X136" s="339"/>
      <c r="Y136" s="339"/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39"/>
      <c r="AJ136" s="339"/>
      <c r="AK136" s="339"/>
      <c r="AL136" s="339"/>
      <c r="AM136" s="339"/>
      <c r="AN136" s="339"/>
      <c r="AO136" s="395"/>
      <c r="AP136" s="165"/>
      <c r="AW136" s="177"/>
      <c r="AX136" s="177"/>
      <c r="AY136" s="177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</row>
    <row r="137" spans="2:64" ht="9.75" hidden="1" customHeight="1">
      <c r="B137" s="163"/>
      <c r="C137" s="394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95"/>
      <c r="V137" s="168"/>
      <c r="W137" s="394"/>
      <c r="X137" s="339"/>
      <c r="Y137" s="339"/>
      <c r="Z137" s="339"/>
      <c r="AA137" s="339"/>
      <c r="AB137" s="339"/>
      <c r="AC137" s="339"/>
      <c r="AD137" s="339"/>
      <c r="AE137" s="339"/>
      <c r="AF137" s="339"/>
      <c r="AG137" s="339"/>
      <c r="AH137" s="339"/>
      <c r="AI137" s="339"/>
      <c r="AJ137" s="339"/>
      <c r="AK137" s="339"/>
      <c r="AL137" s="339"/>
      <c r="AM137" s="339"/>
      <c r="AN137" s="339"/>
      <c r="AO137" s="395"/>
      <c r="AP137" s="165"/>
      <c r="AW137" s="177"/>
      <c r="AX137" s="177"/>
      <c r="AY137" s="177"/>
      <c r="AZ137" s="177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</row>
    <row r="138" spans="2:64" ht="9.75" hidden="1" customHeight="1">
      <c r="B138" s="163"/>
      <c r="C138" s="394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95"/>
      <c r="V138" s="168"/>
      <c r="W138" s="394"/>
      <c r="X138" s="339"/>
      <c r="Y138" s="339"/>
      <c r="Z138" s="339"/>
      <c r="AA138" s="339"/>
      <c r="AB138" s="339"/>
      <c r="AC138" s="339"/>
      <c r="AD138" s="339"/>
      <c r="AE138" s="339"/>
      <c r="AF138" s="339"/>
      <c r="AG138" s="339"/>
      <c r="AH138" s="339"/>
      <c r="AI138" s="339"/>
      <c r="AJ138" s="339"/>
      <c r="AK138" s="339"/>
      <c r="AL138" s="339"/>
      <c r="AM138" s="339"/>
      <c r="AN138" s="339"/>
      <c r="AO138" s="395"/>
      <c r="AP138" s="165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</row>
    <row r="139" spans="2:64" ht="9.75" hidden="1" customHeight="1">
      <c r="B139" s="163"/>
      <c r="C139" s="394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95"/>
      <c r="V139" s="168"/>
      <c r="W139" s="394"/>
      <c r="X139" s="339"/>
      <c r="Y139" s="339"/>
      <c r="Z139" s="339"/>
      <c r="AA139" s="339"/>
      <c r="AB139" s="339"/>
      <c r="AC139" s="339"/>
      <c r="AD139" s="339"/>
      <c r="AE139" s="339"/>
      <c r="AF139" s="339"/>
      <c r="AG139" s="339"/>
      <c r="AH139" s="339"/>
      <c r="AI139" s="339"/>
      <c r="AJ139" s="339"/>
      <c r="AK139" s="339"/>
      <c r="AL139" s="339"/>
      <c r="AM139" s="339"/>
      <c r="AN139" s="339"/>
      <c r="AO139" s="395"/>
      <c r="AP139" s="165"/>
      <c r="AW139" s="177"/>
      <c r="AX139" s="177"/>
      <c r="AY139" s="177"/>
      <c r="AZ139" s="177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</row>
    <row r="140" spans="2:64" ht="9.75" hidden="1" customHeight="1">
      <c r="B140" s="163"/>
      <c r="C140" s="394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95"/>
      <c r="V140" s="168"/>
      <c r="W140" s="394"/>
      <c r="X140" s="339"/>
      <c r="Y140" s="339"/>
      <c r="Z140" s="339"/>
      <c r="AA140" s="339"/>
      <c r="AB140" s="339"/>
      <c r="AC140" s="339"/>
      <c r="AD140" s="339"/>
      <c r="AE140" s="339"/>
      <c r="AF140" s="339"/>
      <c r="AG140" s="339"/>
      <c r="AH140" s="339"/>
      <c r="AI140" s="339"/>
      <c r="AJ140" s="339"/>
      <c r="AK140" s="339"/>
      <c r="AL140" s="339"/>
      <c r="AM140" s="339"/>
      <c r="AN140" s="339"/>
      <c r="AO140" s="395"/>
      <c r="AP140" s="165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</row>
    <row r="141" spans="2:64" ht="9.75" hidden="1" customHeight="1">
      <c r="B141" s="163"/>
      <c r="C141" s="394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95"/>
      <c r="V141" s="168"/>
      <c r="W141" s="394"/>
      <c r="X141" s="339"/>
      <c r="Y141" s="339"/>
      <c r="Z141" s="339"/>
      <c r="AA141" s="339"/>
      <c r="AB141" s="339"/>
      <c r="AC141" s="339"/>
      <c r="AD141" s="339"/>
      <c r="AE141" s="339"/>
      <c r="AF141" s="339"/>
      <c r="AG141" s="339"/>
      <c r="AH141" s="339"/>
      <c r="AI141" s="339"/>
      <c r="AJ141" s="339"/>
      <c r="AK141" s="339"/>
      <c r="AL141" s="339"/>
      <c r="AM141" s="339"/>
      <c r="AN141" s="339"/>
      <c r="AO141" s="395"/>
      <c r="AP141" s="165"/>
      <c r="AW141" s="177"/>
      <c r="AX141" s="177"/>
      <c r="AY141" s="177"/>
      <c r="AZ141" s="177"/>
      <c r="BA141" s="177"/>
      <c r="BB141" s="177"/>
      <c r="BC141" s="177"/>
      <c r="BD141" s="177"/>
      <c r="BE141" s="177"/>
      <c r="BF141" s="177"/>
      <c r="BG141" s="177"/>
      <c r="BH141" s="177"/>
      <c r="BI141" s="177"/>
      <c r="BJ141" s="177"/>
      <c r="BK141" s="177"/>
      <c r="BL141" s="177"/>
    </row>
    <row r="142" spans="2:64" ht="9.75" hidden="1" customHeight="1">
      <c r="B142" s="163"/>
      <c r="C142" s="394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95"/>
      <c r="V142" s="164"/>
      <c r="W142" s="394"/>
      <c r="X142" s="339"/>
      <c r="Y142" s="339"/>
      <c r="Z142" s="339"/>
      <c r="AA142" s="339"/>
      <c r="AB142" s="339"/>
      <c r="AC142" s="339"/>
      <c r="AD142" s="339"/>
      <c r="AE142" s="339"/>
      <c r="AF142" s="339"/>
      <c r="AG142" s="339"/>
      <c r="AH142" s="339"/>
      <c r="AI142" s="339"/>
      <c r="AJ142" s="339"/>
      <c r="AK142" s="339"/>
      <c r="AL142" s="339"/>
      <c r="AM142" s="339"/>
      <c r="AN142" s="339"/>
      <c r="AO142" s="395"/>
      <c r="AP142" s="165"/>
      <c r="AW142" s="177"/>
      <c r="AX142" s="177"/>
      <c r="AY142" s="177"/>
      <c r="AZ142" s="177"/>
      <c r="BA142" s="177"/>
      <c r="BB142" s="177"/>
      <c r="BC142" s="177"/>
      <c r="BD142" s="177"/>
      <c r="BE142" s="177"/>
      <c r="BF142" s="177"/>
      <c r="BG142" s="177"/>
      <c r="BH142" s="177"/>
      <c r="BI142" s="177"/>
      <c r="BJ142" s="177"/>
      <c r="BK142" s="177"/>
      <c r="BL142" s="177"/>
    </row>
    <row r="143" spans="2:64" ht="9.75" hidden="1" customHeight="1">
      <c r="B143" s="163"/>
      <c r="C143" s="396"/>
      <c r="D143" s="397"/>
      <c r="E143" s="397"/>
      <c r="F143" s="397"/>
      <c r="G143" s="397"/>
      <c r="H143" s="397"/>
      <c r="I143" s="397"/>
      <c r="J143" s="397"/>
      <c r="K143" s="397"/>
      <c r="L143" s="397"/>
      <c r="M143" s="397"/>
      <c r="N143" s="397"/>
      <c r="O143" s="397"/>
      <c r="P143" s="397"/>
      <c r="Q143" s="397"/>
      <c r="R143" s="397"/>
      <c r="S143" s="397"/>
      <c r="T143" s="397"/>
      <c r="U143" s="398"/>
      <c r="V143" s="164"/>
      <c r="W143" s="394"/>
      <c r="X143" s="339"/>
      <c r="Y143" s="339"/>
      <c r="Z143" s="339"/>
      <c r="AA143" s="339"/>
      <c r="AB143" s="339"/>
      <c r="AC143" s="339"/>
      <c r="AD143" s="339"/>
      <c r="AE143" s="339"/>
      <c r="AF143" s="339"/>
      <c r="AG143" s="339"/>
      <c r="AH143" s="339"/>
      <c r="AI143" s="339"/>
      <c r="AJ143" s="339"/>
      <c r="AK143" s="339"/>
      <c r="AL143" s="339"/>
      <c r="AM143" s="339"/>
      <c r="AN143" s="339"/>
      <c r="AO143" s="395"/>
      <c r="AP143" s="165"/>
      <c r="AW143" s="177"/>
      <c r="AX143" s="177"/>
      <c r="AY143" s="177"/>
      <c r="AZ143" s="177"/>
      <c r="BA143" s="177"/>
      <c r="BB143" s="177"/>
      <c r="BC143" s="177"/>
      <c r="BD143" s="177"/>
      <c r="BE143" s="177"/>
      <c r="BF143" s="177"/>
      <c r="BG143" s="177"/>
      <c r="BH143" s="177"/>
      <c r="BI143" s="177"/>
      <c r="BJ143" s="177"/>
      <c r="BK143" s="177"/>
      <c r="BL143" s="177"/>
    </row>
    <row r="144" spans="2:64" ht="9.75" hidden="1" customHeight="1">
      <c r="B144" s="163"/>
      <c r="C144" s="389" t="s">
        <v>770</v>
      </c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6"/>
      <c r="V144" s="164"/>
      <c r="W144" s="389" t="s">
        <v>772</v>
      </c>
      <c r="X144" s="328"/>
      <c r="Y144" s="328"/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328"/>
      <c r="AJ144" s="328"/>
      <c r="AK144" s="328"/>
      <c r="AL144" s="328"/>
      <c r="AM144" s="328"/>
      <c r="AN144" s="328"/>
      <c r="AO144" s="326"/>
      <c r="AP144" s="165"/>
      <c r="AR144" s="155" t="s">
        <v>1</v>
      </c>
    </row>
    <row r="145" spans="2:42" ht="9.75" hidden="1" customHeight="1">
      <c r="B145" s="163"/>
      <c r="C145" s="390" t="s">
        <v>774</v>
      </c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6"/>
      <c r="V145" s="164"/>
      <c r="W145" s="390" t="s">
        <v>776</v>
      </c>
      <c r="X145" s="328"/>
      <c r="Y145" s="328"/>
      <c r="Z145" s="328"/>
      <c r="AA145" s="328"/>
      <c r="AB145" s="328"/>
      <c r="AC145" s="328"/>
      <c r="AD145" s="328"/>
      <c r="AE145" s="328"/>
      <c r="AF145" s="328"/>
      <c r="AG145" s="328"/>
      <c r="AH145" s="328"/>
      <c r="AI145" s="328"/>
      <c r="AJ145" s="328"/>
      <c r="AK145" s="328"/>
      <c r="AL145" s="328"/>
      <c r="AM145" s="328"/>
      <c r="AN145" s="328"/>
      <c r="AO145" s="326"/>
      <c r="AP145" s="165"/>
    </row>
    <row r="146" spans="2:42" ht="9.75" hidden="1" customHeight="1">
      <c r="B146" s="418"/>
      <c r="C146" s="391"/>
      <c r="D146" s="392"/>
      <c r="E146" s="392"/>
      <c r="F146" s="392"/>
      <c r="G146" s="392"/>
      <c r="H146" s="392"/>
      <c r="I146" s="392"/>
      <c r="J146" s="392"/>
      <c r="K146" s="392"/>
      <c r="L146" s="392"/>
      <c r="M146" s="392"/>
      <c r="N146" s="392"/>
      <c r="O146" s="392"/>
      <c r="P146" s="392"/>
      <c r="Q146" s="392"/>
      <c r="R146" s="392"/>
      <c r="S146" s="392"/>
      <c r="T146" s="392"/>
      <c r="U146" s="393"/>
      <c r="V146" s="420"/>
      <c r="W146" s="391"/>
      <c r="X146" s="392"/>
      <c r="Y146" s="392"/>
      <c r="Z146" s="392"/>
      <c r="AA146" s="392"/>
      <c r="AB146" s="392"/>
      <c r="AC146" s="392"/>
      <c r="AD146" s="392"/>
      <c r="AE146" s="392"/>
      <c r="AF146" s="392"/>
      <c r="AG146" s="392"/>
      <c r="AH146" s="392"/>
      <c r="AI146" s="392"/>
      <c r="AJ146" s="392"/>
      <c r="AK146" s="392"/>
      <c r="AL146" s="392"/>
      <c r="AM146" s="392"/>
      <c r="AN146" s="392"/>
      <c r="AO146" s="393"/>
      <c r="AP146" s="399"/>
    </row>
    <row r="147" spans="2:42" ht="9.75" hidden="1" customHeight="1">
      <c r="B147" s="419"/>
      <c r="C147" s="394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95"/>
      <c r="V147" s="421"/>
      <c r="W147" s="394"/>
      <c r="X147" s="339"/>
      <c r="Y147" s="339"/>
      <c r="Z147" s="339"/>
      <c r="AA147" s="339"/>
      <c r="AB147" s="339"/>
      <c r="AC147" s="339"/>
      <c r="AD147" s="339"/>
      <c r="AE147" s="339"/>
      <c r="AF147" s="339"/>
      <c r="AG147" s="339"/>
      <c r="AH147" s="339"/>
      <c r="AI147" s="339"/>
      <c r="AJ147" s="339"/>
      <c r="AK147" s="339"/>
      <c r="AL147" s="339"/>
      <c r="AM147" s="339"/>
      <c r="AN147" s="339"/>
      <c r="AO147" s="395"/>
      <c r="AP147" s="400"/>
    </row>
    <row r="148" spans="2:42" ht="9.75" hidden="1" customHeight="1">
      <c r="B148" s="419"/>
      <c r="C148" s="394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95"/>
      <c r="V148" s="421"/>
      <c r="W148" s="394"/>
      <c r="X148" s="339"/>
      <c r="Y148" s="339"/>
      <c r="Z148" s="339"/>
      <c r="AA148" s="339"/>
      <c r="AB148" s="339"/>
      <c r="AC148" s="339"/>
      <c r="AD148" s="339"/>
      <c r="AE148" s="339"/>
      <c r="AF148" s="339"/>
      <c r="AG148" s="339"/>
      <c r="AH148" s="339"/>
      <c r="AI148" s="339"/>
      <c r="AJ148" s="339"/>
      <c r="AK148" s="339"/>
      <c r="AL148" s="339"/>
      <c r="AM148" s="339"/>
      <c r="AN148" s="339"/>
      <c r="AO148" s="395"/>
      <c r="AP148" s="400"/>
    </row>
    <row r="149" spans="2:42" ht="9.75" hidden="1" customHeight="1">
      <c r="B149" s="419"/>
      <c r="C149" s="394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95"/>
      <c r="V149" s="421"/>
      <c r="W149" s="394"/>
      <c r="X149" s="339"/>
      <c r="Y149" s="339"/>
      <c r="Z149" s="339"/>
      <c r="AA149" s="339"/>
      <c r="AB149" s="339"/>
      <c r="AC149" s="339"/>
      <c r="AD149" s="339"/>
      <c r="AE149" s="339"/>
      <c r="AF149" s="339"/>
      <c r="AG149" s="339"/>
      <c r="AH149" s="339"/>
      <c r="AI149" s="339"/>
      <c r="AJ149" s="339"/>
      <c r="AK149" s="339"/>
      <c r="AL149" s="339"/>
      <c r="AM149" s="339"/>
      <c r="AN149" s="339"/>
      <c r="AO149" s="395"/>
      <c r="AP149" s="400"/>
    </row>
    <row r="150" spans="2:42" ht="9.75" hidden="1" customHeight="1">
      <c r="B150" s="419"/>
      <c r="C150" s="394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95"/>
      <c r="V150" s="421"/>
      <c r="W150" s="394"/>
      <c r="X150" s="339"/>
      <c r="Y150" s="339"/>
      <c r="Z150" s="339"/>
      <c r="AA150" s="339"/>
      <c r="AB150" s="339"/>
      <c r="AC150" s="339"/>
      <c r="AD150" s="339"/>
      <c r="AE150" s="339"/>
      <c r="AF150" s="339"/>
      <c r="AG150" s="339"/>
      <c r="AH150" s="339"/>
      <c r="AI150" s="339"/>
      <c r="AJ150" s="339"/>
      <c r="AK150" s="339"/>
      <c r="AL150" s="339"/>
      <c r="AM150" s="339"/>
      <c r="AN150" s="339"/>
      <c r="AO150" s="395"/>
      <c r="AP150" s="400"/>
    </row>
    <row r="151" spans="2:42" ht="9.75" hidden="1" customHeight="1">
      <c r="B151" s="419"/>
      <c r="C151" s="394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95"/>
      <c r="V151" s="421"/>
      <c r="W151" s="394"/>
      <c r="X151" s="339"/>
      <c r="Y151" s="339"/>
      <c r="Z151" s="339"/>
      <c r="AA151" s="339"/>
      <c r="AB151" s="339"/>
      <c r="AC151" s="339"/>
      <c r="AD151" s="339"/>
      <c r="AE151" s="339"/>
      <c r="AF151" s="339"/>
      <c r="AG151" s="339"/>
      <c r="AH151" s="339"/>
      <c r="AI151" s="339"/>
      <c r="AJ151" s="339"/>
      <c r="AK151" s="339"/>
      <c r="AL151" s="339"/>
      <c r="AM151" s="339"/>
      <c r="AN151" s="339"/>
      <c r="AO151" s="395"/>
      <c r="AP151" s="400"/>
    </row>
    <row r="152" spans="2:42" ht="9.75" hidden="1" customHeight="1">
      <c r="B152" s="419"/>
      <c r="C152" s="394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95"/>
      <c r="V152" s="421"/>
      <c r="W152" s="394"/>
      <c r="X152" s="339"/>
      <c r="Y152" s="339"/>
      <c r="Z152" s="339"/>
      <c r="AA152" s="339"/>
      <c r="AB152" s="339"/>
      <c r="AC152" s="339"/>
      <c r="AD152" s="339"/>
      <c r="AE152" s="339"/>
      <c r="AF152" s="339"/>
      <c r="AG152" s="339"/>
      <c r="AH152" s="339"/>
      <c r="AI152" s="339"/>
      <c r="AJ152" s="339"/>
      <c r="AK152" s="339"/>
      <c r="AL152" s="339"/>
      <c r="AM152" s="339"/>
      <c r="AN152" s="339"/>
      <c r="AO152" s="395"/>
      <c r="AP152" s="400"/>
    </row>
    <row r="153" spans="2:42" ht="9.75" hidden="1" customHeight="1">
      <c r="B153" s="419"/>
      <c r="C153" s="394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95"/>
      <c r="V153" s="421"/>
      <c r="W153" s="394"/>
      <c r="X153" s="339"/>
      <c r="Y153" s="339"/>
      <c r="Z153" s="339"/>
      <c r="AA153" s="339"/>
      <c r="AB153" s="339"/>
      <c r="AC153" s="339"/>
      <c r="AD153" s="339"/>
      <c r="AE153" s="339"/>
      <c r="AF153" s="339"/>
      <c r="AG153" s="339"/>
      <c r="AH153" s="339"/>
      <c r="AI153" s="339"/>
      <c r="AJ153" s="339"/>
      <c r="AK153" s="339"/>
      <c r="AL153" s="339"/>
      <c r="AM153" s="339"/>
      <c r="AN153" s="339"/>
      <c r="AO153" s="395"/>
      <c r="AP153" s="400"/>
    </row>
    <row r="154" spans="2:42" ht="9.75" hidden="1" customHeight="1">
      <c r="B154" s="419"/>
      <c r="C154" s="394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95"/>
      <c r="V154" s="421"/>
      <c r="W154" s="394"/>
      <c r="X154" s="339"/>
      <c r="Y154" s="339"/>
      <c r="Z154" s="339"/>
      <c r="AA154" s="339"/>
      <c r="AB154" s="339"/>
      <c r="AC154" s="339"/>
      <c r="AD154" s="339"/>
      <c r="AE154" s="339"/>
      <c r="AF154" s="339"/>
      <c r="AG154" s="339"/>
      <c r="AH154" s="339"/>
      <c r="AI154" s="339"/>
      <c r="AJ154" s="339"/>
      <c r="AK154" s="339"/>
      <c r="AL154" s="339"/>
      <c r="AM154" s="339"/>
      <c r="AN154" s="339"/>
      <c r="AO154" s="395"/>
      <c r="AP154" s="400"/>
    </row>
    <row r="155" spans="2:42" ht="9.75" hidden="1" customHeight="1">
      <c r="B155" s="419"/>
      <c r="C155" s="394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95"/>
      <c r="V155" s="421"/>
      <c r="W155" s="394"/>
      <c r="X155" s="339"/>
      <c r="Y155" s="339"/>
      <c r="Z155" s="339"/>
      <c r="AA155" s="339"/>
      <c r="AB155" s="339"/>
      <c r="AC155" s="339"/>
      <c r="AD155" s="339"/>
      <c r="AE155" s="339"/>
      <c r="AF155" s="339"/>
      <c r="AG155" s="339"/>
      <c r="AH155" s="339"/>
      <c r="AI155" s="339"/>
      <c r="AJ155" s="339"/>
      <c r="AK155" s="339"/>
      <c r="AL155" s="339"/>
      <c r="AM155" s="339"/>
      <c r="AN155" s="339"/>
      <c r="AO155" s="395"/>
      <c r="AP155" s="400"/>
    </row>
    <row r="156" spans="2:42" ht="9.75" hidden="1" customHeight="1">
      <c r="B156" s="419"/>
      <c r="C156" s="394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95"/>
      <c r="V156" s="421"/>
      <c r="W156" s="394"/>
      <c r="X156" s="339"/>
      <c r="Y156" s="339"/>
      <c r="Z156" s="339"/>
      <c r="AA156" s="339"/>
      <c r="AB156" s="339"/>
      <c r="AC156" s="339"/>
      <c r="AD156" s="339"/>
      <c r="AE156" s="339"/>
      <c r="AF156" s="339"/>
      <c r="AG156" s="339"/>
      <c r="AH156" s="339"/>
      <c r="AI156" s="339"/>
      <c r="AJ156" s="339"/>
      <c r="AK156" s="339"/>
      <c r="AL156" s="339"/>
      <c r="AM156" s="339"/>
      <c r="AN156" s="339"/>
      <c r="AO156" s="395"/>
      <c r="AP156" s="400"/>
    </row>
    <row r="157" spans="2:42" ht="9.75" hidden="1" customHeight="1">
      <c r="B157" s="419"/>
      <c r="C157" s="394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95"/>
      <c r="V157" s="421"/>
      <c r="W157" s="394"/>
      <c r="X157" s="339"/>
      <c r="Y157" s="339"/>
      <c r="Z157" s="339"/>
      <c r="AA157" s="339"/>
      <c r="AB157" s="339"/>
      <c r="AC157" s="339"/>
      <c r="AD157" s="339"/>
      <c r="AE157" s="339"/>
      <c r="AF157" s="339"/>
      <c r="AG157" s="339"/>
      <c r="AH157" s="339"/>
      <c r="AI157" s="339"/>
      <c r="AJ157" s="339"/>
      <c r="AK157" s="339"/>
      <c r="AL157" s="339"/>
      <c r="AM157" s="339"/>
      <c r="AN157" s="339"/>
      <c r="AO157" s="395"/>
      <c r="AP157" s="400"/>
    </row>
    <row r="158" spans="2:42" ht="9.75" hidden="1" customHeight="1">
      <c r="B158" s="419"/>
      <c r="C158" s="396"/>
      <c r="D158" s="397"/>
      <c r="E158" s="397"/>
      <c r="F158" s="397"/>
      <c r="G158" s="397"/>
      <c r="H158" s="397"/>
      <c r="I158" s="397"/>
      <c r="J158" s="397"/>
      <c r="K158" s="397"/>
      <c r="L158" s="397"/>
      <c r="M158" s="397"/>
      <c r="N158" s="397"/>
      <c r="O158" s="397"/>
      <c r="P158" s="397"/>
      <c r="Q158" s="397"/>
      <c r="R158" s="397"/>
      <c r="S158" s="397"/>
      <c r="T158" s="397"/>
      <c r="U158" s="398"/>
      <c r="V158" s="421"/>
      <c r="W158" s="396"/>
      <c r="X158" s="397"/>
      <c r="Y158" s="397"/>
      <c r="Z158" s="397"/>
      <c r="AA158" s="397"/>
      <c r="AB158" s="397"/>
      <c r="AC158" s="397"/>
      <c r="AD158" s="397"/>
      <c r="AE158" s="397"/>
      <c r="AF158" s="397"/>
      <c r="AG158" s="397"/>
      <c r="AH158" s="397"/>
      <c r="AI158" s="397"/>
      <c r="AJ158" s="397"/>
      <c r="AK158" s="397"/>
      <c r="AL158" s="397"/>
      <c r="AM158" s="397"/>
      <c r="AN158" s="397"/>
      <c r="AO158" s="398"/>
      <c r="AP158" s="400"/>
    </row>
    <row r="159" spans="2:42" ht="9.75" hidden="1" customHeight="1">
      <c r="B159" s="419"/>
      <c r="C159" s="401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6"/>
      <c r="V159" s="421"/>
      <c r="W159" s="401" t="s">
        <v>772</v>
      </c>
      <c r="X159" s="328"/>
      <c r="Y159" s="328"/>
      <c r="Z159" s="328"/>
      <c r="AA159" s="328"/>
      <c r="AB159" s="328"/>
      <c r="AC159" s="328"/>
      <c r="AD159" s="328"/>
      <c r="AE159" s="328"/>
      <c r="AF159" s="328"/>
      <c r="AG159" s="328"/>
      <c r="AH159" s="328"/>
      <c r="AI159" s="328"/>
      <c r="AJ159" s="328"/>
      <c r="AK159" s="328"/>
      <c r="AL159" s="328"/>
      <c r="AM159" s="328"/>
      <c r="AN159" s="328"/>
      <c r="AO159" s="326"/>
      <c r="AP159" s="400"/>
    </row>
    <row r="160" spans="2:42" ht="9.75" hidden="1" customHeight="1">
      <c r="B160" s="163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5"/>
    </row>
    <row r="161" spans="2:42" ht="9.75" hidden="1" customHeight="1">
      <c r="B161" s="418"/>
      <c r="C161" s="391"/>
      <c r="D161" s="392"/>
      <c r="E161" s="392"/>
      <c r="F161" s="392"/>
      <c r="G161" s="392"/>
      <c r="H161" s="392"/>
      <c r="I161" s="392"/>
      <c r="J161" s="392"/>
      <c r="K161" s="392"/>
      <c r="L161" s="392"/>
      <c r="M161" s="392"/>
      <c r="N161" s="392"/>
      <c r="O161" s="392"/>
      <c r="P161" s="392"/>
      <c r="Q161" s="392"/>
      <c r="R161" s="392"/>
      <c r="S161" s="392"/>
      <c r="T161" s="392"/>
      <c r="U161" s="393"/>
      <c r="V161" s="420"/>
      <c r="W161" s="391"/>
      <c r="X161" s="392"/>
      <c r="Y161" s="392"/>
      <c r="Z161" s="392"/>
      <c r="AA161" s="392"/>
      <c r="AB161" s="392"/>
      <c r="AC161" s="392"/>
      <c r="AD161" s="392"/>
      <c r="AE161" s="392"/>
      <c r="AF161" s="392"/>
      <c r="AG161" s="392"/>
      <c r="AH161" s="392"/>
      <c r="AI161" s="392"/>
      <c r="AJ161" s="392"/>
      <c r="AK161" s="392"/>
      <c r="AL161" s="392"/>
      <c r="AM161" s="392"/>
      <c r="AN161" s="392"/>
      <c r="AO161" s="393"/>
      <c r="AP161" s="399"/>
    </row>
    <row r="162" spans="2:42" ht="9.75" hidden="1" customHeight="1">
      <c r="B162" s="419"/>
      <c r="C162" s="394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95"/>
      <c r="V162" s="421"/>
      <c r="W162" s="394"/>
      <c r="X162" s="339"/>
      <c r="Y162" s="339"/>
      <c r="Z162" s="339"/>
      <c r="AA162" s="339"/>
      <c r="AB162" s="339"/>
      <c r="AC162" s="339"/>
      <c r="AD162" s="339"/>
      <c r="AE162" s="339"/>
      <c r="AF162" s="339"/>
      <c r="AG162" s="339"/>
      <c r="AH162" s="339"/>
      <c r="AI162" s="339"/>
      <c r="AJ162" s="339"/>
      <c r="AK162" s="339"/>
      <c r="AL162" s="339"/>
      <c r="AM162" s="339"/>
      <c r="AN162" s="339"/>
      <c r="AO162" s="395"/>
      <c r="AP162" s="400"/>
    </row>
    <row r="163" spans="2:42" ht="9.75" hidden="1" customHeight="1">
      <c r="B163" s="419"/>
      <c r="C163" s="394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95"/>
      <c r="V163" s="421"/>
      <c r="W163" s="394"/>
      <c r="X163" s="339"/>
      <c r="Y163" s="339"/>
      <c r="Z163" s="339"/>
      <c r="AA163" s="339"/>
      <c r="AB163" s="339"/>
      <c r="AC163" s="339"/>
      <c r="AD163" s="339"/>
      <c r="AE163" s="339"/>
      <c r="AF163" s="339"/>
      <c r="AG163" s="339"/>
      <c r="AH163" s="339"/>
      <c r="AI163" s="339"/>
      <c r="AJ163" s="339"/>
      <c r="AK163" s="339"/>
      <c r="AL163" s="339"/>
      <c r="AM163" s="339"/>
      <c r="AN163" s="339"/>
      <c r="AO163" s="395"/>
      <c r="AP163" s="400"/>
    </row>
    <row r="164" spans="2:42" ht="9.75" hidden="1" customHeight="1">
      <c r="B164" s="419"/>
      <c r="C164" s="394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95"/>
      <c r="V164" s="421"/>
      <c r="W164" s="394"/>
      <c r="X164" s="339"/>
      <c r="Y164" s="339"/>
      <c r="Z164" s="339"/>
      <c r="AA164" s="339"/>
      <c r="AB164" s="339"/>
      <c r="AC164" s="339"/>
      <c r="AD164" s="339"/>
      <c r="AE164" s="339"/>
      <c r="AF164" s="339"/>
      <c r="AG164" s="339"/>
      <c r="AH164" s="339"/>
      <c r="AI164" s="339"/>
      <c r="AJ164" s="339"/>
      <c r="AK164" s="339"/>
      <c r="AL164" s="339"/>
      <c r="AM164" s="339"/>
      <c r="AN164" s="339"/>
      <c r="AO164" s="395"/>
      <c r="AP164" s="400"/>
    </row>
    <row r="165" spans="2:42" ht="9.75" hidden="1" customHeight="1">
      <c r="B165" s="419"/>
      <c r="C165" s="394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95"/>
      <c r="V165" s="421"/>
      <c r="W165" s="394"/>
      <c r="X165" s="339"/>
      <c r="Y165" s="339"/>
      <c r="Z165" s="339"/>
      <c r="AA165" s="339"/>
      <c r="AB165" s="339"/>
      <c r="AC165" s="339"/>
      <c r="AD165" s="339"/>
      <c r="AE165" s="339"/>
      <c r="AF165" s="339"/>
      <c r="AG165" s="339"/>
      <c r="AH165" s="339"/>
      <c r="AI165" s="339"/>
      <c r="AJ165" s="339"/>
      <c r="AK165" s="339"/>
      <c r="AL165" s="339"/>
      <c r="AM165" s="339"/>
      <c r="AN165" s="339"/>
      <c r="AO165" s="395"/>
      <c r="AP165" s="400"/>
    </row>
    <row r="166" spans="2:42" ht="9.75" hidden="1" customHeight="1">
      <c r="B166" s="419"/>
      <c r="C166" s="394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95"/>
      <c r="V166" s="421"/>
      <c r="W166" s="394"/>
      <c r="X166" s="339"/>
      <c r="Y166" s="339"/>
      <c r="Z166" s="339"/>
      <c r="AA166" s="339"/>
      <c r="AB166" s="339"/>
      <c r="AC166" s="339"/>
      <c r="AD166" s="339"/>
      <c r="AE166" s="339"/>
      <c r="AF166" s="339"/>
      <c r="AG166" s="339"/>
      <c r="AH166" s="339"/>
      <c r="AI166" s="339"/>
      <c r="AJ166" s="339"/>
      <c r="AK166" s="339"/>
      <c r="AL166" s="339"/>
      <c r="AM166" s="339"/>
      <c r="AN166" s="339"/>
      <c r="AO166" s="395"/>
      <c r="AP166" s="400"/>
    </row>
    <row r="167" spans="2:42" ht="9.75" hidden="1" customHeight="1">
      <c r="B167" s="419"/>
      <c r="C167" s="394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95"/>
      <c r="V167" s="421"/>
      <c r="W167" s="394"/>
      <c r="X167" s="339"/>
      <c r="Y167" s="339"/>
      <c r="Z167" s="339"/>
      <c r="AA167" s="339"/>
      <c r="AB167" s="339"/>
      <c r="AC167" s="339"/>
      <c r="AD167" s="339"/>
      <c r="AE167" s="339"/>
      <c r="AF167" s="339"/>
      <c r="AG167" s="339"/>
      <c r="AH167" s="339"/>
      <c r="AI167" s="339"/>
      <c r="AJ167" s="339"/>
      <c r="AK167" s="339"/>
      <c r="AL167" s="339"/>
      <c r="AM167" s="339"/>
      <c r="AN167" s="339"/>
      <c r="AO167" s="395"/>
      <c r="AP167" s="400"/>
    </row>
    <row r="168" spans="2:42" ht="9.75" hidden="1" customHeight="1">
      <c r="B168" s="419"/>
      <c r="C168" s="394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95"/>
      <c r="V168" s="421"/>
      <c r="W168" s="394"/>
      <c r="X168" s="339"/>
      <c r="Y168" s="339"/>
      <c r="Z168" s="339"/>
      <c r="AA168" s="339"/>
      <c r="AB168" s="339"/>
      <c r="AC168" s="339"/>
      <c r="AD168" s="339"/>
      <c r="AE168" s="339"/>
      <c r="AF168" s="339"/>
      <c r="AG168" s="339"/>
      <c r="AH168" s="339"/>
      <c r="AI168" s="339"/>
      <c r="AJ168" s="339"/>
      <c r="AK168" s="339"/>
      <c r="AL168" s="339"/>
      <c r="AM168" s="339"/>
      <c r="AN168" s="339"/>
      <c r="AO168" s="395"/>
      <c r="AP168" s="400"/>
    </row>
    <row r="169" spans="2:42" ht="9.75" hidden="1" customHeight="1">
      <c r="B169" s="419"/>
      <c r="C169" s="394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95"/>
      <c r="V169" s="421"/>
      <c r="W169" s="394"/>
      <c r="X169" s="339"/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39"/>
      <c r="AI169" s="339"/>
      <c r="AJ169" s="339"/>
      <c r="AK169" s="339"/>
      <c r="AL169" s="339"/>
      <c r="AM169" s="339"/>
      <c r="AN169" s="339"/>
      <c r="AO169" s="395"/>
      <c r="AP169" s="400"/>
    </row>
    <row r="170" spans="2:42" ht="9.75" hidden="1" customHeight="1">
      <c r="B170" s="419"/>
      <c r="C170" s="394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95"/>
      <c r="V170" s="421"/>
      <c r="W170" s="394"/>
      <c r="X170" s="339"/>
      <c r="Y170" s="339"/>
      <c r="Z170" s="339"/>
      <c r="AA170" s="339"/>
      <c r="AB170" s="339"/>
      <c r="AC170" s="339"/>
      <c r="AD170" s="339"/>
      <c r="AE170" s="339"/>
      <c r="AF170" s="339"/>
      <c r="AG170" s="339"/>
      <c r="AH170" s="339"/>
      <c r="AI170" s="339"/>
      <c r="AJ170" s="339"/>
      <c r="AK170" s="339"/>
      <c r="AL170" s="339"/>
      <c r="AM170" s="339"/>
      <c r="AN170" s="339"/>
      <c r="AO170" s="395"/>
      <c r="AP170" s="400"/>
    </row>
    <row r="171" spans="2:42" ht="9.75" hidden="1" customHeight="1">
      <c r="B171" s="419"/>
      <c r="C171" s="394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95"/>
      <c r="V171" s="421"/>
      <c r="W171" s="394"/>
      <c r="X171" s="339"/>
      <c r="Y171" s="339"/>
      <c r="Z171" s="339"/>
      <c r="AA171" s="339"/>
      <c r="AB171" s="339"/>
      <c r="AC171" s="339"/>
      <c r="AD171" s="339"/>
      <c r="AE171" s="339"/>
      <c r="AF171" s="339"/>
      <c r="AG171" s="339"/>
      <c r="AH171" s="339"/>
      <c r="AI171" s="339"/>
      <c r="AJ171" s="339"/>
      <c r="AK171" s="339"/>
      <c r="AL171" s="339"/>
      <c r="AM171" s="339"/>
      <c r="AN171" s="339"/>
      <c r="AO171" s="395"/>
      <c r="AP171" s="400"/>
    </row>
    <row r="172" spans="2:42" ht="9.75" hidden="1" customHeight="1">
      <c r="B172" s="419"/>
      <c r="C172" s="394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95"/>
      <c r="V172" s="421"/>
      <c r="W172" s="394"/>
      <c r="X172" s="339"/>
      <c r="Y172" s="339"/>
      <c r="Z172" s="339"/>
      <c r="AA172" s="339"/>
      <c r="AB172" s="339"/>
      <c r="AC172" s="339"/>
      <c r="AD172" s="339"/>
      <c r="AE172" s="339"/>
      <c r="AF172" s="339"/>
      <c r="AG172" s="339"/>
      <c r="AH172" s="339"/>
      <c r="AI172" s="339"/>
      <c r="AJ172" s="339"/>
      <c r="AK172" s="339"/>
      <c r="AL172" s="339"/>
      <c r="AM172" s="339"/>
      <c r="AN172" s="339"/>
      <c r="AO172" s="395"/>
      <c r="AP172" s="400"/>
    </row>
    <row r="173" spans="2:42" ht="9.75" hidden="1" customHeight="1">
      <c r="B173" s="419"/>
      <c r="C173" s="396"/>
      <c r="D173" s="397"/>
      <c r="E173" s="397"/>
      <c r="F173" s="397"/>
      <c r="G173" s="397"/>
      <c r="H173" s="397"/>
      <c r="I173" s="397"/>
      <c r="J173" s="397"/>
      <c r="K173" s="397"/>
      <c r="L173" s="397"/>
      <c r="M173" s="397"/>
      <c r="N173" s="397"/>
      <c r="O173" s="397"/>
      <c r="P173" s="397"/>
      <c r="Q173" s="397"/>
      <c r="R173" s="397"/>
      <c r="S173" s="397"/>
      <c r="T173" s="397"/>
      <c r="U173" s="398"/>
      <c r="V173" s="421"/>
      <c r="W173" s="396"/>
      <c r="X173" s="397"/>
      <c r="Y173" s="397"/>
      <c r="Z173" s="397"/>
      <c r="AA173" s="397"/>
      <c r="AB173" s="397"/>
      <c r="AC173" s="397"/>
      <c r="AD173" s="397"/>
      <c r="AE173" s="397"/>
      <c r="AF173" s="397"/>
      <c r="AG173" s="397"/>
      <c r="AH173" s="397"/>
      <c r="AI173" s="397"/>
      <c r="AJ173" s="397"/>
      <c r="AK173" s="397"/>
      <c r="AL173" s="397"/>
      <c r="AM173" s="397"/>
      <c r="AN173" s="397"/>
      <c r="AO173" s="398"/>
      <c r="AP173" s="400"/>
    </row>
    <row r="174" spans="2:42" ht="9.75" hidden="1" customHeight="1">
      <c r="B174" s="419"/>
      <c r="C174" s="401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6"/>
      <c r="V174" s="421"/>
      <c r="W174" s="415"/>
      <c r="X174" s="328"/>
      <c r="Y174" s="328"/>
      <c r="Z174" s="328"/>
      <c r="AA174" s="328"/>
      <c r="AB174" s="328"/>
      <c r="AC174" s="328"/>
      <c r="AD174" s="328"/>
      <c r="AE174" s="328"/>
      <c r="AF174" s="328"/>
      <c r="AG174" s="328"/>
      <c r="AH174" s="328"/>
      <c r="AI174" s="328"/>
      <c r="AJ174" s="328"/>
      <c r="AK174" s="328"/>
      <c r="AL174" s="328"/>
      <c r="AM174" s="328"/>
      <c r="AN174" s="328"/>
      <c r="AO174" s="326"/>
      <c r="AP174" s="400"/>
    </row>
    <row r="175" spans="2:42" ht="9.75" hidden="1" customHeight="1">
      <c r="B175" s="163"/>
      <c r="C175" s="390" t="s">
        <v>776</v>
      </c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6"/>
      <c r="V175" s="164"/>
      <c r="W175" s="390" t="s">
        <v>803</v>
      </c>
      <c r="X175" s="328"/>
      <c r="Y175" s="328"/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328"/>
      <c r="AJ175" s="328"/>
      <c r="AK175" s="328"/>
      <c r="AL175" s="328"/>
      <c r="AM175" s="328"/>
      <c r="AN175" s="328"/>
      <c r="AO175" s="326"/>
      <c r="AP175" s="165"/>
    </row>
    <row r="176" spans="2:42" ht="9.75" hidden="1" customHeight="1">
      <c r="B176" s="163"/>
      <c r="C176" s="416"/>
      <c r="D176" s="392"/>
      <c r="E176" s="392"/>
      <c r="F176" s="392"/>
      <c r="G176" s="392"/>
      <c r="H176" s="392"/>
      <c r="I176" s="392"/>
      <c r="J176" s="392"/>
      <c r="K176" s="392"/>
      <c r="L176" s="392"/>
      <c r="M176" s="392"/>
      <c r="N176" s="392"/>
      <c r="O176" s="392"/>
      <c r="P176" s="392"/>
      <c r="Q176" s="392"/>
      <c r="R176" s="392"/>
      <c r="S176" s="392"/>
      <c r="T176" s="392"/>
      <c r="U176" s="393"/>
      <c r="V176" s="422"/>
      <c r="W176" s="416"/>
      <c r="X176" s="392"/>
      <c r="Y176" s="392"/>
      <c r="Z176" s="392"/>
      <c r="AA176" s="392"/>
      <c r="AB176" s="392"/>
      <c r="AC176" s="392"/>
      <c r="AD176" s="392"/>
      <c r="AE176" s="392"/>
      <c r="AF176" s="392"/>
      <c r="AG176" s="392"/>
      <c r="AH176" s="392"/>
      <c r="AI176" s="392"/>
      <c r="AJ176" s="392"/>
      <c r="AK176" s="392"/>
      <c r="AL176" s="392"/>
      <c r="AM176" s="392"/>
      <c r="AN176" s="392"/>
      <c r="AO176" s="393"/>
      <c r="AP176" s="165"/>
    </row>
    <row r="177" spans="2:42" ht="9.75" hidden="1" customHeight="1">
      <c r="B177" s="163"/>
      <c r="C177" s="394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95"/>
      <c r="V177" s="423"/>
      <c r="W177" s="394"/>
      <c r="X177" s="339"/>
      <c r="Y177" s="339"/>
      <c r="Z177" s="339"/>
      <c r="AA177" s="339"/>
      <c r="AB177" s="339"/>
      <c r="AC177" s="339"/>
      <c r="AD177" s="339"/>
      <c r="AE177" s="339"/>
      <c r="AF177" s="339"/>
      <c r="AG177" s="339"/>
      <c r="AH177" s="339"/>
      <c r="AI177" s="339"/>
      <c r="AJ177" s="339"/>
      <c r="AK177" s="339"/>
      <c r="AL177" s="339"/>
      <c r="AM177" s="339"/>
      <c r="AN177" s="339"/>
      <c r="AO177" s="395"/>
      <c r="AP177" s="165"/>
    </row>
    <row r="178" spans="2:42" ht="9.75" hidden="1" customHeight="1">
      <c r="B178" s="163"/>
      <c r="C178" s="394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95"/>
      <c r="V178" s="423"/>
      <c r="W178" s="394"/>
      <c r="X178" s="339"/>
      <c r="Y178" s="339"/>
      <c r="Z178" s="339"/>
      <c r="AA178" s="339"/>
      <c r="AB178" s="339"/>
      <c r="AC178" s="339"/>
      <c r="AD178" s="339"/>
      <c r="AE178" s="339"/>
      <c r="AF178" s="339"/>
      <c r="AG178" s="339"/>
      <c r="AH178" s="339"/>
      <c r="AI178" s="339"/>
      <c r="AJ178" s="339"/>
      <c r="AK178" s="339"/>
      <c r="AL178" s="339"/>
      <c r="AM178" s="339"/>
      <c r="AN178" s="339"/>
      <c r="AO178" s="395"/>
      <c r="AP178" s="165"/>
    </row>
    <row r="179" spans="2:42" ht="9.75" hidden="1" customHeight="1">
      <c r="B179" s="163"/>
      <c r="C179" s="394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95"/>
      <c r="V179" s="423"/>
      <c r="W179" s="394"/>
      <c r="X179" s="339"/>
      <c r="Y179" s="339"/>
      <c r="Z179" s="339"/>
      <c r="AA179" s="339"/>
      <c r="AB179" s="339"/>
      <c r="AC179" s="339"/>
      <c r="AD179" s="339"/>
      <c r="AE179" s="339"/>
      <c r="AF179" s="339"/>
      <c r="AG179" s="339"/>
      <c r="AH179" s="339"/>
      <c r="AI179" s="339"/>
      <c r="AJ179" s="339"/>
      <c r="AK179" s="339"/>
      <c r="AL179" s="339"/>
      <c r="AM179" s="339"/>
      <c r="AN179" s="339"/>
      <c r="AO179" s="395"/>
      <c r="AP179" s="165"/>
    </row>
    <row r="180" spans="2:42" ht="9.75" hidden="1" customHeight="1">
      <c r="B180" s="163"/>
      <c r="C180" s="394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95"/>
      <c r="V180" s="423"/>
      <c r="W180" s="394"/>
      <c r="X180" s="339"/>
      <c r="Y180" s="339"/>
      <c r="Z180" s="339"/>
      <c r="AA180" s="339"/>
      <c r="AB180" s="339"/>
      <c r="AC180" s="339"/>
      <c r="AD180" s="339"/>
      <c r="AE180" s="339"/>
      <c r="AF180" s="339"/>
      <c r="AG180" s="339"/>
      <c r="AH180" s="339"/>
      <c r="AI180" s="339"/>
      <c r="AJ180" s="339"/>
      <c r="AK180" s="339"/>
      <c r="AL180" s="339"/>
      <c r="AM180" s="339"/>
      <c r="AN180" s="339"/>
      <c r="AO180" s="395"/>
      <c r="AP180" s="165"/>
    </row>
    <row r="181" spans="2:42" ht="9.75" hidden="1" customHeight="1">
      <c r="B181" s="163"/>
      <c r="C181" s="394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95"/>
      <c r="V181" s="423"/>
      <c r="W181" s="394"/>
      <c r="X181" s="339"/>
      <c r="Y181" s="339"/>
      <c r="Z181" s="339"/>
      <c r="AA181" s="339"/>
      <c r="AB181" s="339"/>
      <c r="AC181" s="339"/>
      <c r="AD181" s="339"/>
      <c r="AE181" s="339"/>
      <c r="AF181" s="339"/>
      <c r="AG181" s="339"/>
      <c r="AH181" s="339"/>
      <c r="AI181" s="339"/>
      <c r="AJ181" s="339"/>
      <c r="AK181" s="339"/>
      <c r="AL181" s="339"/>
      <c r="AM181" s="339"/>
      <c r="AN181" s="339"/>
      <c r="AO181" s="395"/>
      <c r="AP181" s="165"/>
    </row>
    <row r="182" spans="2:42" ht="9.75" hidden="1" customHeight="1">
      <c r="B182" s="163"/>
      <c r="C182" s="394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95"/>
      <c r="V182" s="423"/>
      <c r="W182" s="394"/>
      <c r="X182" s="339"/>
      <c r="Y182" s="339"/>
      <c r="Z182" s="339"/>
      <c r="AA182" s="339"/>
      <c r="AB182" s="339"/>
      <c r="AC182" s="339"/>
      <c r="AD182" s="339"/>
      <c r="AE182" s="339"/>
      <c r="AF182" s="339"/>
      <c r="AG182" s="339"/>
      <c r="AH182" s="339"/>
      <c r="AI182" s="339"/>
      <c r="AJ182" s="339"/>
      <c r="AK182" s="339"/>
      <c r="AL182" s="339"/>
      <c r="AM182" s="339"/>
      <c r="AN182" s="339"/>
      <c r="AO182" s="395"/>
      <c r="AP182" s="165"/>
    </row>
    <row r="183" spans="2:42" ht="9.75" hidden="1" customHeight="1">
      <c r="B183" s="163"/>
      <c r="C183" s="394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95"/>
      <c r="V183" s="423"/>
      <c r="W183" s="394"/>
      <c r="X183" s="339"/>
      <c r="Y183" s="339"/>
      <c r="Z183" s="339"/>
      <c r="AA183" s="339"/>
      <c r="AB183" s="339"/>
      <c r="AC183" s="339"/>
      <c r="AD183" s="339"/>
      <c r="AE183" s="339"/>
      <c r="AF183" s="339"/>
      <c r="AG183" s="339"/>
      <c r="AH183" s="339"/>
      <c r="AI183" s="339"/>
      <c r="AJ183" s="339"/>
      <c r="AK183" s="339"/>
      <c r="AL183" s="339"/>
      <c r="AM183" s="339"/>
      <c r="AN183" s="339"/>
      <c r="AO183" s="395"/>
      <c r="AP183" s="165"/>
    </row>
    <row r="184" spans="2:42" ht="9.75" hidden="1" customHeight="1">
      <c r="B184" s="163"/>
      <c r="C184" s="394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95"/>
      <c r="V184" s="423"/>
      <c r="W184" s="394"/>
      <c r="X184" s="339"/>
      <c r="Y184" s="339"/>
      <c r="Z184" s="339"/>
      <c r="AA184" s="339"/>
      <c r="AB184" s="339"/>
      <c r="AC184" s="339"/>
      <c r="AD184" s="339"/>
      <c r="AE184" s="339"/>
      <c r="AF184" s="339"/>
      <c r="AG184" s="339"/>
      <c r="AH184" s="339"/>
      <c r="AI184" s="339"/>
      <c r="AJ184" s="339"/>
      <c r="AK184" s="339"/>
      <c r="AL184" s="339"/>
      <c r="AM184" s="339"/>
      <c r="AN184" s="339"/>
      <c r="AO184" s="395"/>
      <c r="AP184" s="165"/>
    </row>
    <row r="185" spans="2:42" ht="9.75" hidden="1" customHeight="1">
      <c r="B185" s="163"/>
      <c r="C185" s="394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95"/>
      <c r="V185" s="423"/>
      <c r="W185" s="394"/>
      <c r="X185" s="339"/>
      <c r="Y185" s="339"/>
      <c r="Z185" s="339"/>
      <c r="AA185" s="339"/>
      <c r="AB185" s="339"/>
      <c r="AC185" s="339"/>
      <c r="AD185" s="339"/>
      <c r="AE185" s="339"/>
      <c r="AF185" s="339"/>
      <c r="AG185" s="339"/>
      <c r="AH185" s="339"/>
      <c r="AI185" s="339"/>
      <c r="AJ185" s="339"/>
      <c r="AK185" s="339"/>
      <c r="AL185" s="339"/>
      <c r="AM185" s="339"/>
      <c r="AN185" s="339"/>
      <c r="AO185" s="395"/>
      <c r="AP185" s="165"/>
    </row>
    <row r="186" spans="2:42" ht="9.75" hidden="1" customHeight="1">
      <c r="B186" s="163"/>
      <c r="C186" s="394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95"/>
      <c r="V186" s="423"/>
      <c r="W186" s="394"/>
      <c r="X186" s="339"/>
      <c r="Y186" s="339"/>
      <c r="Z186" s="339"/>
      <c r="AA186" s="339"/>
      <c r="AB186" s="339"/>
      <c r="AC186" s="339"/>
      <c r="AD186" s="339"/>
      <c r="AE186" s="339"/>
      <c r="AF186" s="339"/>
      <c r="AG186" s="339"/>
      <c r="AH186" s="339"/>
      <c r="AI186" s="339"/>
      <c r="AJ186" s="339"/>
      <c r="AK186" s="339"/>
      <c r="AL186" s="339"/>
      <c r="AM186" s="339"/>
      <c r="AN186" s="339"/>
      <c r="AO186" s="395"/>
      <c r="AP186" s="165"/>
    </row>
    <row r="187" spans="2:42" ht="9.75" hidden="1" customHeight="1">
      <c r="B187" s="163"/>
      <c r="C187" s="394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95"/>
      <c r="V187" s="423"/>
      <c r="W187" s="394"/>
      <c r="X187" s="339"/>
      <c r="Y187" s="339"/>
      <c r="Z187" s="339"/>
      <c r="AA187" s="339"/>
      <c r="AB187" s="339"/>
      <c r="AC187" s="339"/>
      <c r="AD187" s="339"/>
      <c r="AE187" s="339"/>
      <c r="AF187" s="339"/>
      <c r="AG187" s="339"/>
      <c r="AH187" s="339"/>
      <c r="AI187" s="339"/>
      <c r="AJ187" s="339"/>
      <c r="AK187" s="339"/>
      <c r="AL187" s="339"/>
      <c r="AM187" s="339"/>
      <c r="AN187" s="339"/>
      <c r="AO187" s="395"/>
      <c r="AP187" s="165"/>
    </row>
    <row r="188" spans="2:42" ht="9.75" hidden="1" customHeight="1">
      <c r="B188" s="163"/>
      <c r="C188" s="396"/>
      <c r="D188" s="397"/>
      <c r="E188" s="397"/>
      <c r="F188" s="397"/>
      <c r="G188" s="397"/>
      <c r="H188" s="397"/>
      <c r="I188" s="397"/>
      <c r="J188" s="397"/>
      <c r="K188" s="397"/>
      <c r="L188" s="397"/>
      <c r="M188" s="397"/>
      <c r="N188" s="397"/>
      <c r="O188" s="397"/>
      <c r="P188" s="397"/>
      <c r="Q188" s="397"/>
      <c r="R188" s="397"/>
      <c r="S188" s="397"/>
      <c r="T188" s="397"/>
      <c r="U188" s="398"/>
      <c r="V188" s="423"/>
      <c r="W188" s="396"/>
      <c r="X188" s="397"/>
      <c r="Y188" s="397"/>
      <c r="Z188" s="397"/>
      <c r="AA188" s="397"/>
      <c r="AB188" s="397"/>
      <c r="AC188" s="397"/>
      <c r="AD188" s="397"/>
      <c r="AE188" s="397"/>
      <c r="AF188" s="397"/>
      <c r="AG188" s="397"/>
      <c r="AH188" s="397"/>
      <c r="AI188" s="397"/>
      <c r="AJ188" s="397"/>
      <c r="AK188" s="397"/>
      <c r="AL188" s="397"/>
      <c r="AM188" s="397"/>
      <c r="AN188" s="397"/>
      <c r="AO188" s="398"/>
      <c r="AP188" s="165"/>
    </row>
    <row r="189" spans="2:42" ht="9.75" hidden="1" customHeight="1">
      <c r="B189" s="163"/>
      <c r="C189" s="417" t="s">
        <v>772</v>
      </c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6"/>
      <c r="V189" s="423"/>
      <c r="W189" s="417" t="s">
        <v>820</v>
      </c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  <c r="AH189" s="328"/>
      <c r="AI189" s="328"/>
      <c r="AJ189" s="328"/>
      <c r="AK189" s="328"/>
      <c r="AL189" s="328"/>
      <c r="AM189" s="328"/>
      <c r="AN189" s="328"/>
      <c r="AO189" s="326"/>
      <c r="AP189" s="165"/>
    </row>
    <row r="190" spans="2:42" ht="18.75" hidden="1" customHeight="1">
      <c r="B190" s="179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  <c r="AF190" s="170"/>
      <c r="AG190" s="170"/>
      <c r="AH190" s="170"/>
      <c r="AI190" s="170"/>
      <c r="AJ190" s="170"/>
      <c r="AK190" s="170"/>
      <c r="AL190" s="170"/>
      <c r="AM190" s="170"/>
      <c r="AN190" s="170"/>
      <c r="AO190" s="170"/>
      <c r="AP190" s="171"/>
    </row>
    <row r="191" spans="2:42" ht="12.75" customHeight="1">
      <c r="B191" s="163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5"/>
    </row>
    <row r="192" spans="2:42" ht="12.75" hidden="1" customHeight="1">
      <c r="B192" s="163"/>
      <c r="C192" s="390" t="s">
        <v>728</v>
      </c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6"/>
      <c r="V192" s="164"/>
      <c r="W192" s="390" t="s">
        <v>837</v>
      </c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  <c r="AH192" s="328"/>
      <c r="AI192" s="328"/>
      <c r="AJ192" s="328"/>
      <c r="AK192" s="328"/>
      <c r="AL192" s="328"/>
      <c r="AM192" s="328"/>
      <c r="AN192" s="328"/>
      <c r="AO192" s="326"/>
      <c r="AP192" s="165"/>
    </row>
    <row r="193" spans="2:42" ht="9.75" hidden="1" customHeight="1">
      <c r="B193" s="163"/>
      <c r="C193" s="391"/>
      <c r="D193" s="392"/>
      <c r="E193" s="392"/>
      <c r="F193" s="392"/>
      <c r="G193" s="392"/>
      <c r="H193" s="392"/>
      <c r="I193" s="392"/>
      <c r="J193" s="392"/>
      <c r="K193" s="392"/>
      <c r="L193" s="392"/>
      <c r="M193" s="392"/>
      <c r="N193" s="392"/>
      <c r="O193" s="392"/>
      <c r="P193" s="392"/>
      <c r="Q193" s="392"/>
      <c r="R193" s="392"/>
      <c r="S193" s="392"/>
      <c r="T193" s="392"/>
      <c r="U193" s="393"/>
      <c r="V193" s="164"/>
      <c r="W193" s="402"/>
      <c r="X193" s="403"/>
      <c r="Y193" s="403"/>
      <c r="Z193" s="403"/>
      <c r="AA193" s="403"/>
      <c r="AB193" s="403"/>
      <c r="AC193" s="403"/>
      <c r="AD193" s="403"/>
      <c r="AE193" s="403"/>
      <c r="AF193" s="403"/>
      <c r="AG193" s="403"/>
      <c r="AH193" s="403"/>
      <c r="AI193" s="403"/>
      <c r="AJ193" s="403"/>
      <c r="AK193" s="403"/>
      <c r="AL193" s="403"/>
      <c r="AM193" s="403"/>
      <c r="AN193" s="403"/>
      <c r="AO193" s="404"/>
      <c r="AP193" s="165"/>
    </row>
    <row r="194" spans="2:42" ht="9" hidden="1" customHeight="1">
      <c r="B194" s="163"/>
      <c r="C194" s="394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95"/>
      <c r="V194" s="164"/>
      <c r="W194" s="394"/>
      <c r="X194" s="339"/>
      <c r="Y194" s="339"/>
      <c r="Z194" s="339"/>
      <c r="AA194" s="339"/>
      <c r="AB194" s="339"/>
      <c r="AC194" s="339"/>
      <c r="AD194" s="339"/>
      <c r="AE194" s="339"/>
      <c r="AF194" s="339"/>
      <c r="AG194" s="339"/>
      <c r="AH194" s="339"/>
      <c r="AI194" s="339"/>
      <c r="AJ194" s="339"/>
      <c r="AK194" s="339"/>
      <c r="AL194" s="339"/>
      <c r="AM194" s="339"/>
      <c r="AN194" s="339"/>
      <c r="AO194" s="395"/>
      <c r="AP194" s="165"/>
    </row>
    <row r="195" spans="2:42" ht="9" hidden="1" customHeight="1">
      <c r="B195" s="163"/>
      <c r="C195" s="394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95"/>
      <c r="V195" s="164"/>
      <c r="W195" s="394"/>
      <c r="X195" s="339"/>
      <c r="Y195" s="339"/>
      <c r="Z195" s="339"/>
      <c r="AA195" s="339"/>
      <c r="AB195" s="339"/>
      <c r="AC195" s="339"/>
      <c r="AD195" s="339"/>
      <c r="AE195" s="339"/>
      <c r="AF195" s="339"/>
      <c r="AG195" s="339"/>
      <c r="AH195" s="339"/>
      <c r="AI195" s="339"/>
      <c r="AJ195" s="339"/>
      <c r="AK195" s="339"/>
      <c r="AL195" s="339"/>
      <c r="AM195" s="339"/>
      <c r="AN195" s="339"/>
      <c r="AO195" s="395"/>
      <c r="AP195" s="165"/>
    </row>
    <row r="196" spans="2:42" ht="12" hidden="1" customHeight="1">
      <c r="B196" s="163"/>
      <c r="C196" s="394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95"/>
      <c r="V196" s="164"/>
      <c r="W196" s="394"/>
      <c r="X196" s="339"/>
      <c r="Y196" s="339"/>
      <c r="Z196" s="339"/>
      <c r="AA196" s="339"/>
      <c r="AB196" s="339"/>
      <c r="AC196" s="339"/>
      <c r="AD196" s="339"/>
      <c r="AE196" s="339"/>
      <c r="AF196" s="339"/>
      <c r="AG196" s="339"/>
      <c r="AH196" s="339"/>
      <c r="AI196" s="339"/>
      <c r="AJ196" s="339"/>
      <c r="AK196" s="339"/>
      <c r="AL196" s="339"/>
      <c r="AM196" s="339"/>
      <c r="AN196" s="339"/>
      <c r="AO196" s="395"/>
      <c r="AP196" s="165"/>
    </row>
    <row r="197" spans="2:42" ht="7.5" hidden="1" customHeight="1">
      <c r="B197" s="163"/>
      <c r="C197" s="394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95"/>
      <c r="V197" s="164"/>
      <c r="W197" s="394"/>
      <c r="X197" s="339"/>
      <c r="Y197" s="339"/>
      <c r="Z197" s="339"/>
      <c r="AA197" s="339"/>
      <c r="AB197" s="339"/>
      <c r="AC197" s="339"/>
      <c r="AD197" s="339"/>
      <c r="AE197" s="339"/>
      <c r="AF197" s="339"/>
      <c r="AG197" s="339"/>
      <c r="AH197" s="339"/>
      <c r="AI197" s="339"/>
      <c r="AJ197" s="339"/>
      <c r="AK197" s="339"/>
      <c r="AL197" s="339"/>
      <c r="AM197" s="339"/>
      <c r="AN197" s="339"/>
      <c r="AO197" s="395"/>
      <c r="AP197" s="165"/>
    </row>
    <row r="198" spans="2:42" ht="10.5" hidden="1" customHeight="1">
      <c r="B198" s="163"/>
      <c r="C198" s="394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95"/>
      <c r="V198" s="164"/>
      <c r="W198" s="394"/>
      <c r="X198" s="339"/>
      <c r="Y198" s="339"/>
      <c r="Z198" s="339"/>
      <c r="AA198" s="339"/>
      <c r="AB198" s="339"/>
      <c r="AC198" s="339"/>
      <c r="AD198" s="339"/>
      <c r="AE198" s="339"/>
      <c r="AF198" s="339"/>
      <c r="AG198" s="339"/>
      <c r="AH198" s="339"/>
      <c r="AI198" s="339"/>
      <c r="AJ198" s="339"/>
      <c r="AK198" s="339"/>
      <c r="AL198" s="339"/>
      <c r="AM198" s="339"/>
      <c r="AN198" s="339"/>
      <c r="AO198" s="395"/>
      <c r="AP198" s="165"/>
    </row>
    <row r="199" spans="2:42" ht="9.75" hidden="1" customHeight="1">
      <c r="B199" s="163"/>
      <c r="C199" s="394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95"/>
      <c r="V199" s="164"/>
      <c r="W199" s="394"/>
      <c r="X199" s="339"/>
      <c r="Y199" s="339"/>
      <c r="Z199" s="339"/>
      <c r="AA199" s="339"/>
      <c r="AB199" s="339"/>
      <c r="AC199" s="339"/>
      <c r="AD199" s="339"/>
      <c r="AE199" s="339"/>
      <c r="AF199" s="339"/>
      <c r="AG199" s="339"/>
      <c r="AH199" s="339"/>
      <c r="AI199" s="339"/>
      <c r="AJ199" s="339"/>
      <c r="AK199" s="339"/>
      <c r="AL199" s="339"/>
      <c r="AM199" s="339"/>
      <c r="AN199" s="339"/>
      <c r="AO199" s="395"/>
      <c r="AP199" s="165"/>
    </row>
    <row r="200" spans="2:42" ht="7.5" hidden="1" customHeight="1">
      <c r="B200" s="163"/>
      <c r="C200" s="394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95"/>
      <c r="V200" s="164"/>
      <c r="W200" s="394"/>
      <c r="X200" s="339"/>
      <c r="Y200" s="339"/>
      <c r="Z200" s="339"/>
      <c r="AA200" s="339"/>
      <c r="AB200" s="339"/>
      <c r="AC200" s="339"/>
      <c r="AD200" s="339"/>
      <c r="AE200" s="339"/>
      <c r="AF200" s="339"/>
      <c r="AG200" s="339"/>
      <c r="AH200" s="339"/>
      <c r="AI200" s="339"/>
      <c r="AJ200" s="339"/>
      <c r="AK200" s="339"/>
      <c r="AL200" s="339"/>
      <c r="AM200" s="339"/>
      <c r="AN200" s="339"/>
      <c r="AO200" s="395"/>
      <c r="AP200" s="165"/>
    </row>
    <row r="201" spans="2:42" ht="9" hidden="1" customHeight="1">
      <c r="B201" s="163"/>
      <c r="C201" s="394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95"/>
      <c r="V201" s="164"/>
      <c r="W201" s="394"/>
      <c r="X201" s="339"/>
      <c r="Y201" s="339"/>
      <c r="Z201" s="339"/>
      <c r="AA201" s="339"/>
      <c r="AB201" s="339"/>
      <c r="AC201" s="339"/>
      <c r="AD201" s="339"/>
      <c r="AE201" s="339"/>
      <c r="AF201" s="339"/>
      <c r="AG201" s="339"/>
      <c r="AH201" s="339"/>
      <c r="AI201" s="339"/>
      <c r="AJ201" s="339"/>
      <c r="AK201" s="339"/>
      <c r="AL201" s="339"/>
      <c r="AM201" s="339"/>
      <c r="AN201" s="339"/>
      <c r="AO201" s="395"/>
      <c r="AP201" s="165"/>
    </row>
    <row r="202" spans="2:42" ht="10.5" hidden="1" customHeight="1">
      <c r="B202" s="163"/>
      <c r="C202" s="394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95"/>
      <c r="V202" s="164"/>
      <c r="W202" s="394"/>
      <c r="X202" s="339"/>
      <c r="Y202" s="339"/>
      <c r="Z202" s="339"/>
      <c r="AA202" s="339"/>
      <c r="AB202" s="339"/>
      <c r="AC202" s="339"/>
      <c r="AD202" s="339"/>
      <c r="AE202" s="339"/>
      <c r="AF202" s="339"/>
      <c r="AG202" s="339"/>
      <c r="AH202" s="339"/>
      <c r="AI202" s="339"/>
      <c r="AJ202" s="339"/>
      <c r="AK202" s="339"/>
      <c r="AL202" s="339"/>
      <c r="AM202" s="339"/>
      <c r="AN202" s="339"/>
      <c r="AO202" s="395"/>
      <c r="AP202" s="165"/>
    </row>
    <row r="203" spans="2:42" ht="9" hidden="1" customHeight="1">
      <c r="B203" s="163"/>
      <c r="C203" s="394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95"/>
      <c r="V203" s="164"/>
      <c r="W203" s="394"/>
      <c r="X203" s="339"/>
      <c r="Y203" s="339"/>
      <c r="Z203" s="339"/>
      <c r="AA203" s="339"/>
      <c r="AB203" s="339"/>
      <c r="AC203" s="339"/>
      <c r="AD203" s="339"/>
      <c r="AE203" s="339"/>
      <c r="AF203" s="339"/>
      <c r="AG203" s="339"/>
      <c r="AH203" s="339"/>
      <c r="AI203" s="339"/>
      <c r="AJ203" s="339"/>
      <c r="AK203" s="339"/>
      <c r="AL203" s="339"/>
      <c r="AM203" s="339"/>
      <c r="AN203" s="339"/>
      <c r="AO203" s="395"/>
      <c r="AP203" s="165"/>
    </row>
    <row r="204" spans="2:42" ht="9.75" hidden="1" customHeight="1">
      <c r="B204" s="163"/>
      <c r="C204" s="394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95"/>
      <c r="V204" s="164"/>
      <c r="W204" s="394"/>
      <c r="X204" s="339"/>
      <c r="Y204" s="339"/>
      <c r="Z204" s="339"/>
      <c r="AA204" s="339"/>
      <c r="AB204" s="339"/>
      <c r="AC204" s="339"/>
      <c r="AD204" s="339"/>
      <c r="AE204" s="339"/>
      <c r="AF204" s="339"/>
      <c r="AG204" s="339"/>
      <c r="AH204" s="339"/>
      <c r="AI204" s="339"/>
      <c r="AJ204" s="339"/>
      <c r="AK204" s="339"/>
      <c r="AL204" s="339"/>
      <c r="AM204" s="339"/>
      <c r="AN204" s="339"/>
      <c r="AO204" s="395"/>
      <c r="AP204" s="165"/>
    </row>
    <row r="205" spans="2:42" ht="9" hidden="1" customHeight="1">
      <c r="B205" s="163"/>
      <c r="C205" s="396"/>
      <c r="D205" s="397"/>
      <c r="E205" s="397"/>
      <c r="F205" s="397"/>
      <c r="G205" s="397"/>
      <c r="H205" s="397"/>
      <c r="I205" s="397"/>
      <c r="J205" s="397"/>
      <c r="K205" s="397"/>
      <c r="L205" s="397"/>
      <c r="M205" s="397"/>
      <c r="N205" s="397"/>
      <c r="O205" s="397"/>
      <c r="P205" s="397"/>
      <c r="Q205" s="397"/>
      <c r="R205" s="397"/>
      <c r="S205" s="397"/>
      <c r="T205" s="397"/>
      <c r="U205" s="398"/>
      <c r="V205" s="164"/>
      <c r="W205" s="394"/>
      <c r="X205" s="339"/>
      <c r="Y205" s="339"/>
      <c r="Z205" s="339"/>
      <c r="AA205" s="339"/>
      <c r="AB205" s="339"/>
      <c r="AC205" s="339"/>
      <c r="AD205" s="339"/>
      <c r="AE205" s="339"/>
      <c r="AF205" s="339"/>
      <c r="AG205" s="339"/>
      <c r="AH205" s="339"/>
      <c r="AI205" s="339"/>
      <c r="AJ205" s="339"/>
      <c r="AK205" s="339"/>
      <c r="AL205" s="339"/>
      <c r="AM205" s="339"/>
      <c r="AN205" s="339"/>
      <c r="AO205" s="395"/>
      <c r="AP205" s="165"/>
    </row>
    <row r="206" spans="2:42" ht="9.75" hidden="1" customHeight="1">
      <c r="B206" s="163"/>
      <c r="C206" s="389" t="s">
        <v>851</v>
      </c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6"/>
      <c r="V206" s="164"/>
      <c r="W206" s="389" t="s">
        <v>852</v>
      </c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  <c r="AH206" s="328"/>
      <c r="AI206" s="328"/>
      <c r="AJ206" s="328"/>
      <c r="AK206" s="328"/>
      <c r="AL206" s="328"/>
      <c r="AM206" s="328"/>
      <c r="AN206" s="328"/>
      <c r="AO206" s="326"/>
      <c r="AP206" s="165"/>
    </row>
    <row r="207" spans="2:42" ht="9.75" hidden="1" customHeight="1">
      <c r="B207" s="163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64"/>
      <c r="W207" s="172"/>
      <c r="X207" s="172"/>
      <c r="Y207" s="172"/>
      <c r="Z207" s="172"/>
      <c r="AA207" s="172"/>
      <c r="AB207" s="172"/>
      <c r="AC207" s="172"/>
      <c r="AD207" s="172"/>
      <c r="AE207" s="172"/>
      <c r="AF207" s="172"/>
      <c r="AG207" s="172"/>
      <c r="AH207" s="172"/>
      <c r="AI207" s="172"/>
      <c r="AJ207" s="172"/>
      <c r="AK207" s="172"/>
      <c r="AL207" s="172"/>
      <c r="AM207" s="172"/>
      <c r="AN207" s="172"/>
      <c r="AO207" s="172"/>
      <c r="AP207" s="165"/>
    </row>
    <row r="208" spans="2:42" ht="9.75" hidden="1" customHeight="1">
      <c r="B208" s="163"/>
      <c r="C208" s="390" t="s">
        <v>864</v>
      </c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6"/>
      <c r="V208" s="164"/>
      <c r="W208" s="390" t="s">
        <v>867</v>
      </c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  <c r="AN208" s="328"/>
      <c r="AO208" s="326"/>
      <c r="AP208" s="165"/>
    </row>
    <row r="209" spans="2:42" ht="9.75" hidden="1" customHeight="1">
      <c r="B209" s="163"/>
      <c r="C209" s="391"/>
      <c r="D209" s="392"/>
      <c r="E209" s="392"/>
      <c r="F209" s="392"/>
      <c r="G209" s="392"/>
      <c r="H209" s="392"/>
      <c r="I209" s="392"/>
      <c r="J209" s="392"/>
      <c r="K209" s="392"/>
      <c r="L209" s="392"/>
      <c r="M209" s="392"/>
      <c r="N209" s="392"/>
      <c r="O209" s="392"/>
      <c r="P209" s="392"/>
      <c r="Q209" s="392"/>
      <c r="R209" s="392"/>
      <c r="S209" s="392"/>
      <c r="T209" s="392"/>
      <c r="U209" s="393"/>
      <c r="V209" s="164"/>
      <c r="W209" s="402"/>
      <c r="X209" s="403"/>
      <c r="Y209" s="403"/>
      <c r="Z209" s="403"/>
      <c r="AA209" s="403"/>
      <c r="AB209" s="403"/>
      <c r="AC209" s="403"/>
      <c r="AD209" s="403"/>
      <c r="AE209" s="403"/>
      <c r="AF209" s="403"/>
      <c r="AG209" s="403"/>
      <c r="AH209" s="403"/>
      <c r="AI209" s="403"/>
      <c r="AJ209" s="403"/>
      <c r="AK209" s="403"/>
      <c r="AL209" s="403"/>
      <c r="AM209" s="403"/>
      <c r="AN209" s="403"/>
      <c r="AO209" s="404"/>
      <c r="AP209" s="165"/>
    </row>
    <row r="210" spans="2:42" ht="9.75" hidden="1" customHeight="1">
      <c r="B210" s="163"/>
      <c r="C210" s="394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95"/>
      <c r="V210" s="164"/>
      <c r="W210" s="394"/>
      <c r="X210" s="339"/>
      <c r="Y210" s="339"/>
      <c r="Z210" s="339"/>
      <c r="AA210" s="339"/>
      <c r="AB210" s="339"/>
      <c r="AC210" s="339"/>
      <c r="AD210" s="339"/>
      <c r="AE210" s="339"/>
      <c r="AF210" s="339"/>
      <c r="AG210" s="339"/>
      <c r="AH210" s="339"/>
      <c r="AI210" s="339"/>
      <c r="AJ210" s="339"/>
      <c r="AK210" s="339"/>
      <c r="AL210" s="339"/>
      <c r="AM210" s="339"/>
      <c r="AN210" s="339"/>
      <c r="AO210" s="395"/>
      <c r="AP210" s="165"/>
    </row>
    <row r="211" spans="2:42" ht="9.75" hidden="1" customHeight="1">
      <c r="B211" s="163"/>
      <c r="C211" s="394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95"/>
      <c r="V211" s="164"/>
      <c r="W211" s="394"/>
      <c r="X211" s="339"/>
      <c r="Y211" s="339"/>
      <c r="Z211" s="339"/>
      <c r="AA211" s="339"/>
      <c r="AB211" s="339"/>
      <c r="AC211" s="339"/>
      <c r="AD211" s="339"/>
      <c r="AE211" s="339"/>
      <c r="AF211" s="339"/>
      <c r="AG211" s="339"/>
      <c r="AH211" s="339"/>
      <c r="AI211" s="339"/>
      <c r="AJ211" s="339"/>
      <c r="AK211" s="339"/>
      <c r="AL211" s="339"/>
      <c r="AM211" s="339"/>
      <c r="AN211" s="339"/>
      <c r="AO211" s="395"/>
      <c r="AP211" s="165"/>
    </row>
    <row r="212" spans="2:42" ht="9.75" hidden="1" customHeight="1">
      <c r="B212" s="163"/>
      <c r="C212" s="394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95"/>
      <c r="V212" s="164"/>
      <c r="W212" s="394"/>
      <c r="X212" s="339"/>
      <c r="Y212" s="339"/>
      <c r="Z212" s="339"/>
      <c r="AA212" s="339"/>
      <c r="AB212" s="339"/>
      <c r="AC212" s="339"/>
      <c r="AD212" s="339"/>
      <c r="AE212" s="339"/>
      <c r="AF212" s="339"/>
      <c r="AG212" s="339"/>
      <c r="AH212" s="339"/>
      <c r="AI212" s="339"/>
      <c r="AJ212" s="339"/>
      <c r="AK212" s="339"/>
      <c r="AL212" s="339"/>
      <c r="AM212" s="339"/>
      <c r="AN212" s="339"/>
      <c r="AO212" s="395"/>
      <c r="AP212" s="165"/>
    </row>
    <row r="213" spans="2:42" ht="9.75" hidden="1" customHeight="1">
      <c r="B213" s="163"/>
      <c r="C213" s="394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95"/>
      <c r="V213" s="164"/>
      <c r="W213" s="394"/>
      <c r="X213" s="339"/>
      <c r="Y213" s="339"/>
      <c r="Z213" s="339"/>
      <c r="AA213" s="339"/>
      <c r="AB213" s="339"/>
      <c r="AC213" s="339"/>
      <c r="AD213" s="339"/>
      <c r="AE213" s="339"/>
      <c r="AF213" s="339"/>
      <c r="AG213" s="339"/>
      <c r="AH213" s="339"/>
      <c r="AI213" s="339"/>
      <c r="AJ213" s="339"/>
      <c r="AK213" s="339"/>
      <c r="AL213" s="339"/>
      <c r="AM213" s="339"/>
      <c r="AN213" s="339"/>
      <c r="AO213" s="395"/>
      <c r="AP213" s="165"/>
    </row>
    <row r="214" spans="2:42" ht="9.75" hidden="1" customHeight="1">
      <c r="B214" s="163"/>
      <c r="C214" s="394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95"/>
      <c r="V214" s="164"/>
      <c r="W214" s="394"/>
      <c r="X214" s="339"/>
      <c r="Y214" s="339"/>
      <c r="Z214" s="339"/>
      <c r="AA214" s="339"/>
      <c r="AB214" s="339"/>
      <c r="AC214" s="339"/>
      <c r="AD214" s="339"/>
      <c r="AE214" s="339"/>
      <c r="AF214" s="339"/>
      <c r="AG214" s="339"/>
      <c r="AH214" s="339"/>
      <c r="AI214" s="339"/>
      <c r="AJ214" s="339"/>
      <c r="AK214" s="339"/>
      <c r="AL214" s="339"/>
      <c r="AM214" s="339"/>
      <c r="AN214" s="339"/>
      <c r="AO214" s="395"/>
      <c r="AP214" s="165"/>
    </row>
    <row r="215" spans="2:42" ht="9.75" hidden="1" customHeight="1">
      <c r="B215" s="163"/>
      <c r="C215" s="394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95"/>
      <c r="V215" s="164"/>
      <c r="W215" s="394"/>
      <c r="X215" s="339"/>
      <c r="Y215" s="339"/>
      <c r="Z215" s="339"/>
      <c r="AA215" s="339"/>
      <c r="AB215" s="339"/>
      <c r="AC215" s="339"/>
      <c r="AD215" s="339"/>
      <c r="AE215" s="339"/>
      <c r="AF215" s="339"/>
      <c r="AG215" s="339"/>
      <c r="AH215" s="339"/>
      <c r="AI215" s="339"/>
      <c r="AJ215" s="339"/>
      <c r="AK215" s="339"/>
      <c r="AL215" s="339"/>
      <c r="AM215" s="339"/>
      <c r="AN215" s="339"/>
      <c r="AO215" s="395"/>
      <c r="AP215" s="165"/>
    </row>
    <row r="216" spans="2:42" ht="9.75" hidden="1" customHeight="1">
      <c r="B216" s="163"/>
      <c r="C216" s="394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95"/>
      <c r="V216" s="164"/>
      <c r="W216" s="394"/>
      <c r="X216" s="339"/>
      <c r="Y216" s="339"/>
      <c r="Z216" s="339"/>
      <c r="AA216" s="339"/>
      <c r="AB216" s="339"/>
      <c r="AC216" s="339"/>
      <c r="AD216" s="339"/>
      <c r="AE216" s="339"/>
      <c r="AF216" s="339"/>
      <c r="AG216" s="339"/>
      <c r="AH216" s="339"/>
      <c r="AI216" s="339"/>
      <c r="AJ216" s="339"/>
      <c r="AK216" s="339"/>
      <c r="AL216" s="339"/>
      <c r="AM216" s="339"/>
      <c r="AN216" s="339"/>
      <c r="AO216" s="395"/>
      <c r="AP216" s="165"/>
    </row>
    <row r="217" spans="2:42" ht="9.75" hidden="1" customHeight="1">
      <c r="B217" s="163"/>
      <c r="C217" s="394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95"/>
      <c r="V217" s="164"/>
      <c r="W217" s="394"/>
      <c r="X217" s="339"/>
      <c r="Y217" s="339"/>
      <c r="Z217" s="339"/>
      <c r="AA217" s="339"/>
      <c r="AB217" s="339"/>
      <c r="AC217" s="339"/>
      <c r="AD217" s="339"/>
      <c r="AE217" s="339"/>
      <c r="AF217" s="339"/>
      <c r="AG217" s="339"/>
      <c r="AH217" s="339"/>
      <c r="AI217" s="339"/>
      <c r="AJ217" s="339"/>
      <c r="AK217" s="339"/>
      <c r="AL217" s="339"/>
      <c r="AM217" s="339"/>
      <c r="AN217" s="339"/>
      <c r="AO217" s="395"/>
      <c r="AP217" s="165"/>
    </row>
    <row r="218" spans="2:42" ht="9.75" hidden="1" customHeight="1">
      <c r="B218" s="163"/>
      <c r="C218" s="394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95"/>
      <c r="V218" s="164"/>
      <c r="W218" s="394"/>
      <c r="X218" s="339"/>
      <c r="Y218" s="339"/>
      <c r="Z218" s="339"/>
      <c r="AA218" s="339"/>
      <c r="AB218" s="339"/>
      <c r="AC218" s="339"/>
      <c r="AD218" s="339"/>
      <c r="AE218" s="339"/>
      <c r="AF218" s="339"/>
      <c r="AG218" s="339"/>
      <c r="AH218" s="339"/>
      <c r="AI218" s="339"/>
      <c r="AJ218" s="339"/>
      <c r="AK218" s="339"/>
      <c r="AL218" s="339"/>
      <c r="AM218" s="339"/>
      <c r="AN218" s="339"/>
      <c r="AO218" s="395"/>
      <c r="AP218" s="165"/>
    </row>
    <row r="219" spans="2:42" ht="9.75" hidden="1" customHeight="1">
      <c r="B219" s="163"/>
      <c r="C219" s="394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95"/>
      <c r="V219" s="164"/>
      <c r="W219" s="394"/>
      <c r="X219" s="339"/>
      <c r="Y219" s="339"/>
      <c r="Z219" s="339"/>
      <c r="AA219" s="339"/>
      <c r="AB219" s="339"/>
      <c r="AC219" s="339"/>
      <c r="AD219" s="339"/>
      <c r="AE219" s="339"/>
      <c r="AF219" s="339"/>
      <c r="AG219" s="339"/>
      <c r="AH219" s="339"/>
      <c r="AI219" s="339"/>
      <c r="AJ219" s="339"/>
      <c r="AK219" s="339"/>
      <c r="AL219" s="339"/>
      <c r="AM219" s="339"/>
      <c r="AN219" s="339"/>
      <c r="AO219" s="395"/>
      <c r="AP219" s="165"/>
    </row>
    <row r="220" spans="2:42" ht="9.75" hidden="1" customHeight="1">
      <c r="B220" s="163"/>
      <c r="C220" s="394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95"/>
      <c r="V220" s="164"/>
      <c r="W220" s="394"/>
      <c r="X220" s="339"/>
      <c r="Y220" s="339"/>
      <c r="Z220" s="339"/>
      <c r="AA220" s="339"/>
      <c r="AB220" s="339"/>
      <c r="AC220" s="339"/>
      <c r="AD220" s="339"/>
      <c r="AE220" s="339"/>
      <c r="AF220" s="339"/>
      <c r="AG220" s="339"/>
      <c r="AH220" s="339"/>
      <c r="AI220" s="339"/>
      <c r="AJ220" s="339"/>
      <c r="AK220" s="339"/>
      <c r="AL220" s="339"/>
      <c r="AM220" s="339"/>
      <c r="AN220" s="339"/>
      <c r="AO220" s="395"/>
      <c r="AP220" s="165"/>
    </row>
    <row r="221" spans="2:42" ht="9.75" hidden="1" customHeight="1">
      <c r="B221" s="163"/>
      <c r="C221" s="396"/>
      <c r="D221" s="397"/>
      <c r="E221" s="397"/>
      <c r="F221" s="397"/>
      <c r="G221" s="397"/>
      <c r="H221" s="397"/>
      <c r="I221" s="397"/>
      <c r="J221" s="397"/>
      <c r="K221" s="397"/>
      <c r="L221" s="397"/>
      <c r="M221" s="397"/>
      <c r="N221" s="397"/>
      <c r="O221" s="397"/>
      <c r="P221" s="397"/>
      <c r="Q221" s="397"/>
      <c r="R221" s="397"/>
      <c r="S221" s="397"/>
      <c r="T221" s="397"/>
      <c r="U221" s="398"/>
      <c r="V221" s="164"/>
      <c r="W221" s="394"/>
      <c r="X221" s="339"/>
      <c r="Y221" s="339"/>
      <c r="Z221" s="339"/>
      <c r="AA221" s="339"/>
      <c r="AB221" s="339"/>
      <c r="AC221" s="339"/>
      <c r="AD221" s="339"/>
      <c r="AE221" s="339"/>
      <c r="AF221" s="339"/>
      <c r="AG221" s="339"/>
      <c r="AH221" s="339"/>
      <c r="AI221" s="339"/>
      <c r="AJ221" s="339"/>
      <c r="AK221" s="339"/>
      <c r="AL221" s="339"/>
      <c r="AM221" s="339"/>
      <c r="AN221" s="339"/>
      <c r="AO221" s="395"/>
      <c r="AP221" s="165"/>
    </row>
    <row r="222" spans="2:42" ht="9.75" hidden="1" customHeight="1">
      <c r="B222" s="163"/>
      <c r="C222" s="389" t="s">
        <v>888</v>
      </c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6"/>
      <c r="V222" s="164"/>
      <c r="W222" s="389" t="s">
        <v>891</v>
      </c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6"/>
      <c r="AP222" s="165"/>
    </row>
    <row r="223" spans="2:42" ht="9" hidden="1" customHeight="1">
      <c r="B223" s="163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5"/>
    </row>
    <row r="224" spans="2:42" ht="10.5" hidden="1" customHeight="1">
      <c r="B224" s="163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5"/>
    </row>
    <row r="225" spans="2:42" ht="9.75" hidden="1" customHeight="1">
      <c r="B225" s="180" t="s">
        <v>902</v>
      </c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2"/>
      <c r="V225" s="173"/>
      <c r="W225" s="183" t="s">
        <v>905</v>
      </c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81"/>
      <c r="AJ225" s="181"/>
      <c r="AK225" s="181"/>
      <c r="AL225" s="181"/>
      <c r="AM225" s="181"/>
      <c r="AN225" s="181"/>
      <c r="AO225" s="181"/>
      <c r="AP225" s="184"/>
    </row>
    <row r="226" spans="2:42" ht="9.75" hidden="1" customHeight="1">
      <c r="B226" s="476"/>
      <c r="C226" s="362"/>
      <c r="D226" s="362"/>
      <c r="E226" s="362"/>
      <c r="F226" s="362"/>
      <c r="G226" s="362"/>
      <c r="H226" s="362"/>
      <c r="I226" s="362"/>
      <c r="J226" s="362"/>
      <c r="K226" s="362"/>
      <c r="L226" s="362"/>
      <c r="M226" s="362"/>
      <c r="N226" s="362"/>
      <c r="O226" s="362"/>
      <c r="P226" s="362"/>
      <c r="Q226" s="362"/>
      <c r="R226" s="362"/>
      <c r="S226" s="362"/>
      <c r="T226" s="362"/>
      <c r="U226" s="477"/>
      <c r="V226" s="422"/>
      <c r="W226" s="405"/>
      <c r="X226" s="362"/>
      <c r="Y226" s="362"/>
      <c r="Z226" s="362"/>
      <c r="AA226" s="362"/>
      <c r="AB226" s="362"/>
      <c r="AC226" s="362"/>
      <c r="AD226" s="362"/>
      <c r="AE226" s="362"/>
      <c r="AF226" s="362"/>
      <c r="AG226" s="362"/>
      <c r="AH226" s="362"/>
      <c r="AI226" s="362"/>
      <c r="AJ226" s="362"/>
      <c r="AK226" s="362"/>
      <c r="AL226" s="362"/>
      <c r="AM226" s="362"/>
      <c r="AN226" s="362"/>
      <c r="AO226" s="362"/>
      <c r="AP226" s="165"/>
    </row>
    <row r="227" spans="2:42" ht="9.75" hidden="1" customHeight="1">
      <c r="B227" s="478"/>
      <c r="C227" s="403"/>
      <c r="D227" s="403"/>
      <c r="E227" s="403"/>
      <c r="F227" s="403"/>
      <c r="G227" s="403"/>
      <c r="H227" s="403"/>
      <c r="I227" s="403"/>
      <c r="J227" s="403"/>
      <c r="K227" s="403"/>
      <c r="L227" s="403"/>
      <c r="M227" s="403"/>
      <c r="N227" s="403"/>
      <c r="O227" s="403"/>
      <c r="P227" s="403"/>
      <c r="Q227" s="403"/>
      <c r="R227" s="403"/>
      <c r="S227" s="403"/>
      <c r="T227" s="403"/>
      <c r="U227" s="404"/>
      <c r="V227" s="423"/>
      <c r="W227" s="406"/>
      <c r="X227" s="403"/>
      <c r="Y227" s="403"/>
      <c r="Z227" s="403"/>
      <c r="AA227" s="403"/>
      <c r="AB227" s="403"/>
      <c r="AC227" s="403"/>
      <c r="AD227" s="403"/>
      <c r="AE227" s="403"/>
      <c r="AF227" s="403"/>
      <c r="AG227" s="403"/>
      <c r="AH227" s="403"/>
      <c r="AI227" s="403"/>
      <c r="AJ227" s="403"/>
      <c r="AK227" s="403"/>
      <c r="AL227" s="403"/>
      <c r="AM227" s="403"/>
      <c r="AN227" s="403"/>
      <c r="AO227" s="403"/>
      <c r="AP227" s="407"/>
    </row>
    <row r="228" spans="2:42" ht="9.75" hidden="1" customHeight="1">
      <c r="B228" s="47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95"/>
      <c r="V228" s="423"/>
      <c r="W228" s="394"/>
      <c r="X228" s="339"/>
      <c r="Y228" s="339"/>
      <c r="Z228" s="339"/>
      <c r="AA228" s="339"/>
      <c r="AB228" s="339"/>
      <c r="AC228" s="339"/>
      <c r="AD228" s="339"/>
      <c r="AE228" s="339"/>
      <c r="AF228" s="339"/>
      <c r="AG228" s="339"/>
      <c r="AH228" s="339"/>
      <c r="AI228" s="339"/>
      <c r="AJ228" s="339"/>
      <c r="AK228" s="339"/>
      <c r="AL228" s="339"/>
      <c r="AM228" s="339"/>
      <c r="AN228" s="339"/>
      <c r="AO228" s="339"/>
      <c r="AP228" s="408"/>
    </row>
    <row r="229" spans="2:42" ht="9" hidden="1" customHeight="1">
      <c r="B229" s="47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95"/>
      <c r="V229" s="423"/>
      <c r="W229" s="394"/>
      <c r="X229" s="339"/>
      <c r="Y229" s="339"/>
      <c r="Z229" s="339"/>
      <c r="AA229" s="339"/>
      <c r="AB229" s="339"/>
      <c r="AC229" s="339"/>
      <c r="AD229" s="339"/>
      <c r="AE229" s="339"/>
      <c r="AF229" s="339"/>
      <c r="AG229" s="339"/>
      <c r="AH229" s="339"/>
      <c r="AI229" s="339"/>
      <c r="AJ229" s="339"/>
      <c r="AK229" s="339"/>
      <c r="AL229" s="339"/>
      <c r="AM229" s="339"/>
      <c r="AN229" s="339"/>
      <c r="AO229" s="339"/>
      <c r="AP229" s="408"/>
    </row>
    <row r="230" spans="2:42" hidden="1">
      <c r="B230" s="47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95"/>
      <c r="V230" s="423"/>
      <c r="W230" s="394"/>
      <c r="X230" s="339"/>
      <c r="Y230" s="339"/>
      <c r="Z230" s="339"/>
      <c r="AA230" s="339"/>
      <c r="AB230" s="339"/>
      <c r="AC230" s="339"/>
      <c r="AD230" s="339"/>
      <c r="AE230" s="339"/>
      <c r="AF230" s="339"/>
      <c r="AG230" s="339"/>
      <c r="AH230" s="339"/>
      <c r="AI230" s="339"/>
      <c r="AJ230" s="339"/>
      <c r="AK230" s="339"/>
      <c r="AL230" s="339"/>
      <c r="AM230" s="339"/>
      <c r="AN230" s="339"/>
      <c r="AO230" s="339"/>
      <c r="AP230" s="408"/>
    </row>
    <row r="231" spans="2:42" ht="9.75" hidden="1" customHeight="1">
      <c r="B231" s="47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95"/>
      <c r="V231" s="423"/>
      <c r="W231" s="394"/>
      <c r="X231" s="339"/>
      <c r="Y231" s="339"/>
      <c r="Z231" s="339"/>
      <c r="AA231" s="339"/>
      <c r="AB231" s="339"/>
      <c r="AC231" s="339"/>
      <c r="AD231" s="339"/>
      <c r="AE231" s="339"/>
      <c r="AF231" s="339"/>
      <c r="AG231" s="339"/>
      <c r="AH231" s="339"/>
      <c r="AI231" s="339"/>
      <c r="AJ231" s="339"/>
      <c r="AK231" s="339"/>
      <c r="AL231" s="339"/>
      <c r="AM231" s="339"/>
      <c r="AN231" s="339"/>
      <c r="AO231" s="339"/>
      <c r="AP231" s="408"/>
    </row>
    <row r="232" spans="2:42" ht="9.75" hidden="1" customHeight="1">
      <c r="B232" s="47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95"/>
      <c r="V232" s="423"/>
      <c r="W232" s="394"/>
      <c r="X232" s="339"/>
      <c r="Y232" s="339"/>
      <c r="Z232" s="339"/>
      <c r="AA232" s="339"/>
      <c r="AB232" s="339"/>
      <c r="AC232" s="339"/>
      <c r="AD232" s="339"/>
      <c r="AE232" s="339"/>
      <c r="AF232" s="339"/>
      <c r="AG232" s="339"/>
      <c r="AH232" s="339"/>
      <c r="AI232" s="339"/>
      <c r="AJ232" s="339"/>
      <c r="AK232" s="339"/>
      <c r="AL232" s="339"/>
      <c r="AM232" s="339"/>
      <c r="AN232" s="339"/>
      <c r="AO232" s="339"/>
      <c r="AP232" s="408"/>
    </row>
    <row r="233" spans="2:42" ht="9.75" hidden="1" customHeight="1">
      <c r="B233" s="47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95"/>
      <c r="V233" s="423"/>
      <c r="W233" s="394"/>
      <c r="X233" s="339"/>
      <c r="Y233" s="339"/>
      <c r="Z233" s="339"/>
      <c r="AA233" s="339"/>
      <c r="AB233" s="339"/>
      <c r="AC233" s="339"/>
      <c r="AD233" s="339"/>
      <c r="AE233" s="339"/>
      <c r="AF233" s="339"/>
      <c r="AG233" s="339"/>
      <c r="AH233" s="339"/>
      <c r="AI233" s="339"/>
      <c r="AJ233" s="339"/>
      <c r="AK233" s="339"/>
      <c r="AL233" s="339"/>
      <c r="AM233" s="339"/>
      <c r="AN233" s="339"/>
      <c r="AO233" s="339"/>
      <c r="AP233" s="408"/>
    </row>
    <row r="234" spans="2:42" ht="22.5" hidden="1" customHeight="1">
      <c r="B234" s="480"/>
      <c r="C234" s="410"/>
      <c r="D234" s="410"/>
      <c r="E234" s="410"/>
      <c r="F234" s="410"/>
      <c r="G234" s="410"/>
      <c r="H234" s="410"/>
      <c r="I234" s="410"/>
      <c r="J234" s="410"/>
      <c r="K234" s="410"/>
      <c r="L234" s="410"/>
      <c r="M234" s="410"/>
      <c r="N234" s="410"/>
      <c r="O234" s="410"/>
      <c r="P234" s="410"/>
      <c r="Q234" s="410"/>
      <c r="R234" s="410"/>
      <c r="S234" s="410"/>
      <c r="T234" s="410"/>
      <c r="U234" s="460"/>
      <c r="V234" s="170"/>
      <c r="W234" s="409"/>
      <c r="X234" s="410"/>
      <c r="Y234" s="410"/>
      <c r="Z234" s="410"/>
      <c r="AA234" s="410"/>
      <c r="AB234" s="410"/>
      <c r="AC234" s="410"/>
      <c r="AD234" s="410"/>
      <c r="AE234" s="410"/>
      <c r="AF234" s="410"/>
      <c r="AG234" s="410"/>
      <c r="AH234" s="410"/>
      <c r="AI234" s="410"/>
      <c r="AJ234" s="410"/>
      <c r="AK234" s="410"/>
      <c r="AL234" s="410"/>
      <c r="AM234" s="410"/>
      <c r="AN234" s="410"/>
      <c r="AO234" s="410"/>
      <c r="AP234" s="411"/>
    </row>
    <row r="235" spans="2:42" ht="9.75" hidden="1" customHeight="1">
      <c r="B235" s="179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  <c r="AK235" s="170"/>
      <c r="AL235" s="170"/>
      <c r="AM235" s="170"/>
      <c r="AN235" s="170"/>
      <c r="AO235" s="170"/>
      <c r="AP235" s="171"/>
    </row>
    <row r="236" spans="2:42" ht="9.75" hidden="1" customHeight="1">
      <c r="B236" s="187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9"/>
    </row>
    <row r="237" spans="2:42" ht="9.75" hidden="1" customHeight="1">
      <c r="B237" s="412" t="s">
        <v>942</v>
      </c>
      <c r="C237" s="413"/>
      <c r="D237" s="413"/>
      <c r="E237" s="413"/>
      <c r="F237" s="413"/>
      <c r="G237" s="413"/>
      <c r="H237" s="413"/>
      <c r="I237" s="413"/>
      <c r="J237" s="413"/>
      <c r="K237" s="413"/>
      <c r="L237" s="413"/>
      <c r="M237" s="413"/>
      <c r="N237" s="413"/>
      <c r="O237" s="413"/>
      <c r="P237" s="413"/>
      <c r="Q237" s="413"/>
      <c r="R237" s="413"/>
      <c r="S237" s="413"/>
      <c r="T237" s="413"/>
      <c r="U237" s="413"/>
      <c r="V237" s="413"/>
      <c r="W237" s="413"/>
      <c r="X237" s="413"/>
      <c r="Y237" s="413"/>
      <c r="Z237" s="413"/>
      <c r="AA237" s="413"/>
      <c r="AB237" s="413"/>
      <c r="AC237" s="413"/>
      <c r="AD237" s="413"/>
      <c r="AE237" s="413"/>
      <c r="AF237" s="413"/>
      <c r="AG237" s="413"/>
      <c r="AH237" s="413"/>
      <c r="AI237" s="413"/>
      <c r="AJ237" s="413"/>
      <c r="AK237" s="413"/>
      <c r="AL237" s="413"/>
      <c r="AM237" s="413"/>
      <c r="AN237" s="413"/>
      <c r="AO237" s="413"/>
      <c r="AP237" s="414"/>
    </row>
    <row r="238" spans="2:42" ht="9.75" hidden="1" customHeight="1">
      <c r="B238" s="190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2" t="s">
        <v>949</v>
      </c>
      <c r="P238" s="191"/>
      <c r="Q238" s="191"/>
      <c r="R238" s="191"/>
      <c r="S238" s="193">
        <v>0.29166666666666669</v>
      </c>
      <c r="T238" s="193">
        <v>0.3125</v>
      </c>
      <c r="U238" s="193">
        <v>0.33333333333333331</v>
      </c>
      <c r="V238" s="193">
        <v>0.35416666666666702</v>
      </c>
      <c r="W238" s="193">
        <v>0.375</v>
      </c>
      <c r="X238" s="193">
        <v>0.39583333333333398</v>
      </c>
      <c r="Y238" s="193">
        <v>0.41666666666666702</v>
      </c>
      <c r="Z238" s="193">
        <v>0.4375</v>
      </c>
      <c r="AA238" s="193">
        <v>0.45833333333333398</v>
      </c>
      <c r="AB238" s="193">
        <v>0.47916666666666702</v>
      </c>
      <c r="AC238" s="193">
        <v>0.5</v>
      </c>
      <c r="AD238" s="193">
        <v>0.52083333333333304</v>
      </c>
      <c r="AE238" s="194">
        <v>0.54166666666666696</v>
      </c>
      <c r="AF238" s="194">
        <v>0.5625</v>
      </c>
      <c r="AG238" s="194">
        <v>0.58333333333333304</v>
      </c>
      <c r="AH238" s="193">
        <v>0.60416666666666696</v>
      </c>
      <c r="AI238" s="193">
        <v>0.625</v>
      </c>
      <c r="AJ238" s="193">
        <v>0.64583333333333304</v>
      </c>
      <c r="AK238" s="193">
        <v>0.66666666666666696</v>
      </c>
      <c r="AL238" s="193">
        <v>0.6875</v>
      </c>
      <c r="AM238" s="193">
        <v>0.70833333333333304</v>
      </c>
      <c r="AN238" s="193">
        <v>0.72916666666666696</v>
      </c>
      <c r="AO238" s="193">
        <v>0.75</v>
      </c>
      <c r="AP238" s="195">
        <v>0.77083333333333304</v>
      </c>
    </row>
    <row r="239" spans="2:42" ht="9.75" hidden="1" customHeight="1">
      <c r="B239" s="196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8" t="s">
        <v>960</v>
      </c>
      <c r="P239" s="197"/>
      <c r="Q239" s="197"/>
      <c r="R239" s="197"/>
      <c r="S239" s="199">
        <v>0.5</v>
      </c>
      <c r="T239" s="199">
        <v>1</v>
      </c>
      <c r="U239" s="199">
        <v>1.5</v>
      </c>
      <c r="V239" s="199">
        <v>2</v>
      </c>
      <c r="W239" s="199">
        <v>2.5</v>
      </c>
      <c r="X239" s="199">
        <v>3</v>
      </c>
      <c r="Y239" s="199">
        <v>3.5</v>
      </c>
      <c r="Z239" s="199">
        <v>4</v>
      </c>
      <c r="AA239" s="199">
        <v>4.5</v>
      </c>
      <c r="AB239" s="199">
        <v>5</v>
      </c>
      <c r="AC239" s="199">
        <v>5.5</v>
      </c>
      <c r="AD239" s="199">
        <v>6</v>
      </c>
      <c r="AE239" s="200"/>
      <c r="AF239" s="200"/>
      <c r="AG239" s="200"/>
      <c r="AH239" s="199">
        <v>6.5</v>
      </c>
      <c r="AI239" s="199">
        <v>7</v>
      </c>
      <c r="AJ239" s="199">
        <v>7.5</v>
      </c>
      <c r="AK239" s="199">
        <v>8</v>
      </c>
      <c r="AL239" s="199">
        <v>8.5</v>
      </c>
      <c r="AM239" s="199">
        <v>9</v>
      </c>
      <c r="AN239" s="199">
        <v>9.5</v>
      </c>
      <c r="AO239" s="199">
        <v>10</v>
      </c>
      <c r="AP239" s="201">
        <v>10.25</v>
      </c>
    </row>
    <row r="240" spans="2:42" ht="9.75" hidden="1" customHeight="1">
      <c r="B240" s="202" t="s">
        <v>971</v>
      </c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  <c r="AI240" s="203"/>
      <c r="AJ240" s="203"/>
      <c r="AK240" s="203"/>
      <c r="AL240" s="203"/>
      <c r="AM240" s="203"/>
      <c r="AN240" s="203"/>
      <c r="AO240" s="203"/>
      <c r="AP240" s="204"/>
    </row>
    <row r="241" spans="2:42" ht="9.75" hidden="1" customHeight="1">
      <c r="B241" s="187"/>
      <c r="C241" s="188"/>
      <c r="D241" s="188"/>
      <c r="E241" s="188"/>
      <c r="F241" s="205" t="s">
        <v>980</v>
      </c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55">
        <v>1</v>
      </c>
      <c r="T241" s="55">
        <v>1</v>
      </c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206"/>
      <c r="AF241" s="206"/>
      <c r="AG241" s="206"/>
      <c r="AH241" s="55"/>
      <c r="AI241" s="55"/>
      <c r="AJ241" s="55"/>
      <c r="AK241" s="55"/>
      <c r="AL241" s="55"/>
      <c r="AM241" s="55"/>
      <c r="AN241" s="55"/>
      <c r="AO241" s="55"/>
      <c r="AP241" s="56"/>
    </row>
    <row r="242" spans="2:42" ht="9.75" hidden="1" customHeight="1">
      <c r="B242" s="187"/>
      <c r="C242" s="188"/>
      <c r="D242" s="188"/>
      <c r="E242" s="188"/>
      <c r="F242" s="205" t="s">
        <v>987</v>
      </c>
      <c r="G242" s="188"/>
      <c r="H242" s="188"/>
      <c r="I242" s="188"/>
      <c r="J242" s="188"/>
      <c r="K242" s="188"/>
      <c r="L242" s="207"/>
      <c r="M242" s="188"/>
      <c r="N242" s="188"/>
      <c r="O242" s="188"/>
      <c r="P242" s="188"/>
      <c r="Q242" s="188"/>
      <c r="R242" s="188"/>
      <c r="S242" s="55"/>
      <c r="T242" s="55"/>
      <c r="U242" s="55">
        <v>1</v>
      </c>
      <c r="V242" s="55"/>
      <c r="W242" s="55"/>
      <c r="X242" s="55"/>
      <c r="Y242" s="55"/>
      <c r="Z242" s="55"/>
      <c r="AA242" s="55"/>
      <c r="AB242" s="55"/>
      <c r="AC242" s="55"/>
      <c r="AD242" s="55"/>
      <c r="AE242" s="206"/>
      <c r="AF242" s="206"/>
      <c r="AG242" s="206"/>
      <c r="AH242" s="55"/>
      <c r="AI242" s="55"/>
      <c r="AJ242" s="55"/>
      <c r="AK242" s="55"/>
      <c r="AL242" s="55"/>
      <c r="AM242" s="55"/>
      <c r="AN242" s="55"/>
      <c r="AO242" s="55"/>
      <c r="AP242" s="56"/>
    </row>
    <row r="243" spans="2:42" ht="9.75" hidden="1" customHeight="1">
      <c r="B243" s="187"/>
      <c r="C243" s="188"/>
      <c r="D243" s="188"/>
      <c r="E243" s="188"/>
      <c r="F243" s="205" t="s">
        <v>996</v>
      </c>
      <c r="G243" s="188"/>
      <c r="H243" s="188"/>
      <c r="I243" s="188"/>
      <c r="J243" s="188"/>
      <c r="K243" s="188"/>
      <c r="L243" s="207"/>
      <c r="M243" s="188"/>
      <c r="N243" s="188"/>
      <c r="O243" s="188"/>
      <c r="P243" s="188"/>
      <c r="Q243" s="188"/>
      <c r="R243" s="188"/>
      <c r="S243" s="55"/>
      <c r="T243" s="55"/>
      <c r="U243" s="55"/>
      <c r="V243" s="55">
        <v>1</v>
      </c>
      <c r="W243" s="55"/>
      <c r="X243" s="55"/>
      <c r="Y243" s="55"/>
      <c r="Z243" s="55"/>
      <c r="AA243" s="55"/>
      <c r="AB243" s="55"/>
      <c r="AC243" s="55"/>
      <c r="AD243" s="55"/>
      <c r="AE243" s="206"/>
      <c r="AF243" s="206"/>
      <c r="AG243" s="206"/>
      <c r="AH243" s="55"/>
      <c r="AI243" s="55"/>
      <c r="AJ243" s="55"/>
      <c r="AK243" s="55"/>
      <c r="AL243" s="55"/>
      <c r="AM243" s="55"/>
      <c r="AN243" s="55"/>
      <c r="AO243" s="55"/>
      <c r="AP243" s="56"/>
    </row>
    <row r="244" spans="2:42" ht="9.75" hidden="1" customHeight="1">
      <c r="B244" s="208" t="s">
        <v>1007</v>
      </c>
      <c r="C244" s="188"/>
      <c r="D244" s="188"/>
      <c r="E244" s="188"/>
      <c r="F244" s="188" t="s">
        <v>1009</v>
      </c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55"/>
      <c r="T244" s="55"/>
      <c r="U244" s="55"/>
      <c r="V244" s="55"/>
      <c r="W244" s="55">
        <v>1</v>
      </c>
      <c r="X244" s="55">
        <v>1</v>
      </c>
      <c r="Y244" s="55">
        <v>1</v>
      </c>
      <c r="Z244" s="55">
        <v>1</v>
      </c>
      <c r="AA244" s="55">
        <v>1</v>
      </c>
      <c r="AB244" s="55">
        <v>1</v>
      </c>
      <c r="AC244" s="55">
        <v>1</v>
      </c>
      <c r="AD244" s="55">
        <v>1</v>
      </c>
      <c r="AE244" s="206"/>
      <c r="AF244" s="206"/>
      <c r="AG244" s="206"/>
      <c r="AH244" s="55">
        <v>1</v>
      </c>
      <c r="AI244" s="55">
        <v>1</v>
      </c>
      <c r="AJ244" s="55">
        <v>1</v>
      </c>
      <c r="AK244" s="55">
        <v>1</v>
      </c>
      <c r="AL244" s="55">
        <v>1</v>
      </c>
      <c r="AM244" s="55">
        <v>1</v>
      </c>
      <c r="AN244" s="55">
        <v>1</v>
      </c>
      <c r="AO244" s="55">
        <v>1</v>
      </c>
      <c r="AP244" s="56"/>
    </row>
    <row r="245" spans="2:42" ht="9.75" hidden="1" customHeight="1">
      <c r="B245" s="209"/>
      <c r="C245" s="188"/>
      <c r="D245" s="188"/>
      <c r="E245" s="188"/>
      <c r="F245" s="210" t="s">
        <v>1017</v>
      </c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206"/>
      <c r="AF245" s="206"/>
      <c r="AG245" s="206"/>
      <c r="AH245" s="55"/>
      <c r="AI245" s="55"/>
      <c r="AJ245" s="55"/>
      <c r="AK245" s="55"/>
      <c r="AL245" s="55"/>
      <c r="AM245" s="55"/>
      <c r="AN245" s="55"/>
      <c r="AO245" s="55"/>
      <c r="AP245" s="56"/>
    </row>
    <row r="246" spans="2:42" ht="9.75" hidden="1" customHeight="1">
      <c r="B246" s="209"/>
      <c r="C246" s="188"/>
      <c r="D246" s="188"/>
      <c r="E246" s="188"/>
      <c r="F246" s="188" t="s">
        <v>1026</v>
      </c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55"/>
      <c r="T246" s="55"/>
      <c r="U246" s="55"/>
      <c r="V246" s="55"/>
      <c r="W246" s="55">
        <v>1</v>
      </c>
      <c r="X246" s="55">
        <v>1</v>
      </c>
      <c r="Y246" s="55">
        <v>1</v>
      </c>
      <c r="Z246" s="55">
        <v>1</v>
      </c>
      <c r="AA246" s="55">
        <v>1</v>
      </c>
      <c r="AB246" s="55">
        <v>1</v>
      </c>
      <c r="AC246" s="55">
        <v>1</v>
      </c>
      <c r="AD246" s="55">
        <v>1</v>
      </c>
      <c r="AE246" s="206"/>
      <c r="AF246" s="206"/>
      <c r="AG246" s="206"/>
      <c r="AH246" s="55">
        <v>1</v>
      </c>
      <c r="AI246" s="55">
        <v>1</v>
      </c>
      <c r="AJ246" s="55">
        <v>1</v>
      </c>
      <c r="AK246" s="55">
        <v>1</v>
      </c>
      <c r="AL246" s="55">
        <v>1</v>
      </c>
      <c r="AM246" s="55">
        <v>1</v>
      </c>
      <c r="AN246" s="55">
        <v>1</v>
      </c>
      <c r="AO246" s="55">
        <v>1</v>
      </c>
      <c r="AP246" s="56"/>
    </row>
    <row r="247" spans="2:42" ht="22.5" hidden="1" customHeight="1">
      <c r="B247" s="187"/>
      <c r="C247" s="188"/>
      <c r="D247" s="188"/>
      <c r="E247" s="188"/>
      <c r="F247" s="205" t="s">
        <v>1033</v>
      </c>
      <c r="G247" s="205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206"/>
      <c r="AF247" s="206"/>
      <c r="AG247" s="206"/>
      <c r="AH247" s="55"/>
      <c r="AI247" s="55"/>
      <c r="AJ247" s="55"/>
      <c r="AK247" s="55"/>
      <c r="AL247" s="55"/>
      <c r="AM247" s="55"/>
      <c r="AN247" s="55"/>
      <c r="AO247" s="55"/>
      <c r="AP247" s="56">
        <v>1</v>
      </c>
    </row>
    <row r="248" spans="2:42" ht="9.75" hidden="1" customHeight="1">
      <c r="B248" s="211"/>
      <c r="C248" s="212"/>
      <c r="D248" s="212"/>
      <c r="E248" s="212"/>
      <c r="F248" s="213"/>
      <c r="G248" s="212"/>
      <c r="H248" s="212"/>
      <c r="I248" s="212"/>
      <c r="J248" s="212"/>
      <c r="K248" s="212"/>
      <c r="L248" s="212"/>
      <c r="M248" s="212"/>
      <c r="N248" s="212"/>
      <c r="O248" s="214" t="s">
        <v>949</v>
      </c>
      <c r="P248" s="212"/>
      <c r="Q248" s="212"/>
      <c r="R248" s="212"/>
      <c r="S248" s="215">
        <v>0.29166666666666669</v>
      </c>
      <c r="T248" s="215">
        <v>0.3125</v>
      </c>
      <c r="U248" s="215">
        <v>0.33333333333333331</v>
      </c>
      <c r="V248" s="215">
        <v>0.35416666666666702</v>
      </c>
      <c r="W248" s="215">
        <v>0.375</v>
      </c>
      <c r="X248" s="215">
        <v>0.39583333333333398</v>
      </c>
      <c r="Y248" s="215">
        <v>0.41666666666666702</v>
      </c>
      <c r="Z248" s="215">
        <v>0.4375</v>
      </c>
      <c r="AA248" s="215">
        <v>0.45833333333333398</v>
      </c>
      <c r="AB248" s="215">
        <v>0.47916666666666702</v>
      </c>
      <c r="AC248" s="215">
        <v>0.5</v>
      </c>
      <c r="AD248" s="215">
        <v>0.52083333333333304</v>
      </c>
      <c r="AE248" s="216">
        <v>0.54166666666666696</v>
      </c>
      <c r="AF248" s="216">
        <v>0.5625</v>
      </c>
      <c r="AG248" s="216">
        <v>0.58333333333333304</v>
      </c>
      <c r="AH248" s="215">
        <v>0.60416666666666696</v>
      </c>
      <c r="AI248" s="215">
        <v>0.625</v>
      </c>
      <c r="AJ248" s="215">
        <v>0.64583333333333304</v>
      </c>
      <c r="AK248" s="215">
        <v>0.66666666666666696</v>
      </c>
      <c r="AL248" s="215">
        <v>0.6875</v>
      </c>
      <c r="AM248" s="215">
        <v>0.70833333333333304</v>
      </c>
      <c r="AN248" s="215">
        <v>0.72916666666666696</v>
      </c>
      <c r="AO248" s="215">
        <v>0.75</v>
      </c>
      <c r="AP248" s="217">
        <v>0.77083333333333304</v>
      </c>
    </row>
    <row r="249" spans="2:42" ht="9.75" hidden="1" customHeight="1">
      <c r="B249" s="218"/>
      <c r="C249" s="219"/>
      <c r="D249" s="219"/>
      <c r="E249" s="219"/>
      <c r="F249" s="220"/>
      <c r="G249" s="219"/>
      <c r="H249" s="219"/>
      <c r="I249" s="219"/>
      <c r="J249" s="219"/>
      <c r="K249" s="219"/>
      <c r="L249" s="219"/>
      <c r="M249" s="219"/>
      <c r="N249" s="219"/>
      <c r="O249" s="221" t="s">
        <v>960</v>
      </c>
      <c r="P249" s="219"/>
      <c r="Q249" s="219"/>
      <c r="R249" s="219"/>
      <c r="S249" s="222">
        <v>0.5</v>
      </c>
      <c r="T249" s="222">
        <v>1</v>
      </c>
      <c r="U249" s="222">
        <v>1.5</v>
      </c>
      <c r="V249" s="222">
        <v>2</v>
      </c>
      <c r="W249" s="222">
        <v>2.5</v>
      </c>
      <c r="X249" s="222">
        <v>3</v>
      </c>
      <c r="Y249" s="222">
        <v>3.5</v>
      </c>
      <c r="Z249" s="222">
        <v>4</v>
      </c>
      <c r="AA249" s="222">
        <v>4.5</v>
      </c>
      <c r="AB249" s="222">
        <v>5</v>
      </c>
      <c r="AC249" s="222">
        <v>5.5</v>
      </c>
      <c r="AD249" s="222">
        <v>6</v>
      </c>
      <c r="AE249" s="223"/>
      <c r="AF249" s="223"/>
      <c r="AG249" s="223"/>
      <c r="AH249" s="222">
        <v>6.5</v>
      </c>
      <c r="AI249" s="222">
        <v>7</v>
      </c>
      <c r="AJ249" s="222">
        <v>7.5</v>
      </c>
      <c r="AK249" s="222">
        <v>8</v>
      </c>
      <c r="AL249" s="222">
        <v>8.5</v>
      </c>
      <c r="AM249" s="222">
        <v>9</v>
      </c>
      <c r="AN249" s="222">
        <v>9.5</v>
      </c>
      <c r="AO249" s="222">
        <v>10</v>
      </c>
      <c r="AP249" s="224">
        <v>10.25</v>
      </c>
    </row>
    <row r="250" spans="2:42" ht="9.75" hidden="1" customHeight="1">
      <c r="B250" s="202" t="s">
        <v>1056</v>
      </c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4"/>
    </row>
    <row r="251" spans="2:42" ht="9.75" hidden="1" customHeight="1">
      <c r="B251" s="187"/>
      <c r="C251" s="188"/>
      <c r="D251" s="188"/>
      <c r="E251" s="226"/>
      <c r="F251" s="205" t="s">
        <v>980</v>
      </c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55">
        <v>1</v>
      </c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206"/>
      <c r="AF251" s="206"/>
      <c r="AG251" s="206"/>
      <c r="AH251" s="55"/>
      <c r="AI251" s="55"/>
      <c r="AJ251" s="55"/>
      <c r="AK251" s="55"/>
      <c r="AL251" s="55"/>
      <c r="AM251" s="55"/>
      <c r="AN251" s="55"/>
      <c r="AO251" s="55"/>
      <c r="AP251" s="56"/>
    </row>
    <row r="252" spans="2:42" ht="9.75" hidden="1" customHeight="1">
      <c r="B252" s="187"/>
      <c r="C252" s="188"/>
      <c r="D252" s="188"/>
      <c r="E252" s="226"/>
      <c r="F252" s="205" t="s">
        <v>1070</v>
      </c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55"/>
      <c r="T252" s="55">
        <v>1</v>
      </c>
      <c r="U252" s="55">
        <v>1</v>
      </c>
      <c r="V252" s="55"/>
      <c r="W252" s="55"/>
      <c r="X252" s="55"/>
      <c r="Y252" s="55"/>
      <c r="Z252" s="55"/>
      <c r="AA252" s="55"/>
      <c r="AB252" s="55"/>
      <c r="AC252" s="55"/>
      <c r="AD252" s="55"/>
      <c r="AE252" s="206"/>
      <c r="AF252" s="206"/>
      <c r="AG252" s="206"/>
      <c r="AH252" s="55"/>
      <c r="AI252" s="55"/>
      <c r="AJ252" s="55"/>
      <c r="AK252" s="55"/>
      <c r="AL252" s="55"/>
      <c r="AM252" s="55"/>
      <c r="AN252" s="55"/>
      <c r="AO252" s="55"/>
      <c r="AP252" s="56"/>
    </row>
    <row r="253" spans="2:42" ht="9.75" hidden="1" customHeight="1">
      <c r="B253" s="187"/>
      <c r="C253" s="188"/>
      <c r="D253" s="188"/>
      <c r="E253" s="188"/>
      <c r="F253" s="205" t="s">
        <v>996</v>
      </c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55"/>
      <c r="T253" s="55">
        <v>1</v>
      </c>
      <c r="U253" s="55">
        <v>1</v>
      </c>
      <c r="V253" s="55">
        <v>1</v>
      </c>
      <c r="W253" s="55"/>
      <c r="X253" s="55"/>
      <c r="Y253" s="55"/>
      <c r="Z253" s="55"/>
      <c r="AA253" s="55"/>
      <c r="AB253" s="55"/>
      <c r="AC253" s="55"/>
      <c r="AD253" s="55"/>
      <c r="AE253" s="206"/>
      <c r="AF253" s="206"/>
      <c r="AG253" s="206"/>
      <c r="AH253" s="55"/>
      <c r="AI253" s="55"/>
      <c r="AJ253" s="55"/>
      <c r="AK253" s="55"/>
      <c r="AL253" s="55"/>
      <c r="AM253" s="55"/>
      <c r="AN253" s="55"/>
      <c r="AO253" s="55"/>
      <c r="AP253" s="56"/>
    </row>
    <row r="254" spans="2:42" ht="9.75" hidden="1" customHeight="1">
      <c r="B254" s="187"/>
      <c r="C254" s="188"/>
      <c r="D254" s="188"/>
      <c r="E254" s="210"/>
      <c r="F254" s="205" t="s">
        <v>1087</v>
      </c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55"/>
      <c r="T254" s="55"/>
      <c r="U254" s="55"/>
      <c r="V254" s="55">
        <v>1</v>
      </c>
      <c r="W254" s="55"/>
      <c r="X254" s="55"/>
      <c r="Y254" s="55"/>
      <c r="Z254" s="55"/>
      <c r="AA254" s="55"/>
      <c r="AB254" s="55"/>
      <c r="AC254" s="55"/>
      <c r="AD254" s="55"/>
      <c r="AE254" s="206"/>
      <c r="AF254" s="206"/>
      <c r="AG254" s="206"/>
      <c r="AH254" s="55"/>
      <c r="AI254" s="55"/>
      <c r="AJ254" s="55"/>
      <c r="AK254" s="55"/>
      <c r="AL254" s="55"/>
      <c r="AM254" s="55"/>
      <c r="AN254" s="55"/>
      <c r="AO254" s="55"/>
      <c r="AP254" s="56"/>
    </row>
    <row r="255" spans="2:42" ht="9.75" hidden="1" customHeight="1">
      <c r="B255" s="468"/>
      <c r="C255" s="362"/>
      <c r="D255" s="362"/>
      <c r="E255" s="362"/>
      <c r="F255" s="481" t="s">
        <v>1091</v>
      </c>
      <c r="G255" s="362"/>
      <c r="H255" s="362"/>
      <c r="I255" s="362"/>
      <c r="J255" s="362"/>
      <c r="K255" s="362"/>
      <c r="L255" s="362"/>
      <c r="M255" s="362"/>
      <c r="N255" s="362"/>
      <c r="O255" s="362"/>
      <c r="P255" s="362"/>
      <c r="Q255" s="362"/>
      <c r="R255" s="459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206"/>
      <c r="AF255" s="206"/>
      <c r="AG255" s="206"/>
      <c r="AH255" s="55"/>
      <c r="AI255" s="55"/>
      <c r="AJ255" s="55"/>
      <c r="AK255" s="55"/>
      <c r="AL255" s="55"/>
      <c r="AM255" s="55"/>
      <c r="AN255" s="55"/>
      <c r="AO255" s="55"/>
      <c r="AP255" s="56"/>
    </row>
    <row r="256" spans="2:42" ht="9.75" hidden="1" customHeight="1">
      <c r="B256" s="227"/>
      <c r="C256" s="228"/>
      <c r="D256" s="228"/>
      <c r="E256" s="228"/>
      <c r="F256" s="228" t="s">
        <v>1101</v>
      </c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9"/>
      <c r="S256" s="55"/>
      <c r="T256" s="55"/>
      <c r="U256" s="55"/>
      <c r="V256" s="55"/>
      <c r="W256" s="55"/>
      <c r="X256" s="55"/>
      <c r="Y256" s="55"/>
      <c r="Z256" s="55">
        <v>1</v>
      </c>
      <c r="AA256" s="55">
        <v>1</v>
      </c>
      <c r="AB256" s="55">
        <v>1</v>
      </c>
      <c r="AC256" s="55">
        <v>1</v>
      </c>
      <c r="AD256" s="55">
        <v>1</v>
      </c>
      <c r="AE256" s="206"/>
      <c r="AF256" s="206"/>
      <c r="AG256" s="206"/>
      <c r="AH256" s="55"/>
      <c r="AI256" s="55"/>
      <c r="AJ256" s="55"/>
      <c r="AK256" s="55">
        <v>1</v>
      </c>
      <c r="AL256" s="55">
        <v>1</v>
      </c>
      <c r="AM256" s="55">
        <v>1</v>
      </c>
      <c r="AN256" s="55">
        <v>1</v>
      </c>
      <c r="AO256" s="55">
        <v>1</v>
      </c>
      <c r="AP256" s="56"/>
    </row>
    <row r="257" spans="2:44" ht="9.75" hidden="1" customHeight="1">
      <c r="B257" s="227"/>
      <c r="C257" s="228"/>
      <c r="D257" s="228"/>
      <c r="E257" s="228"/>
      <c r="F257" s="228" t="s">
        <v>1110</v>
      </c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9"/>
      <c r="S257" s="55"/>
      <c r="T257" s="55"/>
      <c r="U257" s="55"/>
      <c r="V257" s="55"/>
      <c r="W257" s="55">
        <v>1</v>
      </c>
      <c r="X257" s="55">
        <v>1</v>
      </c>
      <c r="Y257" s="55">
        <v>1</v>
      </c>
      <c r="Z257" s="55">
        <v>1</v>
      </c>
      <c r="AA257" s="55">
        <v>1</v>
      </c>
      <c r="AB257" s="55">
        <v>1</v>
      </c>
      <c r="AC257" s="55">
        <v>1</v>
      </c>
      <c r="AD257" s="55">
        <v>1</v>
      </c>
      <c r="AE257" s="206"/>
      <c r="AF257" s="206"/>
      <c r="AG257" s="206"/>
      <c r="AH257" s="55">
        <v>1</v>
      </c>
      <c r="AI257" s="55">
        <v>1</v>
      </c>
      <c r="AJ257" s="55">
        <v>1</v>
      </c>
      <c r="AK257" s="55">
        <v>1</v>
      </c>
      <c r="AL257" s="55">
        <v>1</v>
      </c>
      <c r="AM257" s="55">
        <v>1</v>
      </c>
      <c r="AN257" s="55">
        <v>1</v>
      </c>
      <c r="AO257" s="55">
        <v>1</v>
      </c>
      <c r="AP257" s="56"/>
    </row>
    <row r="258" spans="2:44" ht="9.75" hidden="1" customHeight="1">
      <c r="B258" s="218"/>
      <c r="C258" s="219"/>
      <c r="D258" s="219"/>
      <c r="E258" s="219"/>
      <c r="F258" s="220" t="s">
        <v>1118</v>
      </c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230"/>
      <c r="AF258" s="230"/>
      <c r="AG258" s="230"/>
      <c r="AH258" s="117"/>
      <c r="AI258" s="117"/>
      <c r="AJ258" s="117"/>
      <c r="AK258" s="117"/>
      <c r="AL258" s="117"/>
      <c r="AM258" s="117"/>
      <c r="AN258" s="117"/>
      <c r="AO258" s="117"/>
      <c r="AP258" s="56">
        <v>1</v>
      </c>
    </row>
    <row r="259" spans="2:44" ht="9.75" hidden="1" customHeight="1">
      <c r="B259" s="211"/>
      <c r="C259" s="212"/>
      <c r="D259" s="212"/>
      <c r="E259" s="212"/>
      <c r="F259" s="213"/>
      <c r="G259" s="212"/>
      <c r="H259" s="212"/>
      <c r="I259" s="212"/>
      <c r="J259" s="212"/>
      <c r="K259" s="212"/>
      <c r="L259" s="212"/>
      <c r="M259" s="212"/>
      <c r="N259" s="212"/>
      <c r="O259" s="214" t="s">
        <v>949</v>
      </c>
      <c r="P259" s="212"/>
      <c r="Q259" s="212"/>
      <c r="R259" s="212"/>
      <c r="S259" s="215">
        <v>0.29166666666666669</v>
      </c>
      <c r="T259" s="215">
        <v>0.3125</v>
      </c>
      <c r="U259" s="215">
        <v>0.33333333333333331</v>
      </c>
      <c r="V259" s="215">
        <v>0.35416666666666702</v>
      </c>
      <c r="W259" s="215">
        <v>0.375</v>
      </c>
      <c r="X259" s="215">
        <v>0.39583333333333398</v>
      </c>
      <c r="Y259" s="215">
        <v>0.41666666666666702</v>
      </c>
      <c r="Z259" s="215">
        <v>0.4375</v>
      </c>
      <c r="AA259" s="215">
        <v>0.45833333333333398</v>
      </c>
      <c r="AB259" s="215">
        <v>0.47916666666666702</v>
      </c>
      <c r="AC259" s="215">
        <v>0.5</v>
      </c>
      <c r="AD259" s="215">
        <v>0.52083333333333304</v>
      </c>
      <c r="AE259" s="216">
        <v>0.54166666666666696</v>
      </c>
      <c r="AF259" s="216">
        <v>0.5625</v>
      </c>
      <c r="AG259" s="216">
        <v>0.58333333333333304</v>
      </c>
      <c r="AH259" s="215">
        <v>0.60416666666666696</v>
      </c>
      <c r="AI259" s="215">
        <v>0.625</v>
      </c>
      <c r="AJ259" s="215">
        <v>0.64583333333333304</v>
      </c>
      <c r="AK259" s="215">
        <v>0.66666666666666696</v>
      </c>
      <c r="AL259" s="215">
        <v>0.6875</v>
      </c>
      <c r="AM259" s="215">
        <v>0.70833333333333304</v>
      </c>
      <c r="AN259" s="215">
        <v>0.72916666666666696</v>
      </c>
      <c r="AO259" s="215">
        <v>0.75</v>
      </c>
      <c r="AP259" s="217">
        <v>0.77083333333333304</v>
      </c>
    </row>
    <row r="260" spans="2:44" ht="9.75" hidden="1" customHeight="1">
      <c r="B260" s="218"/>
      <c r="C260" s="219"/>
      <c r="D260" s="219"/>
      <c r="E260" s="219"/>
      <c r="F260" s="220"/>
      <c r="G260" s="219"/>
      <c r="H260" s="219"/>
      <c r="I260" s="219"/>
      <c r="J260" s="219"/>
      <c r="K260" s="219"/>
      <c r="L260" s="219"/>
      <c r="M260" s="219"/>
      <c r="N260" s="219"/>
      <c r="O260" s="221" t="s">
        <v>960</v>
      </c>
      <c r="P260" s="219"/>
      <c r="Q260" s="219"/>
      <c r="R260" s="219"/>
      <c r="S260" s="222">
        <v>0.5</v>
      </c>
      <c r="T260" s="222">
        <v>1</v>
      </c>
      <c r="U260" s="222">
        <v>1.5</v>
      </c>
      <c r="V260" s="222">
        <v>2</v>
      </c>
      <c r="W260" s="222">
        <v>2.5</v>
      </c>
      <c r="X260" s="222">
        <v>3</v>
      </c>
      <c r="Y260" s="222">
        <v>3.5</v>
      </c>
      <c r="Z260" s="222">
        <v>4</v>
      </c>
      <c r="AA260" s="222">
        <v>4.5</v>
      </c>
      <c r="AB260" s="222">
        <v>5</v>
      </c>
      <c r="AC260" s="222">
        <v>5.5</v>
      </c>
      <c r="AD260" s="222">
        <v>6</v>
      </c>
      <c r="AE260" s="223"/>
      <c r="AF260" s="223"/>
      <c r="AG260" s="223"/>
      <c r="AH260" s="222">
        <v>6.5</v>
      </c>
      <c r="AI260" s="222">
        <v>7</v>
      </c>
      <c r="AJ260" s="222">
        <v>7.5</v>
      </c>
      <c r="AK260" s="222">
        <v>8</v>
      </c>
      <c r="AL260" s="222">
        <v>8.5</v>
      </c>
      <c r="AM260" s="222">
        <v>9</v>
      </c>
      <c r="AN260" s="222">
        <v>9.5</v>
      </c>
      <c r="AO260" s="222">
        <v>10</v>
      </c>
      <c r="AP260" s="224">
        <v>10.25</v>
      </c>
    </row>
    <row r="261" spans="2:44" ht="21" hidden="1" customHeight="1">
      <c r="B261" s="202" t="s">
        <v>1142</v>
      </c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4"/>
    </row>
    <row r="262" spans="2:44" ht="9.75" hidden="1" customHeight="1">
      <c r="B262" s="187"/>
      <c r="C262" s="188"/>
      <c r="D262" s="188"/>
      <c r="E262" s="226"/>
      <c r="F262" s="205" t="s">
        <v>980</v>
      </c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55">
        <v>1</v>
      </c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206"/>
      <c r="AF262" s="206"/>
      <c r="AG262" s="206"/>
      <c r="AH262" s="55"/>
      <c r="AI262" s="55"/>
      <c r="AJ262" s="55"/>
      <c r="AK262" s="55"/>
      <c r="AL262" s="55"/>
      <c r="AM262" s="55"/>
      <c r="AN262" s="55"/>
      <c r="AO262" s="55"/>
      <c r="AP262" s="56"/>
      <c r="AR262" s="231" t="s">
        <v>1160</v>
      </c>
    </row>
    <row r="263" spans="2:44" ht="9.75" hidden="1" customHeight="1">
      <c r="B263" s="187"/>
      <c r="C263" s="188"/>
      <c r="D263" s="188"/>
      <c r="E263" s="226"/>
      <c r="F263" s="205" t="s">
        <v>1087</v>
      </c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55"/>
      <c r="T263" s="55">
        <v>1</v>
      </c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206"/>
      <c r="AF263" s="206"/>
      <c r="AG263" s="206"/>
      <c r="AH263" s="55"/>
      <c r="AI263" s="55"/>
      <c r="AJ263" s="55"/>
      <c r="AK263" s="55"/>
      <c r="AL263" s="55"/>
      <c r="AM263" s="55"/>
      <c r="AN263" s="55"/>
      <c r="AO263" s="55"/>
      <c r="AP263" s="56"/>
      <c r="AR263" s="188"/>
    </row>
    <row r="264" spans="2:44" ht="9.75" hidden="1" customHeight="1">
      <c r="B264" s="187"/>
      <c r="C264" s="188"/>
      <c r="D264" s="188"/>
      <c r="E264" s="188"/>
      <c r="F264" s="205" t="s">
        <v>1171</v>
      </c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55"/>
      <c r="T264" s="55"/>
      <c r="U264" s="55">
        <v>1</v>
      </c>
      <c r="V264" s="55">
        <v>1</v>
      </c>
      <c r="W264" s="55"/>
      <c r="X264" s="55"/>
      <c r="Y264" s="55"/>
      <c r="Z264" s="55"/>
      <c r="AA264" s="55"/>
      <c r="AB264" s="55"/>
      <c r="AC264" s="55"/>
      <c r="AD264" s="55"/>
      <c r="AE264" s="206"/>
      <c r="AF264" s="206"/>
      <c r="AG264" s="206"/>
      <c r="AH264" s="55"/>
      <c r="AI264" s="55"/>
      <c r="AJ264" s="55"/>
      <c r="AK264" s="55"/>
      <c r="AL264" s="55"/>
      <c r="AM264" s="55"/>
      <c r="AN264" s="55"/>
      <c r="AO264" s="55"/>
      <c r="AP264" s="56"/>
      <c r="AR264" s="231"/>
    </row>
    <row r="265" spans="2:44" ht="9.75" hidden="1" customHeight="1">
      <c r="B265" s="187"/>
      <c r="C265" s="188"/>
      <c r="D265" s="188"/>
      <c r="E265" s="210"/>
      <c r="F265" s="205" t="s">
        <v>996</v>
      </c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55"/>
      <c r="T265" s="55"/>
      <c r="U265" s="55">
        <v>1</v>
      </c>
      <c r="V265" s="55">
        <v>1</v>
      </c>
      <c r="W265" s="55"/>
      <c r="X265" s="55"/>
      <c r="Y265" s="55"/>
      <c r="Z265" s="55"/>
      <c r="AA265" s="55"/>
      <c r="AB265" s="55"/>
      <c r="AC265" s="55"/>
      <c r="AD265" s="55"/>
      <c r="AE265" s="206"/>
      <c r="AF265" s="206"/>
      <c r="AG265" s="206"/>
      <c r="AH265" s="55"/>
      <c r="AI265" s="55"/>
      <c r="AJ265" s="55"/>
      <c r="AK265" s="55"/>
      <c r="AL265" s="55"/>
      <c r="AM265" s="55"/>
      <c r="AN265" s="55"/>
      <c r="AO265" s="55"/>
      <c r="AP265" s="56"/>
      <c r="AR265" s="231"/>
    </row>
    <row r="266" spans="2:44" ht="9.75" hidden="1" customHeight="1">
      <c r="B266" s="468"/>
      <c r="C266" s="362"/>
      <c r="D266" s="362"/>
      <c r="E266" s="362"/>
      <c r="F266" s="481" t="s">
        <v>1193</v>
      </c>
      <c r="G266" s="362"/>
      <c r="H266" s="362"/>
      <c r="I266" s="362"/>
      <c r="J266" s="362"/>
      <c r="K266" s="362"/>
      <c r="L266" s="362"/>
      <c r="M266" s="362"/>
      <c r="N266" s="362"/>
      <c r="O266" s="362"/>
      <c r="P266" s="362"/>
      <c r="Q266" s="362"/>
      <c r="R266" s="459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206"/>
      <c r="AF266" s="206"/>
      <c r="AG266" s="206"/>
      <c r="AH266" s="55"/>
      <c r="AI266" s="55"/>
      <c r="AJ266" s="55"/>
      <c r="AK266" s="55"/>
      <c r="AL266" s="55"/>
      <c r="AM266" s="55"/>
      <c r="AN266" s="55"/>
      <c r="AO266" s="55"/>
      <c r="AP266" s="56"/>
      <c r="AR266" s="231"/>
    </row>
    <row r="267" spans="2:44" ht="9.75" hidden="1" customHeight="1">
      <c r="B267" s="469"/>
      <c r="C267" s="362"/>
      <c r="D267" s="362"/>
      <c r="E267" s="362"/>
      <c r="F267" s="188" t="s">
        <v>1197</v>
      </c>
      <c r="G267" s="188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232"/>
      <c r="S267" s="55"/>
      <c r="T267" s="55"/>
      <c r="U267" s="55"/>
      <c r="V267" s="55"/>
      <c r="W267" s="55">
        <v>1</v>
      </c>
      <c r="X267" s="55">
        <v>1</v>
      </c>
      <c r="Y267" s="55">
        <v>1</v>
      </c>
      <c r="Z267" s="55">
        <v>1</v>
      </c>
      <c r="AA267" s="55">
        <v>1</v>
      </c>
      <c r="AB267" s="55">
        <v>1</v>
      </c>
      <c r="AC267" s="55">
        <v>1</v>
      </c>
      <c r="AD267" s="55">
        <v>1</v>
      </c>
      <c r="AE267" s="206"/>
      <c r="AF267" s="206"/>
      <c r="AG267" s="206"/>
      <c r="AH267" s="55"/>
      <c r="AI267" s="55"/>
      <c r="AJ267" s="55"/>
      <c r="AK267" s="55"/>
      <c r="AL267" s="55"/>
      <c r="AM267" s="55"/>
      <c r="AN267" s="55"/>
      <c r="AO267" s="55"/>
      <c r="AP267" s="56"/>
      <c r="AR267" s="231"/>
    </row>
    <row r="268" spans="2:44" ht="9.75" hidden="1" customHeight="1">
      <c r="B268" s="227"/>
      <c r="C268" s="228"/>
      <c r="D268" s="228"/>
      <c r="E268" s="228"/>
      <c r="F268" s="228" t="s">
        <v>1207</v>
      </c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9"/>
      <c r="S268" s="233"/>
      <c r="T268" s="233"/>
      <c r="U268" s="233"/>
      <c r="V268" s="233"/>
      <c r="W268" s="55">
        <v>1</v>
      </c>
      <c r="X268" s="55">
        <v>1</v>
      </c>
      <c r="Y268" s="55">
        <v>1</v>
      </c>
      <c r="Z268" s="55">
        <v>1</v>
      </c>
      <c r="AA268" s="55">
        <v>1</v>
      </c>
      <c r="AB268" s="55">
        <v>1</v>
      </c>
      <c r="AC268" s="55">
        <v>1</v>
      </c>
      <c r="AD268" s="55">
        <v>1</v>
      </c>
      <c r="AE268" s="206"/>
      <c r="AF268" s="206"/>
      <c r="AG268" s="206"/>
      <c r="AH268" s="55">
        <v>1</v>
      </c>
      <c r="AI268" s="55">
        <v>1</v>
      </c>
      <c r="AJ268" s="55">
        <v>1</v>
      </c>
      <c r="AK268" s="55">
        <v>1</v>
      </c>
      <c r="AL268" s="55">
        <v>1</v>
      </c>
      <c r="AM268" s="55">
        <v>1</v>
      </c>
      <c r="AN268" s="55">
        <v>1</v>
      </c>
      <c r="AO268" s="55">
        <v>1</v>
      </c>
      <c r="AP268" s="56"/>
      <c r="AR268" s="231"/>
    </row>
    <row r="269" spans="2:44" ht="9.75" hidden="1" customHeight="1">
      <c r="B269" s="227"/>
      <c r="C269" s="228"/>
      <c r="D269" s="228"/>
      <c r="E269" s="228"/>
      <c r="F269" s="188" t="s">
        <v>1214</v>
      </c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232"/>
      <c r="S269" s="233"/>
      <c r="T269" s="233"/>
      <c r="U269" s="233"/>
      <c r="V269" s="233"/>
      <c r="W269" s="233">
        <v>1</v>
      </c>
      <c r="X269" s="233">
        <v>1</v>
      </c>
      <c r="Y269" s="233">
        <v>1</v>
      </c>
      <c r="Z269" s="233">
        <v>1</v>
      </c>
      <c r="AA269" s="233">
        <v>1</v>
      </c>
      <c r="AB269" s="233">
        <v>1</v>
      </c>
      <c r="AC269" s="233">
        <v>1</v>
      </c>
      <c r="AD269" s="233">
        <v>1</v>
      </c>
      <c r="AE269" s="206"/>
      <c r="AF269" s="206"/>
      <c r="AG269" s="206"/>
      <c r="AH269" s="55">
        <v>1</v>
      </c>
      <c r="AI269" s="55">
        <v>1</v>
      </c>
      <c r="AJ269" s="55">
        <v>1</v>
      </c>
      <c r="AK269" s="55">
        <v>1</v>
      </c>
      <c r="AL269" s="55">
        <v>1</v>
      </c>
      <c r="AM269" s="55">
        <v>1</v>
      </c>
      <c r="AN269" s="55">
        <v>1</v>
      </c>
      <c r="AO269" s="55">
        <v>1</v>
      </c>
      <c r="AP269" s="56"/>
      <c r="AR269" s="231"/>
    </row>
    <row r="270" spans="2:44" ht="9.75" hidden="1" customHeight="1">
      <c r="B270" s="187"/>
      <c r="C270" s="188"/>
      <c r="D270" s="188"/>
      <c r="E270" s="188"/>
      <c r="F270" s="234" t="s">
        <v>1118</v>
      </c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233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06"/>
      <c r="AF270" s="206"/>
      <c r="AG270" s="206"/>
      <c r="AH270" s="233"/>
      <c r="AI270" s="233"/>
      <c r="AJ270" s="233"/>
      <c r="AK270" s="233"/>
      <c r="AL270" s="233"/>
      <c r="AM270" s="233"/>
      <c r="AN270" s="233"/>
      <c r="AO270" s="233"/>
      <c r="AP270" s="235">
        <v>1</v>
      </c>
      <c r="AR270" s="231"/>
    </row>
    <row r="271" spans="2:44" ht="19.5" customHeight="1">
      <c r="B271" s="470" t="s">
        <v>1231</v>
      </c>
      <c r="C271" s="413"/>
      <c r="D271" s="413"/>
      <c r="E271" s="413"/>
      <c r="F271" s="471">
        <f>G8</f>
        <v>46242</v>
      </c>
      <c r="G271" s="413"/>
      <c r="H271" s="413"/>
      <c r="I271" s="413"/>
      <c r="J271" s="413"/>
      <c r="K271" s="413"/>
      <c r="L271" s="413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7"/>
      <c r="AQ271" s="231"/>
      <c r="AR271" s="231"/>
    </row>
    <row r="272" spans="2:44" ht="45.75" customHeight="1">
      <c r="B272" s="238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472" t="s">
        <v>949</v>
      </c>
      <c r="O272" s="413"/>
      <c r="P272" s="413"/>
      <c r="Q272" s="413"/>
      <c r="R272" s="240" t="s">
        <v>1244</v>
      </c>
      <c r="S272" s="241">
        <v>0.29166666666666669</v>
      </c>
      <c r="T272" s="242">
        <v>0.3125</v>
      </c>
      <c r="U272" s="242">
        <v>0.33333333333333331</v>
      </c>
      <c r="V272" s="242">
        <v>0.35416666666666702</v>
      </c>
      <c r="W272" s="242">
        <v>0.375</v>
      </c>
      <c r="X272" s="242">
        <v>0.39583333333333398</v>
      </c>
      <c r="Y272" s="242">
        <v>0.41666666666666702</v>
      </c>
      <c r="Z272" s="242">
        <v>0.4375</v>
      </c>
      <c r="AA272" s="242">
        <v>0.45833333333333398</v>
      </c>
      <c r="AB272" s="242">
        <v>0.47916666666666702</v>
      </c>
      <c r="AC272" s="243">
        <v>0.5</v>
      </c>
      <c r="AD272" s="243">
        <v>0.52083333333333304</v>
      </c>
      <c r="AE272" s="243">
        <v>0.54166666666666696</v>
      </c>
      <c r="AF272" s="242">
        <v>0.5625</v>
      </c>
      <c r="AG272" s="242">
        <v>0.58333333333333304</v>
      </c>
      <c r="AH272" s="242">
        <v>0.60416666666666696</v>
      </c>
      <c r="AI272" s="242">
        <v>0.625</v>
      </c>
      <c r="AJ272" s="242">
        <v>0.64583333333333304</v>
      </c>
      <c r="AK272" s="242">
        <v>0.66666666666666696</v>
      </c>
      <c r="AL272" s="242">
        <v>0.6875</v>
      </c>
      <c r="AM272" s="242">
        <v>0.70833333333333304</v>
      </c>
      <c r="AN272" s="242"/>
      <c r="AO272" s="242"/>
      <c r="AP272" s="244"/>
      <c r="AQ272" s="231"/>
      <c r="AR272" s="231"/>
    </row>
    <row r="273" spans="2:44" ht="36" customHeight="1">
      <c r="B273" s="245"/>
      <c r="C273" s="246" t="s">
        <v>1253</v>
      </c>
      <c r="D273" s="246"/>
      <c r="E273" s="246"/>
      <c r="F273" s="246"/>
      <c r="G273" s="246"/>
      <c r="H273" s="246"/>
      <c r="I273" s="246"/>
      <c r="J273" s="246" t="s">
        <v>1256</v>
      </c>
      <c r="K273" s="246"/>
      <c r="L273" s="247" t="s">
        <v>1257</v>
      </c>
      <c r="M273" s="247"/>
      <c r="N273" s="247" t="s">
        <v>1260</v>
      </c>
      <c r="O273" s="247"/>
      <c r="P273" s="247"/>
      <c r="Q273" s="246"/>
      <c r="R273" s="248" t="s">
        <v>1261</v>
      </c>
      <c r="S273" s="249">
        <v>0.29166666666666669</v>
      </c>
      <c r="T273" s="250">
        <v>0.3125</v>
      </c>
      <c r="U273" s="250">
        <v>0.33333333333333331</v>
      </c>
      <c r="V273" s="250">
        <v>0.35416666666666702</v>
      </c>
      <c r="W273" s="250">
        <v>0.375</v>
      </c>
      <c r="X273" s="250">
        <v>0.39583333333333398</v>
      </c>
      <c r="Y273" s="250">
        <v>0.41666666666666702</v>
      </c>
      <c r="Z273" s="250">
        <v>0.4375</v>
      </c>
      <c r="AA273" s="250">
        <v>0.45833333333333398</v>
      </c>
      <c r="AB273" s="250">
        <v>0.47916666666666702</v>
      </c>
      <c r="AC273" s="251">
        <v>0.5</v>
      </c>
      <c r="AD273" s="251">
        <v>0.52083333333333304</v>
      </c>
      <c r="AE273" s="252">
        <v>0.54166666666666696</v>
      </c>
      <c r="AF273" s="253"/>
      <c r="AG273" s="253"/>
      <c r="AH273" s="250">
        <v>0.60416666666666696</v>
      </c>
      <c r="AI273" s="250">
        <v>0.625</v>
      </c>
      <c r="AJ273" s="250">
        <v>0.64583333333333304</v>
      </c>
      <c r="AK273" s="250">
        <v>0.66666666666666696</v>
      </c>
      <c r="AL273" s="250">
        <v>0.6875</v>
      </c>
      <c r="AM273" s="250">
        <v>0.70833333333333304</v>
      </c>
      <c r="AN273" s="250">
        <v>0.72916666666666696</v>
      </c>
      <c r="AO273" s="250">
        <v>0.75</v>
      </c>
      <c r="AP273" s="254">
        <v>0.77083333333333304</v>
      </c>
      <c r="AQ273" s="231" t="s">
        <v>1268</v>
      </c>
      <c r="AR273" s="231"/>
    </row>
    <row r="274" spans="2:44" ht="27.75" customHeight="1">
      <c r="B274" s="473" t="s">
        <v>1269</v>
      </c>
      <c r="C274" s="474" t="s">
        <v>1272</v>
      </c>
      <c r="D274" s="475"/>
      <c r="E274" s="475"/>
      <c r="F274" s="255"/>
      <c r="G274" s="256"/>
      <c r="H274" s="255"/>
      <c r="J274" s="255">
        <f t="shared" ref="J274:J275" si="6">SUM(S274:AB274,AF274:AL274)</f>
        <v>2</v>
      </c>
      <c r="K274" s="255"/>
      <c r="M274" s="255"/>
      <c r="N274" s="257"/>
      <c r="O274" s="255"/>
      <c r="P274" s="255"/>
      <c r="Q274" s="255"/>
      <c r="R274" s="258" t="s">
        <v>1277</v>
      </c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61"/>
      <c r="AD274" s="261"/>
      <c r="AE274" s="262"/>
      <c r="AF274" s="259"/>
      <c r="AG274" s="259">
        <v>0.5</v>
      </c>
      <c r="AH274" s="259">
        <v>0.5</v>
      </c>
      <c r="AI274" s="259">
        <v>0.5</v>
      </c>
      <c r="AJ274" s="259">
        <v>0.5</v>
      </c>
      <c r="AK274" s="259"/>
      <c r="AL274" s="259"/>
      <c r="AM274" s="263"/>
      <c r="AN274" s="263"/>
      <c r="AO274" s="264"/>
      <c r="AP274" s="265"/>
      <c r="AQ274" s="231">
        <f t="shared" ref="AQ274:AQ275" si="7">SUM(S274:AP274)/2</f>
        <v>1</v>
      </c>
      <c r="AR274" s="231"/>
    </row>
    <row r="275" spans="2:44" ht="61.5" customHeight="1">
      <c r="B275" s="419"/>
      <c r="C275" s="457" t="s">
        <v>1285</v>
      </c>
      <c r="D275" s="362"/>
      <c r="E275" s="362"/>
      <c r="F275" s="255"/>
      <c r="G275" s="256"/>
      <c r="H275" s="255"/>
      <c r="I275" s="255"/>
      <c r="J275" s="255">
        <f t="shared" si="6"/>
        <v>0</v>
      </c>
      <c r="K275" s="255"/>
      <c r="L275" s="255" t="s">
        <v>1287</v>
      </c>
      <c r="M275" s="255"/>
      <c r="N275" s="458" t="s">
        <v>1289</v>
      </c>
      <c r="O275" s="362"/>
      <c r="P275" s="362"/>
      <c r="Q275" s="459"/>
      <c r="R275" s="266" t="s">
        <v>1291</v>
      </c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67"/>
      <c r="AD275" s="267"/>
      <c r="AE275" s="267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68"/>
      <c r="AP275" s="269"/>
      <c r="AQ275" s="231">
        <f t="shared" si="7"/>
        <v>0</v>
      </c>
      <c r="AR275" s="231"/>
    </row>
    <row r="276" spans="2:44" ht="31.5" customHeight="1">
      <c r="B276" s="419"/>
      <c r="C276" s="255"/>
      <c r="D276" s="255"/>
      <c r="E276" s="255"/>
      <c r="F276" s="255"/>
      <c r="G276" s="256"/>
      <c r="H276" s="255"/>
      <c r="I276" s="255"/>
      <c r="J276" s="270" t="s">
        <v>1256</v>
      </c>
      <c r="K276" s="255"/>
      <c r="L276" s="270" t="s">
        <v>1257</v>
      </c>
      <c r="N276" s="257"/>
      <c r="O276" s="255"/>
      <c r="P276" s="255"/>
      <c r="Q276" s="255"/>
      <c r="R276" s="259"/>
      <c r="S276" s="259"/>
      <c r="T276" s="271"/>
      <c r="U276" s="271"/>
      <c r="V276" s="271"/>
      <c r="W276" s="272"/>
      <c r="X276" s="272"/>
      <c r="Y276" s="272"/>
      <c r="Z276" s="272"/>
      <c r="AA276" s="272"/>
      <c r="AB276" s="272"/>
      <c r="AC276" s="273"/>
      <c r="AD276" s="273"/>
      <c r="AE276" s="274"/>
      <c r="AF276" s="275"/>
      <c r="AG276" s="275"/>
      <c r="AH276" s="272"/>
      <c r="AI276" s="272"/>
      <c r="AJ276" s="272"/>
      <c r="AK276" s="272"/>
      <c r="AL276" s="272"/>
      <c r="AM276" s="271"/>
      <c r="AN276" s="271"/>
      <c r="AO276" s="276"/>
      <c r="AP276" s="277"/>
      <c r="AQ276" s="231"/>
      <c r="AR276" s="231"/>
    </row>
    <row r="277" spans="2:44" ht="21.75" customHeight="1">
      <c r="B277" s="464" t="s">
        <v>1301</v>
      </c>
      <c r="C277" s="278" t="s">
        <v>1304</v>
      </c>
      <c r="D277" s="278"/>
      <c r="E277" s="278"/>
      <c r="F277" s="278"/>
      <c r="G277" s="278"/>
      <c r="H277" s="278"/>
      <c r="I277" s="278"/>
      <c r="J277" s="255">
        <f t="shared" ref="J277:J281" si="8">SUM(S277:AP277)/2</f>
        <v>0</v>
      </c>
      <c r="K277" s="278"/>
      <c r="L277" s="279"/>
      <c r="M277" s="278"/>
      <c r="N277" s="278"/>
      <c r="O277" s="278"/>
      <c r="P277" s="278"/>
      <c r="Q277" s="278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  <c r="AB277" s="280"/>
      <c r="AC277" s="281"/>
      <c r="AD277" s="281"/>
      <c r="AE277" s="282"/>
      <c r="AF277" s="283"/>
      <c r="AG277" s="283"/>
      <c r="AH277" s="280"/>
      <c r="AI277" s="280"/>
      <c r="AJ277" s="280"/>
      <c r="AK277" s="280"/>
      <c r="AL277" s="280"/>
      <c r="AM277" s="280"/>
      <c r="AN277" s="280"/>
      <c r="AO277" s="284"/>
      <c r="AP277" s="285"/>
      <c r="AQ277" s="231">
        <f t="shared" ref="AQ277:AQ281" si="9">SUM(S277:AP277)/2</f>
        <v>0</v>
      </c>
    </row>
    <row r="278" spans="2:44" ht="14.25" customHeight="1">
      <c r="B278" s="419"/>
      <c r="C278" s="255"/>
      <c r="D278" s="255"/>
      <c r="E278" s="255"/>
      <c r="F278" s="255"/>
      <c r="G278" s="255"/>
      <c r="H278" s="255"/>
      <c r="I278" s="255"/>
      <c r="J278" s="255">
        <f t="shared" si="8"/>
        <v>0</v>
      </c>
      <c r="K278" s="255"/>
      <c r="L278" s="286"/>
      <c r="M278" s="255"/>
      <c r="N278" s="255"/>
      <c r="O278" s="255"/>
      <c r="P278" s="255"/>
      <c r="Q278" s="255"/>
      <c r="R278" s="25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67"/>
      <c r="AD278" s="267"/>
      <c r="AE278" s="262"/>
      <c r="AF278" s="287"/>
      <c r="AG278" s="287"/>
      <c r="AH278" s="259"/>
      <c r="AI278" s="259"/>
      <c r="AJ278" s="259"/>
      <c r="AK278" s="259"/>
      <c r="AL278" s="259"/>
      <c r="AM278" s="259"/>
      <c r="AN278" s="259"/>
      <c r="AO278" s="268"/>
      <c r="AP278" s="269"/>
      <c r="AQ278" s="231">
        <f t="shared" si="9"/>
        <v>0</v>
      </c>
    </row>
    <row r="279" spans="2:44" ht="18" customHeight="1">
      <c r="B279" s="419"/>
      <c r="C279" s="255"/>
      <c r="D279" s="255"/>
      <c r="E279" s="255"/>
      <c r="F279" s="255"/>
      <c r="G279" s="255"/>
      <c r="H279" s="255"/>
      <c r="I279" s="255"/>
      <c r="J279" s="255">
        <f t="shared" si="8"/>
        <v>0</v>
      </c>
      <c r="K279" s="255"/>
      <c r="L279" s="286"/>
      <c r="M279" s="255"/>
      <c r="N279" s="255"/>
      <c r="O279" s="255"/>
      <c r="P279" s="255"/>
      <c r="Q279" s="255"/>
      <c r="R279" s="25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67"/>
      <c r="AD279" s="267"/>
      <c r="AE279" s="262"/>
      <c r="AF279" s="287"/>
      <c r="AG279" s="287"/>
      <c r="AH279" s="259"/>
      <c r="AI279" s="259"/>
      <c r="AJ279" s="259"/>
      <c r="AK279" s="259"/>
      <c r="AL279" s="259"/>
      <c r="AM279" s="259"/>
      <c r="AN279" s="259"/>
      <c r="AO279" s="268"/>
      <c r="AP279" s="269"/>
      <c r="AQ279" s="231">
        <f t="shared" si="9"/>
        <v>0</v>
      </c>
    </row>
    <row r="280" spans="2:44" ht="12.75" customHeight="1">
      <c r="B280" s="419"/>
      <c r="C280" s="255"/>
      <c r="D280" s="255"/>
      <c r="E280" s="255"/>
      <c r="F280" s="255"/>
      <c r="G280" s="255"/>
      <c r="H280" s="255"/>
      <c r="I280" s="255"/>
      <c r="J280" s="255">
        <f t="shared" si="8"/>
        <v>0</v>
      </c>
      <c r="K280" s="255"/>
      <c r="L280" s="286"/>
      <c r="M280" s="255"/>
      <c r="N280" s="255"/>
      <c r="O280" s="255"/>
      <c r="P280" s="255"/>
      <c r="Q280" s="255"/>
      <c r="R280" s="25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67"/>
      <c r="AD280" s="267"/>
      <c r="AE280" s="262"/>
      <c r="AF280" s="287"/>
      <c r="AG280" s="287"/>
      <c r="AH280" s="259"/>
      <c r="AI280" s="259"/>
      <c r="AJ280" s="259"/>
      <c r="AK280" s="259"/>
      <c r="AL280" s="259"/>
      <c r="AM280" s="259"/>
      <c r="AN280" s="259"/>
      <c r="AO280" s="268"/>
      <c r="AP280" s="269"/>
      <c r="AQ280" s="231">
        <f t="shared" si="9"/>
        <v>0</v>
      </c>
    </row>
    <row r="281" spans="2:44" ht="18.75" customHeight="1">
      <c r="B281" s="465"/>
      <c r="C281" s="288"/>
      <c r="D281" s="288"/>
      <c r="E281" s="288"/>
      <c r="F281" s="288"/>
      <c r="G281" s="288"/>
      <c r="H281" s="288"/>
      <c r="I281" s="288"/>
      <c r="J281" s="288">
        <f t="shared" si="8"/>
        <v>0</v>
      </c>
      <c r="K281" s="288"/>
      <c r="L281" s="289"/>
      <c r="M281" s="288"/>
      <c r="N281" s="288"/>
      <c r="O281" s="288"/>
      <c r="P281" s="288"/>
      <c r="Q281" s="288"/>
      <c r="R281" s="290"/>
      <c r="S281" s="290"/>
      <c r="T281" s="290"/>
      <c r="U281" s="290"/>
      <c r="V281" s="290"/>
      <c r="W281" s="290"/>
      <c r="X281" s="290"/>
      <c r="Y281" s="290"/>
      <c r="Z281" s="290"/>
      <c r="AA281" s="290"/>
      <c r="AB281" s="290"/>
      <c r="AC281" s="291"/>
      <c r="AD281" s="291"/>
      <c r="AE281" s="274"/>
      <c r="AF281" s="275"/>
      <c r="AG281" s="275"/>
      <c r="AH281" s="290"/>
      <c r="AI281" s="290"/>
      <c r="AJ281" s="290"/>
      <c r="AK281" s="290"/>
      <c r="AL281" s="290"/>
      <c r="AM281" s="290"/>
      <c r="AN281" s="290"/>
      <c r="AO281" s="292"/>
      <c r="AP281" s="293"/>
      <c r="AQ281" s="231">
        <f t="shared" si="9"/>
        <v>0</v>
      </c>
    </row>
    <row r="282" spans="2:44" ht="28.5" customHeight="1">
      <c r="B282" s="294"/>
      <c r="C282" s="466" t="s">
        <v>365</v>
      </c>
      <c r="D282" s="467"/>
      <c r="E282" s="467"/>
      <c r="F282" s="467"/>
      <c r="G282" s="467"/>
      <c r="H282" s="467"/>
      <c r="I282" s="467"/>
      <c r="J282" s="295">
        <f>SUM(J274:J281)</f>
        <v>2</v>
      </c>
      <c r="K282" s="295"/>
      <c r="L282" s="295">
        <v>0</v>
      </c>
      <c r="M282" s="295"/>
      <c r="N282" s="295">
        <f>L282/J282</f>
        <v>0</v>
      </c>
      <c r="O282" s="295"/>
      <c r="P282" s="295"/>
      <c r="Q282" s="295"/>
      <c r="R282" s="296" t="s">
        <v>1352</v>
      </c>
      <c r="S282" s="295">
        <f t="shared" ref="S282:AE282" si="10">SUM(S274:S281)</f>
        <v>0</v>
      </c>
      <c r="T282" s="295">
        <f t="shared" si="10"/>
        <v>0</v>
      </c>
      <c r="U282" s="295">
        <f t="shared" si="10"/>
        <v>0</v>
      </c>
      <c r="V282" s="295">
        <f t="shared" si="10"/>
        <v>0</v>
      </c>
      <c r="W282" s="295">
        <f t="shared" si="10"/>
        <v>0</v>
      </c>
      <c r="X282" s="295">
        <f t="shared" si="10"/>
        <v>0</v>
      </c>
      <c r="Y282" s="295">
        <f t="shared" si="10"/>
        <v>0</v>
      </c>
      <c r="Z282" s="295">
        <f t="shared" si="10"/>
        <v>0</v>
      </c>
      <c r="AA282" s="295">
        <f t="shared" si="10"/>
        <v>0</v>
      </c>
      <c r="AB282" s="295">
        <f t="shared" si="10"/>
        <v>0</v>
      </c>
      <c r="AC282" s="298">
        <f t="shared" si="10"/>
        <v>0</v>
      </c>
      <c r="AD282" s="298">
        <f t="shared" si="10"/>
        <v>0</v>
      </c>
      <c r="AE282" s="298">
        <f t="shared" si="10"/>
        <v>0</v>
      </c>
      <c r="AF282" s="295">
        <f t="shared" ref="AF282:AJ282" si="11">SUM(AF274:AF275)</f>
        <v>0</v>
      </c>
      <c r="AG282" s="299">
        <f t="shared" si="11"/>
        <v>0.5</v>
      </c>
      <c r="AH282" s="299">
        <f t="shared" si="11"/>
        <v>0.5</v>
      </c>
      <c r="AI282" s="299">
        <f t="shared" si="11"/>
        <v>0.5</v>
      </c>
      <c r="AJ282" s="295">
        <f t="shared" si="11"/>
        <v>0.5</v>
      </c>
      <c r="AK282" s="295">
        <f t="shared" ref="AK282:AP282" si="12">SUM(AK274:AK281)</f>
        <v>0</v>
      </c>
      <c r="AL282" s="295">
        <f t="shared" si="12"/>
        <v>0</v>
      </c>
      <c r="AM282" s="295">
        <f t="shared" si="12"/>
        <v>0</v>
      </c>
      <c r="AN282" s="295">
        <f t="shared" si="12"/>
        <v>0</v>
      </c>
      <c r="AO282" s="295">
        <f t="shared" si="12"/>
        <v>0</v>
      </c>
      <c r="AP282" s="295">
        <f t="shared" si="12"/>
        <v>0</v>
      </c>
    </row>
    <row r="283" spans="2:44" ht="9.75" customHeight="1">
      <c r="B283" s="300"/>
      <c r="AP283" s="301"/>
    </row>
    <row r="284" spans="2:44" ht="9.75" customHeight="1">
      <c r="B284" s="300"/>
      <c r="AP284" s="301"/>
    </row>
    <row r="285" spans="2:44" ht="9.75" customHeight="1">
      <c r="B285" s="300"/>
      <c r="AP285" s="301"/>
    </row>
    <row r="286" spans="2:44" ht="9.75" customHeight="1">
      <c r="B286" s="300"/>
      <c r="AP286" s="301"/>
    </row>
    <row r="287" spans="2:44" ht="9.75" customHeight="1">
      <c r="B287" s="300"/>
      <c r="AP287" s="301"/>
    </row>
    <row r="288" spans="2:44" ht="9.75" customHeight="1">
      <c r="B288" s="300"/>
      <c r="AP288" s="301"/>
    </row>
    <row r="289" spans="2:42" ht="9.75" customHeight="1">
      <c r="B289" s="300"/>
      <c r="AP289" s="301"/>
    </row>
    <row r="290" spans="2:42" ht="9.75" customHeight="1">
      <c r="B290" s="300"/>
      <c r="AP290" s="301"/>
    </row>
    <row r="291" spans="2:42" ht="9.75" customHeight="1">
      <c r="B291" s="300"/>
      <c r="AP291" s="301"/>
    </row>
    <row r="292" spans="2:42" ht="9.75" customHeight="1">
      <c r="B292" s="300"/>
      <c r="AP292" s="301"/>
    </row>
    <row r="293" spans="2:42" ht="9.75" customHeight="1">
      <c r="B293" s="300"/>
      <c r="AP293" s="301"/>
    </row>
    <row r="294" spans="2:42" ht="9.75" customHeight="1">
      <c r="B294" s="300"/>
      <c r="AP294" s="301"/>
    </row>
    <row r="295" spans="2:42" ht="9.75" customHeight="1">
      <c r="B295" s="300"/>
      <c r="AP295" s="301"/>
    </row>
    <row r="296" spans="2:42" ht="9.75" customHeight="1">
      <c r="B296" s="300"/>
      <c r="AP296" s="301"/>
    </row>
    <row r="297" spans="2:42" ht="9.75" customHeight="1">
      <c r="B297" s="300"/>
      <c r="AP297" s="301"/>
    </row>
    <row r="298" spans="2:42" ht="9.75" customHeight="1">
      <c r="B298" s="300"/>
      <c r="AP298" s="301"/>
    </row>
    <row r="299" spans="2:42" ht="9.75" customHeight="1">
      <c r="B299" s="300"/>
      <c r="AP299" s="301"/>
    </row>
    <row r="300" spans="2:42" ht="9.75" customHeight="1">
      <c r="B300" s="300"/>
      <c r="AP300" s="301"/>
    </row>
    <row r="301" spans="2:42" ht="9.75" customHeight="1">
      <c r="B301" s="300"/>
      <c r="AP301" s="301"/>
    </row>
    <row r="302" spans="2:42" ht="9.75" customHeight="1">
      <c r="B302" s="300"/>
      <c r="AP302" s="301"/>
    </row>
    <row r="303" spans="2:42" ht="9.75" customHeight="1">
      <c r="B303" s="300"/>
      <c r="AP303" s="301"/>
    </row>
    <row r="304" spans="2:42" ht="9.75" customHeight="1">
      <c r="B304" s="294"/>
      <c r="C304" s="295"/>
      <c r="D304" s="295"/>
      <c r="E304" s="295"/>
      <c r="F304" s="295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B304" s="295"/>
      <c r="AC304" s="295"/>
      <c r="AD304" s="295"/>
      <c r="AE304" s="295"/>
      <c r="AF304" s="295"/>
      <c r="AG304" s="295"/>
      <c r="AH304" s="295"/>
      <c r="AI304" s="295"/>
      <c r="AJ304" s="295"/>
      <c r="AK304" s="295"/>
      <c r="AL304" s="295"/>
      <c r="AM304" s="295"/>
      <c r="AN304" s="295"/>
      <c r="AO304" s="295"/>
      <c r="AP304" s="302"/>
    </row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</sheetData>
  <mergeCells count="474">
    <mergeCell ref="W109:AO109"/>
    <mergeCell ref="W111:AO111"/>
    <mergeCell ref="W64:AO76"/>
    <mergeCell ref="W77:AO77"/>
    <mergeCell ref="W79:AO79"/>
    <mergeCell ref="W80:AO92"/>
    <mergeCell ref="W93:AO93"/>
    <mergeCell ref="W95:AO95"/>
    <mergeCell ref="W96:AO108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L13:M13"/>
    <mergeCell ref="J14:K14"/>
    <mergeCell ref="L14:M14"/>
    <mergeCell ref="J15:K15"/>
    <mergeCell ref="L15:M15"/>
    <mergeCell ref="AE14:AF14"/>
    <mergeCell ref="AG14:AH14"/>
    <mergeCell ref="AI14:AJ14"/>
    <mergeCell ref="T13:U13"/>
    <mergeCell ref="R14:S14"/>
    <mergeCell ref="T14:U14"/>
    <mergeCell ref="AA14:AB14"/>
    <mergeCell ref="AC14:AD14"/>
    <mergeCell ref="AC15:AD15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G7:L7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F13:G13"/>
    <mergeCell ref="C209:U221"/>
    <mergeCell ref="C222:U222"/>
    <mergeCell ref="B226:U226"/>
    <mergeCell ref="V226:V233"/>
    <mergeCell ref="B227:U233"/>
    <mergeCell ref="B234:U234"/>
    <mergeCell ref="B255:E255"/>
    <mergeCell ref="F255:R255"/>
    <mergeCell ref="F266:R266"/>
    <mergeCell ref="C128:U128"/>
    <mergeCell ref="C130:U130"/>
    <mergeCell ref="C131:U143"/>
    <mergeCell ref="C144:U144"/>
    <mergeCell ref="C145:U145"/>
    <mergeCell ref="B146:B159"/>
    <mergeCell ref="C146:U158"/>
    <mergeCell ref="V146:V159"/>
    <mergeCell ref="C159:U159"/>
    <mergeCell ref="B277:B281"/>
    <mergeCell ref="C282:I282"/>
    <mergeCell ref="B266:E266"/>
    <mergeCell ref="B267:E267"/>
    <mergeCell ref="B271:E271"/>
    <mergeCell ref="F271:L271"/>
    <mergeCell ref="N272:Q272"/>
    <mergeCell ref="B274:B276"/>
    <mergeCell ref="C274:E274"/>
    <mergeCell ref="B64:B77"/>
    <mergeCell ref="AP64:AP77"/>
    <mergeCell ref="AP96:AP109"/>
    <mergeCell ref="W114:AO114"/>
    <mergeCell ref="W115:AO127"/>
    <mergeCell ref="W128:AO128"/>
    <mergeCell ref="W130:AO130"/>
    <mergeCell ref="W131:AO143"/>
    <mergeCell ref="C275:E275"/>
    <mergeCell ref="N275:Q275"/>
    <mergeCell ref="C95:U95"/>
    <mergeCell ref="C96:U108"/>
    <mergeCell ref="C64:U76"/>
    <mergeCell ref="V64:V77"/>
    <mergeCell ref="C77:U77"/>
    <mergeCell ref="C79:U79"/>
    <mergeCell ref="C80:U92"/>
    <mergeCell ref="C93:U93"/>
    <mergeCell ref="B96:B109"/>
    <mergeCell ref="V96:V109"/>
    <mergeCell ref="C109:U109"/>
    <mergeCell ref="C111:U111"/>
    <mergeCell ref="C114:U114"/>
    <mergeCell ref="C115:U127"/>
    <mergeCell ref="B57:AP57"/>
    <mergeCell ref="L58:N58"/>
    <mergeCell ref="O58:S58"/>
    <mergeCell ref="B58:K58"/>
    <mergeCell ref="B59:AP59"/>
    <mergeCell ref="B60:AP60"/>
    <mergeCell ref="B61:AP61"/>
    <mergeCell ref="C63:U63"/>
    <mergeCell ref="W63:AO63"/>
    <mergeCell ref="B48:AP48"/>
    <mergeCell ref="B49:AP49"/>
    <mergeCell ref="B50:AP50"/>
    <mergeCell ref="B51:AP51"/>
    <mergeCell ref="B52:AP52"/>
    <mergeCell ref="B53:AP53"/>
    <mergeCell ref="B54:AP54"/>
    <mergeCell ref="B55:AP55"/>
    <mergeCell ref="B56:AP56"/>
    <mergeCell ref="B40:V40"/>
    <mergeCell ref="W40:AP40"/>
    <mergeCell ref="B41:V41"/>
    <mergeCell ref="W41:AP41"/>
    <mergeCell ref="B42:AP42"/>
    <mergeCell ref="B43:AP44"/>
    <mergeCell ref="B45:AP45"/>
    <mergeCell ref="B46:AP46"/>
    <mergeCell ref="B47:AP47"/>
    <mergeCell ref="AK38:AM38"/>
    <mergeCell ref="AN38:AP38"/>
    <mergeCell ref="AE39:AG39"/>
    <mergeCell ref="B38:U38"/>
    <mergeCell ref="V38:W38"/>
    <mergeCell ref="X38:Y38"/>
    <mergeCell ref="Z38:AA38"/>
    <mergeCell ref="AB38:AD38"/>
    <mergeCell ref="AE38:AG38"/>
    <mergeCell ref="AH38:AJ38"/>
    <mergeCell ref="W222:AO222"/>
    <mergeCell ref="W226:AO226"/>
    <mergeCell ref="W227:AP233"/>
    <mergeCell ref="W234:AP234"/>
    <mergeCell ref="B237:AP237"/>
    <mergeCell ref="W174:AO174"/>
    <mergeCell ref="W175:AO175"/>
    <mergeCell ref="W176:AO188"/>
    <mergeCell ref="W189:AO189"/>
    <mergeCell ref="W192:AO192"/>
    <mergeCell ref="W193:AO205"/>
    <mergeCell ref="W206:AO206"/>
    <mergeCell ref="B161:B174"/>
    <mergeCell ref="C161:U173"/>
    <mergeCell ref="V161:V174"/>
    <mergeCell ref="C174:U174"/>
    <mergeCell ref="C175:U175"/>
    <mergeCell ref="C176:U188"/>
    <mergeCell ref="V176:V189"/>
    <mergeCell ref="C189:U189"/>
    <mergeCell ref="C192:U192"/>
    <mergeCell ref="C193:U205"/>
    <mergeCell ref="C206:U206"/>
    <mergeCell ref="C208:U208"/>
    <mergeCell ref="W144:AO144"/>
    <mergeCell ref="W145:AO145"/>
    <mergeCell ref="W146:AO158"/>
    <mergeCell ref="AP146:AP159"/>
    <mergeCell ref="W159:AO159"/>
    <mergeCell ref="W161:AO173"/>
    <mergeCell ref="AP161:AP174"/>
    <mergeCell ref="W208:AO208"/>
    <mergeCell ref="W209:AO221"/>
    <mergeCell ref="B34:U34"/>
    <mergeCell ref="AK37:AM37"/>
    <mergeCell ref="AN37:AP37"/>
    <mergeCell ref="B37:U37"/>
    <mergeCell ref="V37:W37"/>
    <mergeCell ref="X37:Y37"/>
    <mergeCell ref="Z37:AA37"/>
    <mergeCell ref="AB37:AD37"/>
    <mergeCell ref="AE37:AG37"/>
    <mergeCell ref="AH37:AJ37"/>
    <mergeCell ref="V34:AP34"/>
    <mergeCell ref="AE36:AG36"/>
    <mergeCell ref="AH36:AJ36"/>
    <mergeCell ref="AK36:AM36"/>
    <mergeCell ref="AN36:AP36"/>
    <mergeCell ref="B35:U35"/>
    <mergeCell ref="V35:AP35"/>
    <mergeCell ref="B36:U36"/>
    <mergeCell ref="V36:W36"/>
    <mergeCell ref="X36:Y36"/>
    <mergeCell ref="Z36:AA36"/>
    <mergeCell ref="AB36:AD36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P13:Q13"/>
    <mergeCell ref="N14:O14"/>
    <mergeCell ref="P14:Q14"/>
    <mergeCell ref="N15:O15"/>
    <mergeCell ref="P15:Q15"/>
    <mergeCell ref="R15:S15"/>
    <mergeCell ref="T15:U15"/>
    <mergeCell ref="R13:S13"/>
    <mergeCell ref="J13:K13"/>
  </mergeCells>
  <conditionalFormatting sqref="S274:AB275">
    <cfRule type="cellIs" dxfId="915" priority="1" operator="equal">
      <formula>"S"</formula>
    </cfRule>
    <cfRule type="cellIs" dxfId="914" priority="2" operator="equal">
      <formula>"A"</formula>
    </cfRule>
  </conditionalFormatting>
  <conditionalFormatting sqref="AE36:AG39">
    <cfRule type="expression" dxfId="913" priority="3">
      <formula>AND(#REF!&gt;#REF!,#REF!&gt;0)</formula>
    </cfRule>
  </conditionalFormatting>
  <conditionalFormatting sqref="AF275:AI275">
    <cfRule type="cellIs" dxfId="912" priority="4" operator="equal">
      <formula>"S"</formula>
    </cfRule>
  </conditionalFormatting>
  <conditionalFormatting sqref="AF274:AL274">
    <cfRule type="cellIs" dxfId="911" priority="5" operator="equal">
      <formula>"A"</formula>
    </cfRule>
  </conditionalFormatting>
  <conditionalFormatting sqref="AJ275:AL275">
    <cfRule type="cellIs" dxfId="910" priority="6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1"/>
      <c r="B1" s="3"/>
      <c r="C1" s="505" t="s">
        <v>1</v>
      </c>
      <c r="D1" s="392"/>
      <c r="E1" s="392"/>
      <c r="F1" s="392"/>
      <c r="G1" s="392"/>
      <c r="H1" s="392"/>
      <c r="I1" s="393"/>
      <c r="J1" s="506" t="s">
        <v>4</v>
      </c>
      <c r="K1" s="32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.75" customHeight="1">
      <c r="A2" s="1"/>
      <c r="B2" s="3"/>
      <c r="C2" s="396"/>
      <c r="D2" s="397"/>
      <c r="E2" s="397"/>
      <c r="F2" s="397"/>
      <c r="G2" s="397"/>
      <c r="H2" s="397"/>
      <c r="I2" s="398"/>
      <c r="J2" s="506" t="s">
        <v>8</v>
      </c>
      <c r="K2" s="32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2.75" customHeight="1">
      <c r="A3" s="1"/>
      <c r="B3" s="3"/>
      <c r="C3" s="507" t="s">
        <v>12</v>
      </c>
      <c r="D3" s="328"/>
      <c r="E3" s="328"/>
      <c r="F3" s="328"/>
      <c r="G3" s="328"/>
      <c r="H3" s="328"/>
      <c r="I3" s="326"/>
      <c r="J3" s="506" t="s">
        <v>15</v>
      </c>
      <c r="K3" s="32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.75" customHeight="1">
      <c r="A4" s="1"/>
      <c r="B4" s="3"/>
      <c r="C4" s="14"/>
      <c r="D4" s="14"/>
      <c r="E4" s="14"/>
      <c r="F4" s="14"/>
      <c r="G4" s="3"/>
      <c r="H4" s="3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.75" customHeight="1">
      <c r="A5" s="1"/>
      <c r="B5" s="508"/>
      <c r="C5" s="328"/>
      <c r="D5" s="328"/>
      <c r="E5" s="328"/>
      <c r="F5" s="328"/>
      <c r="G5" s="328"/>
      <c r="H5" s="328"/>
      <c r="I5" s="328"/>
      <c r="J5" s="328"/>
      <c r="K5" s="32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7.25" customHeight="1">
      <c r="A6" s="1"/>
      <c r="B6" s="3"/>
      <c r="C6" s="14"/>
      <c r="D6" s="14"/>
      <c r="E6" s="14"/>
      <c r="F6" s="14"/>
      <c r="G6" s="509" t="s">
        <v>28</v>
      </c>
      <c r="H6" s="328"/>
      <c r="I6" s="326"/>
      <c r="J6" s="20" t="s">
        <v>31</v>
      </c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.75" customHeight="1">
      <c r="A7" s="1"/>
      <c r="B7" s="21" t="s">
        <v>34</v>
      </c>
      <c r="C7" s="21" t="s">
        <v>38</v>
      </c>
      <c r="D7" s="21" t="s">
        <v>40</v>
      </c>
      <c r="E7" s="21" t="s">
        <v>41</v>
      </c>
      <c r="F7" s="21" t="s">
        <v>43</v>
      </c>
      <c r="G7" s="21" t="s">
        <v>44</v>
      </c>
      <c r="H7" s="21" t="s">
        <v>45</v>
      </c>
      <c r="I7" s="21" t="s">
        <v>46</v>
      </c>
      <c r="J7" s="21" t="s">
        <v>48</v>
      </c>
      <c r="K7" s="21" t="s">
        <v>50</v>
      </c>
      <c r="L7" s="27" t="s">
        <v>51</v>
      </c>
      <c r="M7" s="30">
        <f>+SUBTOTAL(3,J8:J27)</f>
        <v>20</v>
      </c>
      <c r="N7" s="31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3" t="s">
        <v>72</v>
      </c>
    </row>
    <row r="8" spans="1:41" ht="17.25" customHeight="1">
      <c r="A8" s="1"/>
      <c r="B8" s="34" t="s">
        <v>76</v>
      </c>
      <c r="C8" s="35" t="s">
        <v>78</v>
      </c>
      <c r="D8" s="36"/>
      <c r="E8" s="37"/>
      <c r="F8" s="38"/>
      <c r="G8" s="39">
        <v>1</v>
      </c>
      <c r="H8" s="40"/>
      <c r="I8" s="41" t="s">
        <v>82</v>
      </c>
      <c r="J8" s="42" t="s">
        <v>83</v>
      </c>
      <c r="K8" s="44" t="s">
        <v>86</v>
      </c>
      <c r="L8" s="47" t="s">
        <v>90</v>
      </c>
      <c r="M8" s="48"/>
      <c r="N8" s="31"/>
      <c r="O8" s="32"/>
      <c r="P8" s="1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1"/>
      <c r="B9" s="52"/>
      <c r="C9" s="53" t="s">
        <v>108</v>
      </c>
      <c r="D9" s="54"/>
      <c r="E9" s="55"/>
      <c r="F9" s="56"/>
      <c r="G9" s="57">
        <v>1</v>
      </c>
      <c r="H9" s="58"/>
      <c r="I9" s="59" t="s">
        <v>82</v>
      </c>
      <c r="J9" s="60" t="s">
        <v>83</v>
      </c>
      <c r="K9" s="61" t="s">
        <v>86</v>
      </c>
      <c r="L9" s="62" t="s">
        <v>90</v>
      </c>
      <c r="M9" s="48"/>
      <c r="N9" s="31"/>
      <c r="O9" s="32"/>
      <c r="P9" s="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1"/>
      <c r="B10" s="34" t="s">
        <v>124</v>
      </c>
      <c r="C10" s="63" t="s">
        <v>125</v>
      </c>
      <c r="D10" s="54"/>
      <c r="E10" s="55"/>
      <c r="F10" s="56"/>
      <c r="G10" s="39">
        <v>1</v>
      </c>
      <c r="H10" s="64"/>
      <c r="I10" s="41" t="s">
        <v>82</v>
      </c>
      <c r="J10" s="42" t="s">
        <v>83</v>
      </c>
      <c r="K10" s="44" t="s">
        <v>86</v>
      </c>
      <c r="L10" s="47" t="s">
        <v>90</v>
      </c>
      <c r="M10" s="48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1"/>
      <c r="B11" s="52"/>
      <c r="C11" s="53" t="s">
        <v>134</v>
      </c>
      <c r="D11" s="54"/>
      <c r="E11" s="55"/>
      <c r="F11" s="56"/>
      <c r="G11" s="57"/>
      <c r="H11" s="48"/>
      <c r="I11" s="59"/>
      <c r="J11" s="68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0" t="s">
        <v>86</v>
      </c>
      <c r="L11" s="70" t="s">
        <v>90</v>
      </c>
      <c r="M11" s="48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1"/>
      <c r="B12" s="34" t="s">
        <v>144</v>
      </c>
      <c r="C12" s="63" t="s">
        <v>145</v>
      </c>
      <c r="D12" s="54"/>
      <c r="E12" s="55"/>
      <c r="F12" s="56"/>
      <c r="G12" s="39">
        <v>1</v>
      </c>
      <c r="H12" s="64"/>
      <c r="I12" s="41" t="s">
        <v>82</v>
      </c>
      <c r="J12" s="80" t="str">
        <f t="shared" si="0"/>
        <v>Libres</v>
      </c>
      <c r="K12" s="61" t="s">
        <v>86</v>
      </c>
      <c r="L12" s="62" t="s">
        <v>90</v>
      </c>
      <c r="M12" s="48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1"/>
      <c r="B13" s="52" t="s">
        <v>157</v>
      </c>
      <c r="C13" s="85" t="s">
        <v>158</v>
      </c>
      <c r="D13" s="54"/>
      <c r="E13" s="55"/>
      <c r="F13" s="56"/>
      <c r="G13" s="39">
        <v>1</v>
      </c>
      <c r="H13" s="64"/>
      <c r="I13" s="41" t="s">
        <v>82</v>
      </c>
      <c r="J13" s="42" t="s">
        <v>83</v>
      </c>
      <c r="K13" s="44" t="s">
        <v>86</v>
      </c>
      <c r="L13" s="47" t="s">
        <v>90</v>
      </c>
      <c r="M13" s="48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1"/>
      <c r="B14" s="34" t="s">
        <v>165</v>
      </c>
      <c r="C14" s="89" t="s">
        <v>166</v>
      </c>
      <c r="D14" s="54"/>
      <c r="E14" s="55"/>
      <c r="F14" s="56"/>
      <c r="G14" s="57">
        <v>1</v>
      </c>
      <c r="H14" s="48"/>
      <c r="I14" s="59" t="s">
        <v>82</v>
      </c>
      <c r="J14" s="68" t="s">
        <v>83</v>
      </c>
      <c r="K14" s="70" t="s">
        <v>86</v>
      </c>
      <c r="L14" s="90" t="s">
        <v>90</v>
      </c>
      <c r="M14" s="48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1"/>
      <c r="B15" s="52" t="s">
        <v>175</v>
      </c>
      <c r="C15" s="91" t="s">
        <v>176</v>
      </c>
      <c r="D15" s="54"/>
      <c r="E15" s="55"/>
      <c r="F15" s="56"/>
      <c r="G15" s="92">
        <v>1</v>
      </c>
      <c r="H15" s="93"/>
      <c r="I15" s="94"/>
      <c r="J15" s="60" t="s">
        <v>83</v>
      </c>
      <c r="K15" s="95" t="s">
        <v>86</v>
      </c>
      <c r="L15" s="96" t="s">
        <v>90</v>
      </c>
      <c r="M15" s="48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1"/>
      <c r="B16" s="510" t="s">
        <v>181</v>
      </c>
      <c r="C16" s="85" t="s">
        <v>182</v>
      </c>
      <c r="D16" s="54"/>
      <c r="E16" s="55"/>
      <c r="F16" s="56"/>
      <c r="G16" s="39">
        <v>1</v>
      </c>
      <c r="H16" s="64"/>
      <c r="I16" s="41" t="s">
        <v>82</v>
      </c>
      <c r="J16" s="42" t="s">
        <v>188</v>
      </c>
      <c r="K16" s="61" t="s">
        <v>86</v>
      </c>
      <c r="L16" s="62" t="s">
        <v>90</v>
      </c>
      <c r="M16" s="48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1"/>
      <c r="B17" s="511"/>
      <c r="C17" s="91" t="s">
        <v>192</v>
      </c>
      <c r="D17" s="54"/>
      <c r="E17" s="55"/>
      <c r="F17" s="56"/>
      <c r="G17" s="57">
        <v>1</v>
      </c>
      <c r="H17" s="48"/>
      <c r="I17" s="59"/>
      <c r="J17" s="60" t="s">
        <v>83</v>
      </c>
      <c r="K17" s="61" t="s">
        <v>86</v>
      </c>
      <c r="L17" s="62" t="s">
        <v>195</v>
      </c>
      <c r="M17" s="48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1"/>
      <c r="B18" s="511"/>
      <c r="C18" s="91" t="s">
        <v>199</v>
      </c>
      <c r="D18" s="54"/>
      <c r="E18" s="55"/>
      <c r="F18" s="56"/>
      <c r="G18" s="57">
        <v>1</v>
      </c>
      <c r="H18" s="48"/>
      <c r="I18" s="59"/>
      <c r="J18" s="60" t="s">
        <v>83</v>
      </c>
      <c r="K18" s="61" t="s">
        <v>86</v>
      </c>
      <c r="L18" s="62" t="s">
        <v>195</v>
      </c>
      <c r="M18" s="48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1"/>
      <c r="B19" s="511"/>
      <c r="C19" s="91" t="s">
        <v>203</v>
      </c>
      <c r="D19" s="54"/>
      <c r="E19" s="55"/>
      <c r="F19" s="56"/>
      <c r="G19" s="57">
        <v>1</v>
      </c>
      <c r="H19" s="48"/>
      <c r="I19" s="59"/>
      <c r="J19" s="60" t="s">
        <v>83</v>
      </c>
      <c r="K19" s="61" t="s">
        <v>86</v>
      </c>
      <c r="L19" s="62" t="s">
        <v>195</v>
      </c>
      <c r="M19" s="48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1"/>
      <c r="B20" s="511"/>
      <c r="C20" s="91" t="s">
        <v>208</v>
      </c>
      <c r="D20" s="54"/>
      <c r="E20" s="55"/>
      <c r="F20" s="56"/>
      <c r="G20" s="57">
        <v>1</v>
      </c>
      <c r="H20" s="48"/>
      <c r="I20" s="59"/>
      <c r="J20" s="60" t="s">
        <v>83</v>
      </c>
      <c r="K20" s="61" t="s">
        <v>86</v>
      </c>
      <c r="L20" s="62" t="s">
        <v>195</v>
      </c>
      <c r="M20" s="48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1"/>
      <c r="B21" s="512"/>
      <c r="C21" s="91" t="s">
        <v>212</v>
      </c>
      <c r="D21" s="54"/>
      <c r="E21" s="55"/>
      <c r="F21" s="56"/>
      <c r="G21" s="103">
        <v>1</v>
      </c>
      <c r="H21" s="104"/>
      <c r="I21" s="105"/>
      <c r="J21" s="60" t="s">
        <v>83</v>
      </c>
      <c r="K21" s="61" t="s">
        <v>86</v>
      </c>
      <c r="L21" s="62" t="s">
        <v>195</v>
      </c>
      <c r="M21" s="48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1"/>
      <c r="B22" s="34" t="s">
        <v>215</v>
      </c>
      <c r="C22" s="106" t="s">
        <v>218</v>
      </c>
      <c r="D22" s="54"/>
      <c r="E22" s="55"/>
      <c r="F22" s="109"/>
      <c r="G22" s="39">
        <v>1</v>
      </c>
      <c r="H22" s="64"/>
      <c r="I22" s="41" t="s">
        <v>82</v>
      </c>
      <c r="J22" s="110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4" t="s">
        <v>86</v>
      </c>
      <c r="L22" s="41" t="s">
        <v>195</v>
      </c>
      <c r="M22" s="48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1"/>
      <c r="B23" s="52"/>
      <c r="C23" s="111" t="s">
        <v>224</v>
      </c>
      <c r="D23" s="54"/>
      <c r="E23" s="55"/>
      <c r="F23" s="109"/>
      <c r="G23" s="57">
        <v>1</v>
      </c>
      <c r="H23" s="48"/>
      <c r="I23" s="59" t="s">
        <v>82</v>
      </c>
      <c r="J23" s="112" t="str">
        <f t="shared" si="1"/>
        <v>Libres</v>
      </c>
      <c r="K23" s="61" t="s">
        <v>86</v>
      </c>
      <c r="L23" s="59" t="s">
        <v>195</v>
      </c>
      <c r="M23" s="48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1"/>
      <c r="B24" s="34"/>
      <c r="C24" s="111" t="s">
        <v>226</v>
      </c>
      <c r="D24" s="54"/>
      <c r="E24" s="55"/>
      <c r="F24" s="109"/>
      <c r="G24" s="57">
        <v>1</v>
      </c>
      <c r="H24" s="48"/>
      <c r="I24" s="59" t="s">
        <v>82</v>
      </c>
      <c r="J24" s="112" t="s">
        <v>188</v>
      </c>
      <c r="K24" s="61" t="s">
        <v>86</v>
      </c>
      <c r="L24" s="59" t="s">
        <v>195</v>
      </c>
      <c r="M24" s="48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1"/>
      <c r="B25" s="52" t="s">
        <v>232</v>
      </c>
      <c r="C25" s="111" t="s">
        <v>233</v>
      </c>
      <c r="D25" s="54"/>
      <c r="E25" s="55"/>
      <c r="F25" s="109"/>
      <c r="G25" s="57">
        <v>1</v>
      </c>
      <c r="H25" s="48"/>
      <c r="I25" s="59" t="s">
        <v>82</v>
      </c>
      <c r="J25" s="60" t="s">
        <v>188</v>
      </c>
      <c r="K25" s="61" t="s">
        <v>86</v>
      </c>
      <c r="L25" s="113" t="s">
        <v>195</v>
      </c>
      <c r="M25" s="48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1"/>
      <c r="B26" s="34"/>
      <c r="C26" s="111" t="s">
        <v>236</v>
      </c>
      <c r="D26" s="54"/>
      <c r="E26" s="55"/>
      <c r="F26" s="109"/>
      <c r="G26" s="103">
        <v>1</v>
      </c>
      <c r="H26" s="104"/>
      <c r="I26" s="105" t="s">
        <v>82</v>
      </c>
      <c r="J26" s="112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1" t="s">
        <v>86</v>
      </c>
      <c r="L26" s="59" t="s">
        <v>195</v>
      </c>
      <c r="M26" s="4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1"/>
      <c r="B27" s="114" t="s">
        <v>245</v>
      </c>
      <c r="C27" s="115" t="s">
        <v>246</v>
      </c>
      <c r="D27" s="116"/>
      <c r="E27" s="117"/>
      <c r="F27" s="118"/>
      <c r="G27" s="103">
        <v>1</v>
      </c>
      <c r="H27" s="104"/>
      <c r="I27" s="105" t="s">
        <v>82</v>
      </c>
      <c r="J27" s="119" t="str">
        <f t="shared" si="2"/>
        <v>Libres</v>
      </c>
      <c r="K27" s="120" t="s">
        <v>86</v>
      </c>
      <c r="L27" s="120" t="s">
        <v>90</v>
      </c>
      <c r="M27" s="4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1"/>
      <c r="B28" s="1"/>
      <c r="C28" s="1"/>
      <c r="D28" s="1"/>
      <c r="E28" s="1"/>
      <c r="F28" s="121"/>
      <c r="G28" s="121"/>
      <c r="H28" s="121"/>
      <c r="I28" s="121"/>
      <c r="J28" s="121"/>
      <c r="K28" s="121"/>
      <c r="L28" s="121"/>
      <c r="M28" s="12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1"/>
      <c r="B29" s="1"/>
      <c r="C29" s="1"/>
      <c r="D29" s="1"/>
      <c r="E29" s="1"/>
      <c r="F29" s="121"/>
      <c r="G29" s="121"/>
      <c r="H29" s="121"/>
      <c r="I29" s="121"/>
      <c r="J29" s="121"/>
      <c r="K29" s="121"/>
      <c r="L29" s="121"/>
      <c r="M29" s="121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1"/>
      <c r="B30" s="1"/>
      <c r="C30" s="122" t="s">
        <v>263</v>
      </c>
      <c r="D30" s="122" t="s">
        <v>265</v>
      </c>
      <c r="E30" s="122" t="s">
        <v>266</v>
      </c>
      <c r="F30" s="122" t="s">
        <v>267</v>
      </c>
      <c r="G30" s="121"/>
      <c r="H30" s="121"/>
      <c r="I30" s="121"/>
      <c r="J30" s="121"/>
      <c r="K30" s="121"/>
      <c r="L30" s="121"/>
      <c r="M30" s="121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1"/>
      <c r="B31" s="513" t="s">
        <v>271</v>
      </c>
      <c r="C31" s="123" t="s">
        <v>273</v>
      </c>
      <c r="D31" s="124">
        <f t="shared" ref="D31:F31" si="3">COUNTA(D8:D9)</f>
        <v>0</v>
      </c>
      <c r="E31" s="124">
        <f t="shared" si="3"/>
        <v>0</v>
      </c>
      <c r="F31" s="124">
        <f t="shared" si="3"/>
        <v>0</v>
      </c>
      <c r="G31" s="124">
        <f t="shared" ref="G31:G41" si="4">SUM(D31:F31)</f>
        <v>0</v>
      </c>
      <c r="H31" s="121"/>
      <c r="I31" s="121"/>
      <c r="J31" s="121"/>
      <c r="K31" s="121"/>
      <c r="L31" s="121"/>
      <c r="M31" s="121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1"/>
      <c r="B32" s="511"/>
      <c r="C32" s="125" t="s">
        <v>283</v>
      </c>
      <c r="D32" s="126">
        <f t="shared" ref="D32:F32" si="5">COUNTA(D10:D11)</f>
        <v>0</v>
      </c>
      <c r="E32" s="126">
        <f t="shared" si="5"/>
        <v>0</v>
      </c>
      <c r="F32" s="126">
        <f t="shared" si="5"/>
        <v>0</v>
      </c>
      <c r="G32" s="126">
        <f t="shared" si="4"/>
        <v>0</v>
      </c>
      <c r="H32" s="121"/>
      <c r="I32" s="121"/>
      <c r="J32" s="121"/>
      <c r="K32" s="121"/>
      <c r="L32" s="121"/>
      <c r="M32" s="12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1"/>
      <c r="B33" s="511"/>
      <c r="C33" s="127" t="s">
        <v>292</v>
      </c>
      <c r="D33" s="128">
        <f t="shared" ref="D33:F33" si="6">COUNTA(D12)</f>
        <v>0</v>
      </c>
      <c r="E33" s="128">
        <f t="shared" si="6"/>
        <v>0</v>
      </c>
      <c r="F33" s="128">
        <f t="shared" si="6"/>
        <v>0</v>
      </c>
      <c r="G33" s="128">
        <f t="shared" si="4"/>
        <v>0</v>
      </c>
      <c r="H33" s="121"/>
      <c r="I33" s="121"/>
      <c r="J33" s="121"/>
      <c r="K33" s="121"/>
      <c r="L33" s="121"/>
      <c r="M33" s="121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1"/>
      <c r="B34" s="511"/>
      <c r="C34" s="125" t="s">
        <v>301</v>
      </c>
      <c r="D34" s="126">
        <f t="shared" ref="D34:F34" si="7">COUNTA(D13)</f>
        <v>0</v>
      </c>
      <c r="E34" s="126">
        <f t="shared" si="7"/>
        <v>0</v>
      </c>
      <c r="F34" s="126">
        <f t="shared" si="7"/>
        <v>0</v>
      </c>
      <c r="G34" s="126">
        <f t="shared" si="4"/>
        <v>0</v>
      </c>
      <c r="H34" s="121"/>
      <c r="I34" s="121"/>
      <c r="J34" s="121"/>
      <c r="K34" s="121"/>
      <c r="L34" s="121"/>
      <c r="M34" s="121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1"/>
      <c r="B35" s="511"/>
      <c r="C35" s="125" t="s">
        <v>308</v>
      </c>
      <c r="D35" s="126">
        <f t="shared" ref="D35:F35" si="8">COUNTA(D14)</f>
        <v>0</v>
      </c>
      <c r="E35" s="126">
        <f t="shared" si="8"/>
        <v>0</v>
      </c>
      <c r="F35" s="126">
        <f t="shared" si="8"/>
        <v>0</v>
      </c>
      <c r="G35" s="126">
        <f t="shared" si="4"/>
        <v>0</v>
      </c>
      <c r="H35" s="121"/>
      <c r="I35" s="121"/>
      <c r="J35" s="121"/>
      <c r="K35" s="121"/>
      <c r="L35" s="121"/>
      <c r="M35" s="121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1"/>
      <c r="B36" s="511"/>
      <c r="C36" s="127" t="s">
        <v>175</v>
      </c>
      <c r="D36" s="128">
        <f t="shared" ref="D36:F36" si="9">COUNTA(D15)</f>
        <v>0</v>
      </c>
      <c r="E36" s="128">
        <f t="shared" si="9"/>
        <v>0</v>
      </c>
      <c r="F36" s="128">
        <f t="shared" si="9"/>
        <v>0</v>
      </c>
      <c r="G36" s="128">
        <f t="shared" si="4"/>
        <v>0</v>
      </c>
      <c r="H36" s="121"/>
      <c r="I36" s="121"/>
      <c r="J36" s="121"/>
      <c r="K36" s="121"/>
      <c r="L36" s="121"/>
      <c r="M36" s="121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1"/>
      <c r="B37" s="511"/>
      <c r="C37" s="125" t="s">
        <v>181</v>
      </c>
      <c r="D37" s="126">
        <f t="shared" ref="D37:F37" si="10">COUNTA(D16:D21)</f>
        <v>0</v>
      </c>
      <c r="E37" s="126">
        <f t="shared" si="10"/>
        <v>0</v>
      </c>
      <c r="F37" s="126">
        <f t="shared" si="10"/>
        <v>0</v>
      </c>
      <c r="G37" s="126">
        <f t="shared" si="4"/>
        <v>0</v>
      </c>
      <c r="H37" s="121"/>
      <c r="I37" s="121"/>
      <c r="J37" s="121"/>
      <c r="K37" s="121"/>
      <c r="L37" s="121"/>
      <c r="M37" s="121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1"/>
      <c r="B38" s="511"/>
      <c r="C38" s="127" t="s">
        <v>323</v>
      </c>
      <c r="D38" s="128">
        <f t="shared" ref="D38:F38" si="11">COUNTA(D22:D24)</f>
        <v>0</v>
      </c>
      <c r="E38" s="128">
        <f t="shared" si="11"/>
        <v>0</v>
      </c>
      <c r="F38" s="128">
        <f t="shared" si="11"/>
        <v>0</v>
      </c>
      <c r="G38" s="128">
        <f t="shared" si="4"/>
        <v>0</v>
      </c>
      <c r="H38" s="121"/>
      <c r="I38" s="121"/>
      <c r="J38" s="121"/>
      <c r="K38" s="121"/>
      <c r="L38" s="121"/>
      <c r="M38" s="121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1"/>
      <c r="B39" s="511"/>
      <c r="C39" s="125" t="s">
        <v>330</v>
      </c>
      <c r="D39" s="126">
        <f t="shared" ref="D39:F39" si="12">COUNTA(D25)</f>
        <v>0</v>
      </c>
      <c r="E39" s="126">
        <f t="shared" si="12"/>
        <v>0</v>
      </c>
      <c r="F39" s="126">
        <f t="shared" si="12"/>
        <v>0</v>
      </c>
      <c r="G39" s="126">
        <f t="shared" si="4"/>
        <v>0</v>
      </c>
      <c r="H39" s="121"/>
      <c r="I39" s="121"/>
      <c r="J39" s="121"/>
      <c r="K39" s="121"/>
      <c r="L39" s="121"/>
      <c r="M39" s="121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1"/>
      <c r="B40" s="511"/>
      <c r="C40" s="127" t="s">
        <v>336</v>
      </c>
      <c r="D40" s="128">
        <f t="shared" ref="D40:F40" si="13">COUNTA(D26)</f>
        <v>0</v>
      </c>
      <c r="E40" s="128">
        <f t="shared" si="13"/>
        <v>0</v>
      </c>
      <c r="F40" s="128">
        <f t="shared" si="13"/>
        <v>0</v>
      </c>
      <c r="G40" s="128">
        <f t="shared" si="4"/>
        <v>0</v>
      </c>
      <c r="H40" s="129"/>
      <c r="I40" s="130"/>
      <c r="J40" s="130"/>
      <c r="K40" s="131"/>
      <c r="L40" s="32"/>
      <c r="M40" s="31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1"/>
    </row>
    <row r="41" spans="1:41" ht="15" customHeight="1">
      <c r="A41" s="1"/>
      <c r="B41" s="511"/>
      <c r="C41" s="125" t="s">
        <v>245</v>
      </c>
      <c r="D41" s="126">
        <f t="shared" ref="D41:F41" si="14">COUNTA(D27)</f>
        <v>0</v>
      </c>
      <c r="E41" s="126">
        <f t="shared" si="14"/>
        <v>0</v>
      </c>
      <c r="F41" s="126">
        <f t="shared" si="14"/>
        <v>0</v>
      </c>
      <c r="G41" s="126">
        <f t="shared" si="4"/>
        <v>0</v>
      </c>
      <c r="H41" s="129"/>
      <c r="I41" s="130"/>
      <c r="J41" s="130"/>
      <c r="K41" s="131"/>
      <c r="L41" s="32"/>
      <c r="M41" s="31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1"/>
    </row>
    <row r="42" spans="1:41" ht="21" customHeight="1">
      <c r="A42" s="1"/>
      <c r="B42" s="132"/>
      <c r="C42" s="133" t="s">
        <v>351</v>
      </c>
      <c r="D42" s="134">
        <f t="shared" ref="D42:F42" si="15">COUNTA(D8:D27)</f>
        <v>0</v>
      </c>
      <c r="E42" s="134">
        <f t="shared" si="15"/>
        <v>0</v>
      </c>
      <c r="F42" s="134">
        <f t="shared" si="15"/>
        <v>0</v>
      </c>
      <c r="G42" s="135">
        <f t="shared" ref="G42:I42" si="16">SUM(G8:G27)</f>
        <v>19</v>
      </c>
      <c r="H42" s="134">
        <f t="shared" si="16"/>
        <v>0</v>
      </c>
      <c r="I42" s="136">
        <f t="shared" si="16"/>
        <v>0</v>
      </c>
      <c r="J42" s="137"/>
      <c r="K42" s="137"/>
      <c r="L42" s="1"/>
      <c r="M42" s="1"/>
      <c r="N42" s="32"/>
      <c r="O42" s="3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8" customHeight="1">
      <c r="A43" s="1"/>
      <c r="B43" s="138"/>
      <c r="C43" s="139"/>
      <c r="D43" s="31"/>
      <c r="E43" s="31"/>
      <c r="F43" s="31"/>
      <c r="G43" s="31"/>
      <c r="H43" s="139"/>
      <c r="I43" s="139"/>
      <c r="J43" s="138"/>
      <c r="K43" s="138"/>
      <c r="L43" s="1"/>
      <c r="M43" s="1"/>
      <c r="N43" s="32"/>
      <c r="O43" s="3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2" customHeight="1">
      <c r="A44" s="1"/>
      <c r="B44" s="138"/>
      <c r="C44" s="514" t="s">
        <v>364</v>
      </c>
      <c r="D44" s="140" t="s">
        <v>368</v>
      </c>
      <c r="E44" s="140">
        <f>+SUMIF($L$8:$L$27,"em",G8:G27)</f>
        <v>9</v>
      </c>
      <c r="F44" s="32"/>
      <c r="G44" s="32"/>
      <c r="H44" s="1"/>
      <c r="I44" s="32"/>
      <c r="J44" s="138"/>
      <c r="K44" s="138"/>
      <c r="L44" s="1"/>
      <c r="M44" s="1"/>
      <c r="N44" s="32"/>
      <c r="O44" s="3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9.5" customHeight="1">
      <c r="A45" s="1"/>
      <c r="B45" s="138"/>
      <c r="C45" s="421"/>
      <c r="D45" s="140" t="s">
        <v>372</v>
      </c>
      <c r="E45" s="140">
        <f>+SUMIF($L$8:$L$27,"OB",G8:G27)</f>
        <v>10</v>
      </c>
      <c r="F45" s="2"/>
      <c r="G45" s="137"/>
      <c r="H45" s="138"/>
      <c r="I45" s="138"/>
      <c r="J45" s="138"/>
      <c r="K45" s="138"/>
      <c r="L45" s="1"/>
      <c r="M45" s="1"/>
      <c r="N45" s="32"/>
      <c r="O45" s="3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9.5" customHeight="1">
      <c r="A46" s="1"/>
      <c r="B46" s="138"/>
      <c r="C46" s="515"/>
      <c r="D46" s="145" t="s">
        <v>365</v>
      </c>
      <c r="E46" s="145">
        <f>SUM(E44:E45)</f>
        <v>19</v>
      </c>
      <c r="F46" s="32"/>
      <c r="G46" s="130"/>
      <c r="H46" s="138"/>
      <c r="I46" s="138"/>
      <c r="J46" s="138"/>
      <c r="K46" s="138"/>
      <c r="L46" s="1"/>
      <c r="M46" s="1"/>
      <c r="N46" s="32"/>
      <c r="O46" s="32"/>
      <c r="P46" s="1"/>
      <c r="Q46" s="1"/>
      <c r="R46" s="1">
        <v>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2.75" customHeight="1">
      <c r="A47" s="1"/>
      <c r="B47" s="146"/>
      <c r="C47" s="1"/>
      <c r="D47" s="1"/>
      <c r="E47" s="1"/>
      <c r="F47" s="1"/>
      <c r="G47" s="1"/>
      <c r="H47" s="138"/>
      <c r="I47" s="138"/>
      <c r="J47" s="138"/>
      <c r="K47" s="1"/>
      <c r="L47" s="1"/>
      <c r="M47" s="1"/>
      <c r="N47" s="32"/>
      <c r="O47" s="3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2.75" customHeight="1">
      <c r="A48" s="1"/>
      <c r="B48" s="146"/>
      <c r="C48" s="1"/>
      <c r="D48" s="1"/>
      <c r="E48" s="1"/>
      <c r="F48" s="1"/>
      <c r="G48" s="1"/>
      <c r="H48" s="138"/>
      <c r="I48" s="138"/>
      <c r="J48" s="138"/>
      <c r="K48" s="1"/>
      <c r="L48" s="1"/>
      <c r="M48" s="1"/>
      <c r="N48" s="32"/>
      <c r="O48" s="3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75" customHeight="1">
      <c r="A49" s="1"/>
      <c r="B49" s="146"/>
      <c r="C49" s="1"/>
      <c r="D49" s="1"/>
      <c r="E49" s="504" t="s">
        <v>83</v>
      </c>
      <c r="F49" s="328"/>
      <c r="G49" s="328"/>
      <c r="H49" s="326"/>
      <c r="I49" s="148">
        <f>COUNTIF(J8:J27,E49)</f>
        <v>17</v>
      </c>
      <c r="J49" s="137"/>
      <c r="K49" s="1"/>
      <c r="L49" s="1"/>
      <c r="M49" s="1"/>
      <c r="N49" s="32"/>
      <c r="O49" s="3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75" customHeight="1">
      <c r="A50" s="1"/>
      <c r="B50" s="146"/>
      <c r="C50" s="1"/>
      <c r="D50" s="1"/>
      <c r="E50" s="504" t="s">
        <v>188</v>
      </c>
      <c r="F50" s="328"/>
      <c r="G50" s="328"/>
      <c r="H50" s="326"/>
      <c r="I50" s="148">
        <f>COUNTIF(J8:J27,E50)</f>
        <v>3</v>
      </c>
      <c r="J50" s="137">
        <f>+I49+I50</f>
        <v>20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75" customHeight="1">
      <c r="A51" s="1"/>
      <c r="B51" s="146"/>
      <c r="C51" s="1"/>
      <c r="D51" s="1"/>
      <c r="E51" s="504" t="s">
        <v>103</v>
      </c>
      <c r="F51" s="328"/>
      <c r="G51" s="328"/>
      <c r="H51" s="326"/>
      <c r="I51" s="148">
        <f>COUNTIF(J8:J27,E51)</f>
        <v>0</v>
      </c>
      <c r="J51" s="13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75" customHeight="1">
      <c r="A52" s="1"/>
      <c r="B52" s="146"/>
      <c r="C52" s="1"/>
      <c r="D52" s="1"/>
      <c r="E52" s="504" t="s">
        <v>404</v>
      </c>
      <c r="F52" s="328"/>
      <c r="G52" s="328"/>
      <c r="H52" s="326"/>
      <c r="I52" s="148">
        <f>COUNTIF(J9:J27,E52)</f>
        <v>0</v>
      </c>
      <c r="J52" s="13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75" customHeight="1">
      <c r="A53" s="1"/>
      <c r="B53" s="146"/>
      <c r="C53" s="1"/>
      <c r="D53" s="1"/>
      <c r="E53" s="504" t="s">
        <v>418</v>
      </c>
      <c r="F53" s="328"/>
      <c r="G53" s="328"/>
      <c r="H53" s="326"/>
      <c r="I53" s="148">
        <f>COUNTIF(J10:J27,E53)</f>
        <v>0</v>
      </c>
      <c r="J53" s="13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75" customHeight="1">
      <c r="A54" s="1"/>
      <c r="B54" s="146"/>
      <c r="C54" s="1"/>
      <c r="D54" s="1"/>
      <c r="E54" s="130"/>
      <c r="F54" s="130"/>
      <c r="G54" s="137"/>
      <c r="H54" s="137"/>
      <c r="I54" s="149">
        <f>SUM(I49:I53)</f>
        <v>20</v>
      </c>
      <c r="J54" s="13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75" customHeight="1">
      <c r="A55" s="1"/>
      <c r="B55" s="146"/>
      <c r="C55" s="1"/>
      <c r="D55" s="1"/>
      <c r="E55" s="130"/>
      <c r="F55" s="130"/>
      <c r="G55" s="137"/>
      <c r="H55" s="137"/>
      <c r="I55" s="137"/>
      <c r="J55" s="13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75" customHeight="1">
      <c r="A56" s="1"/>
      <c r="B56" s="146"/>
      <c r="C56" s="1"/>
      <c r="D56" s="1"/>
      <c r="E56" s="150" t="s">
        <v>427</v>
      </c>
      <c r="F56" s="150"/>
      <c r="G56" s="148"/>
      <c r="H56" s="148"/>
      <c r="I56" s="148">
        <f>COUNTIF(K8:K27,J56)</f>
        <v>20</v>
      </c>
      <c r="J56" s="3" t="s">
        <v>86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75" customHeight="1">
      <c r="A57" s="1"/>
      <c r="B57" s="146"/>
      <c r="C57" s="1"/>
      <c r="D57" s="1"/>
      <c r="E57" s="150" t="s">
        <v>435</v>
      </c>
      <c r="F57" s="150"/>
      <c r="G57" s="148"/>
      <c r="H57" s="148"/>
      <c r="I57" s="148">
        <f>COUNTIF(K8:K27,J57)+COUNTIF(K8:K27,K57)</f>
        <v>0</v>
      </c>
      <c r="J57" s="3" t="s">
        <v>438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75" customHeight="1">
      <c r="A58" s="1"/>
      <c r="B58" s="146"/>
      <c r="C58" s="1"/>
      <c r="D58" s="1"/>
      <c r="E58" s="150" t="s">
        <v>442</v>
      </c>
      <c r="F58" s="150"/>
      <c r="G58" s="148"/>
      <c r="H58" s="148"/>
      <c r="I58" s="148">
        <f>COUNTIF(K8:K27,J58)</f>
        <v>0</v>
      </c>
      <c r="J58" s="148" t="s">
        <v>442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75" customHeight="1">
      <c r="A59" s="1"/>
      <c r="B59" s="146"/>
      <c r="C59" s="1"/>
      <c r="D59" s="1"/>
      <c r="E59" s="130"/>
      <c r="F59" s="130"/>
      <c r="G59" s="137"/>
      <c r="H59" s="137"/>
      <c r="I59" s="151">
        <f>SUM(I56:I58)</f>
        <v>20</v>
      </c>
      <c r="J59" s="13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75" customHeight="1">
      <c r="A60" s="1"/>
      <c r="B60" s="14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75" customHeight="1">
      <c r="A61" s="1"/>
      <c r="B61" s="14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75" customHeight="1">
      <c r="A62" s="1"/>
      <c r="B62" s="14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75" customHeight="1">
      <c r="A63" s="1"/>
      <c r="B63" s="14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2.75" customHeight="1">
      <c r="A64" s="1"/>
      <c r="B64" s="14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 customHeight="1">
      <c r="A65" s="1"/>
      <c r="B65" s="14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 customHeight="1">
      <c r="A66" s="1"/>
      <c r="B66" s="14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 customHeight="1">
      <c r="A67" s="1"/>
      <c r="B67" s="14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 customHeight="1">
      <c r="A68" s="1"/>
      <c r="B68" s="14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 customHeight="1">
      <c r="A69" s="1"/>
      <c r="B69" s="14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 customHeight="1">
      <c r="A70" s="1"/>
      <c r="B70" s="14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 customHeight="1">
      <c r="A71" s="1"/>
      <c r="B71" s="14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 customHeight="1">
      <c r="A72" s="1"/>
      <c r="B72" s="14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 customHeight="1">
      <c r="A73" s="1"/>
      <c r="B73" s="14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 customHeight="1">
      <c r="A74" s="1"/>
      <c r="B74" s="14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 customHeight="1">
      <c r="A75" s="1"/>
      <c r="B75" s="14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 customHeight="1">
      <c r="A76" s="1"/>
      <c r="B76" s="14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 customHeight="1">
      <c r="A77" s="1"/>
      <c r="B77" s="14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 customHeight="1">
      <c r="A78" s="1"/>
      <c r="B78" s="14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 customHeight="1">
      <c r="A79" s="1"/>
      <c r="B79" s="14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 customHeight="1">
      <c r="A80" s="1"/>
      <c r="B80" s="14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 customHeight="1">
      <c r="A81" s="1"/>
      <c r="B81" s="14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 customHeight="1">
      <c r="A82" s="1"/>
      <c r="B82" s="14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 customHeight="1">
      <c r="A83" s="1"/>
      <c r="B83" s="14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 customHeight="1">
      <c r="A84" s="1"/>
      <c r="B84" s="14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 customHeight="1">
      <c r="A85" s="1"/>
      <c r="B85" s="14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 customHeight="1">
      <c r="A86" s="1"/>
      <c r="B86" s="14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 customHeight="1">
      <c r="A87" s="1"/>
      <c r="B87" s="14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 customHeight="1">
      <c r="A88" s="1"/>
      <c r="B88" s="14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 customHeight="1">
      <c r="A89" s="1"/>
      <c r="B89" s="14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 customHeight="1">
      <c r="A90" s="1"/>
      <c r="B90" s="14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 customHeight="1">
      <c r="A91" s="1"/>
      <c r="B91" s="14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 customHeight="1">
      <c r="A92" s="1"/>
      <c r="B92" s="14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 customHeight="1">
      <c r="A93" s="1"/>
      <c r="B93" s="14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 customHeight="1">
      <c r="A94" s="1"/>
      <c r="B94" s="14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 customHeight="1">
      <c r="A95" s="1"/>
      <c r="B95" s="14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 customHeight="1">
      <c r="A96" s="1"/>
      <c r="B96" s="14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 customHeight="1">
      <c r="A97" s="1"/>
      <c r="B97" s="14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 customHeight="1">
      <c r="A98" s="1"/>
      <c r="B98" s="14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 customHeight="1">
      <c r="A99" s="1"/>
      <c r="B99" s="14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 customHeight="1">
      <c r="A100" s="1"/>
      <c r="B100" s="14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 customHeight="1">
      <c r="A101" s="1"/>
      <c r="B101" s="14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 customHeight="1">
      <c r="A102" s="1"/>
      <c r="B102" s="14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 customHeight="1">
      <c r="A103" s="1"/>
      <c r="B103" s="14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 customHeight="1">
      <c r="A104" s="1"/>
      <c r="B104" s="14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 customHeight="1">
      <c r="A105" s="1"/>
      <c r="B105" s="14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 customHeight="1">
      <c r="A106" s="1"/>
      <c r="B106" s="14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 customHeight="1">
      <c r="A107" s="1"/>
      <c r="B107" s="14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 customHeight="1">
      <c r="A108" s="1"/>
      <c r="B108" s="14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 customHeight="1">
      <c r="A109" s="1"/>
      <c r="B109" s="14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 customHeight="1">
      <c r="A110" s="1"/>
      <c r="B110" s="14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 customHeight="1">
      <c r="A111" s="1"/>
      <c r="B111" s="14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 customHeight="1">
      <c r="A112" s="1"/>
      <c r="B112" s="14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 customHeight="1">
      <c r="A113" s="1"/>
      <c r="B113" s="14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 customHeight="1">
      <c r="A114" s="1"/>
      <c r="B114" s="14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 customHeight="1">
      <c r="A115" s="1"/>
      <c r="B115" s="14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 customHeight="1">
      <c r="A116" s="1"/>
      <c r="B116" s="14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 customHeight="1">
      <c r="A117" s="1"/>
      <c r="B117" s="14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 customHeight="1">
      <c r="A118" s="1"/>
      <c r="B118" s="14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 customHeight="1">
      <c r="A119" s="1"/>
      <c r="B119" s="14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 customHeight="1">
      <c r="A120" s="1"/>
      <c r="B120" s="14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 customHeight="1">
      <c r="A121" s="1"/>
      <c r="B121" s="14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 customHeight="1">
      <c r="A122" s="1"/>
      <c r="B122" s="14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 customHeight="1">
      <c r="A123" s="1"/>
      <c r="B123" s="14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 customHeight="1">
      <c r="A124" s="1"/>
      <c r="B124" s="14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 customHeight="1">
      <c r="A125" s="1"/>
      <c r="B125" s="14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 customHeight="1">
      <c r="A126" s="1"/>
      <c r="B126" s="14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 customHeight="1">
      <c r="A127" s="1"/>
      <c r="B127" s="14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 customHeight="1">
      <c r="A128" s="1"/>
      <c r="B128" s="14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 customHeight="1">
      <c r="A129" s="1"/>
      <c r="B129" s="14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 customHeight="1">
      <c r="A130" s="1"/>
      <c r="B130" s="14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 customHeight="1">
      <c r="A131" s="1"/>
      <c r="B131" s="14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 customHeight="1">
      <c r="A132" s="1"/>
      <c r="B132" s="14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 customHeight="1">
      <c r="A133" s="1"/>
      <c r="B133" s="14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 customHeight="1">
      <c r="A134" s="1"/>
      <c r="B134" s="14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 customHeight="1">
      <c r="A135" s="1"/>
      <c r="B135" s="14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 customHeight="1">
      <c r="A136" s="1"/>
      <c r="B136" s="14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 customHeight="1">
      <c r="A137" s="1"/>
      <c r="B137" s="14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 customHeight="1">
      <c r="A138" s="1"/>
      <c r="B138" s="14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 customHeight="1">
      <c r="A139" s="1"/>
      <c r="B139" s="14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 customHeight="1">
      <c r="A140" s="1"/>
      <c r="B140" s="14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 customHeight="1">
      <c r="A141" s="1"/>
      <c r="B141" s="14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 customHeight="1">
      <c r="A142" s="1"/>
      <c r="B142" s="14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 customHeight="1">
      <c r="A143" s="1"/>
      <c r="B143" s="14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 customHeight="1">
      <c r="A144" s="1"/>
      <c r="B144" s="14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 customHeight="1">
      <c r="A145" s="1"/>
      <c r="B145" s="14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 customHeight="1">
      <c r="A146" s="1"/>
      <c r="B146" s="14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 customHeight="1">
      <c r="A147" s="1"/>
      <c r="B147" s="14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 customHeight="1">
      <c r="A148" s="1"/>
      <c r="B148" s="14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 customHeight="1">
      <c r="A149" s="1"/>
      <c r="B149" s="14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 customHeight="1">
      <c r="A150" s="1"/>
      <c r="B150" s="14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 customHeight="1">
      <c r="A151" s="1"/>
      <c r="B151" s="14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 customHeight="1">
      <c r="A152" s="1"/>
      <c r="B152" s="14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 customHeight="1">
      <c r="A153" s="1"/>
      <c r="B153" s="14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 customHeight="1">
      <c r="A154" s="1"/>
      <c r="B154" s="14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 customHeight="1">
      <c r="A155" s="1"/>
      <c r="B155" s="14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 customHeight="1">
      <c r="A156" s="1"/>
      <c r="B156" s="14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 customHeight="1">
      <c r="A157" s="1"/>
      <c r="B157" s="14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 customHeight="1">
      <c r="A158" s="1"/>
      <c r="B158" s="14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 customHeight="1">
      <c r="A159" s="1"/>
      <c r="B159" s="14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 customHeight="1">
      <c r="A160" s="1"/>
      <c r="B160" s="14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 customHeight="1">
      <c r="A161" s="1"/>
      <c r="B161" s="14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 customHeight="1">
      <c r="A162" s="1"/>
      <c r="B162" s="14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 customHeight="1">
      <c r="A163" s="1"/>
      <c r="B163" s="14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 customHeight="1">
      <c r="A164" s="1"/>
      <c r="B164" s="14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 customHeight="1">
      <c r="A165" s="1"/>
      <c r="B165" s="14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 customHeight="1">
      <c r="A166" s="1"/>
      <c r="B166" s="14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 customHeight="1">
      <c r="A167" s="1"/>
      <c r="B167" s="14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 customHeight="1">
      <c r="A168" s="1"/>
      <c r="B168" s="14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 customHeight="1">
      <c r="A169" s="1"/>
      <c r="B169" s="14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 customHeight="1">
      <c r="A170" s="1"/>
      <c r="B170" s="14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 customHeight="1">
      <c r="A171" s="1"/>
      <c r="B171" s="14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 customHeight="1">
      <c r="A172" s="1"/>
      <c r="B172" s="14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 customHeight="1">
      <c r="A173" s="1"/>
      <c r="B173" s="14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 customHeight="1">
      <c r="A174" s="1"/>
      <c r="B174" s="14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 customHeight="1">
      <c r="A175" s="1"/>
      <c r="B175" s="14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 customHeight="1">
      <c r="A176" s="1"/>
      <c r="B176" s="14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 customHeight="1">
      <c r="A177" s="1"/>
      <c r="B177" s="14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 customHeight="1">
      <c r="A178" s="1"/>
      <c r="B178" s="14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 customHeight="1">
      <c r="A179" s="1"/>
      <c r="B179" s="14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 customHeight="1">
      <c r="A180" s="1"/>
      <c r="B180" s="14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 customHeight="1">
      <c r="A181" s="1"/>
      <c r="B181" s="14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 customHeight="1">
      <c r="A182" s="1"/>
      <c r="B182" s="14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 customHeight="1">
      <c r="A183" s="1"/>
      <c r="B183" s="14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 customHeight="1">
      <c r="A184" s="1"/>
      <c r="B184" s="14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 customHeight="1">
      <c r="A185" s="1"/>
      <c r="B185" s="14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 customHeight="1">
      <c r="A186" s="1"/>
      <c r="B186" s="14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 customHeight="1">
      <c r="A187" s="1"/>
      <c r="B187" s="14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 customHeight="1">
      <c r="A188" s="1"/>
      <c r="B188" s="14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 customHeight="1">
      <c r="A189" s="1"/>
      <c r="B189" s="14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 customHeight="1">
      <c r="A190" s="1"/>
      <c r="B190" s="14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 customHeight="1">
      <c r="A191" s="1"/>
      <c r="B191" s="14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 customHeight="1">
      <c r="A192" s="1"/>
      <c r="B192" s="14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 customHeight="1">
      <c r="A193" s="1"/>
      <c r="B193" s="14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 customHeight="1">
      <c r="A194" s="1"/>
      <c r="B194" s="14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 customHeight="1">
      <c r="A195" s="1"/>
      <c r="B195" s="14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 customHeight="1">
      <c r="A196" s="1"/>
      <c r="B196" s="14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 customHeight="1">
      <c r="A197" s="1"/>
      <c r="B197" s="14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 customHeight="1">
      <c r="A198" s="1"/>
      <c r="B198" s="14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 customHeight="1">
      <c r="A199" s="1"/>
      <c r="B199" s="14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 customHeight="1">
      <c r="A200" s="1"/>
      <c r="B200" s="14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 customHeight="1">
      <c r="A201" s="1"/>
      <c r="B201" s="14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 customHeight="1">
      <c r="A202" s="1"/>
      <c r="B202" s="14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 customHeight="1">
      <c r="A203" s="1"/>
      <c r="B203" s="14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 customHeight="1">
      <c r="A204" s="1"/>
      <c r="B204" s="14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 customHeight="1">
      <c r="A205" s="1"/>
      <c r="B205" s="14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 customHeight="1">
      <c r="A206" s="1"/>
      <c r="B206" s="14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 customHeight="1">
      <c r="A207" s="1"/>
      <c r="B207" s="14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 customHeight="1">
      <c r="A208" s="1"/>
      <c r="B208" s="14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 customHeight="1">
      <c r="A209" s="1"/>
      <c r="B209" s="14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 customHeight="1">
      <c r="A210" s="1"/>
      <c r="B210" s="14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 customHeight="1">
      <c r="A211" s="1"/>
      <c r="B211" s="14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 customHeight="1">
      <c r="A212" s="1"/>
      <c r="B212" s="14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 customHeight="1">
      <c r="A213" s="1"/>
      <c r="B213" s="14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 customHeight="1">
      <c r="A214" s="1"/>
      <c r="B214" s="14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 customHeight="1">
      <c r="A215" s="1"/>
      <c r="B215" s="14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 customHeight="1">
      <c r="A216" s="1"/>
      <c r="B216" s="14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 customHeight="1">
      <c r="A217" s="1"/>
      <c r="B217" s="14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 customHeight="1">
      <c r="A218" s="1"/>
      <c r="B218" s="14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 customHeight="1">
      <c r="A219" s="1"/>
      <c r="B219" s="14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 customHeight="1">
      <c r="A220" s="1"/>
      <c r="B220" s="14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 customHeight="1">
      <c r="A221" s="1"/>
      <c r="B221" s="14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 customHeight="1">
      <c r="A222" s="1"/>
      <c r="B222" s="14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 customHeight="1">
      <c r="A223" s="1"/>
      <c r="B223" s="14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 customHeight="1">
      <c r="A224" s="1"/>
      <c r="B224" s="14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 customHeight="1">
      <c r="A225" s="1"/>
      <c r="B225" s="14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 customHeight="1">
      <c r="A226" s="1"/>
      <c r="B226" s="14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 customHeight="1">
      <c r="A227" s="1"/>
      <c r="B227" s="14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 customHeight="1">
      <c r="A228" s="1"/>
      <c r="B228" s="14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 customHeight="1">
      <c r="A229" s="1"/>
      <c r="B229" s="14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 customHeight="1">
      <c r="A230" s="1"/>
      <c r="B230" s="14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 customHeight="1">
      <c r="A231" s="1"/>
      <c r="B231" s="14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 customHeight="1">
      <c r="A232" s="1"/>
      <c r="B232" s="14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 customHeight="1">
      <c r="A233" s="1"/>
      <c r="B233" s="14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 customHeight="1">
      <c r="A234" s="1"/>
      <c r="B234" s="14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 customHeight="1">
      <c r="A235" s="1"/>
      <c r="B235" s="14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 customHeight="1">
      <c r="A236" s="1"/>
      <c r="B236" s="14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 customHeight="1">
      <c r="A237" s="1"/>
      <c r="B237" s="14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 customHeight="1">
      <c r="A238" s="1"/>
      <c r="B238" s="14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 customHeight="1">
      <c r="A239" s="1"/>
      <c r="B239" s="14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 customHeight="1">
      <c r="A240" s="1"/>
      <c r="B240" s="14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 customHeight="1">
      <c r="A241" s="1"/>
      <c r="B241" s="14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 customHeight="1">
      <c r="A242" s="1"/>
      <c r="B242" s="14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 customHeight="1">
      <c r="A243" s="1"/>
      <c r="B243" s="14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 customHeight="1">
      <c r="A244" s="1"/>
      <c r="B244" s="14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 customHeight="1">
      <c r="A245" s="1"/>
      <c r="B245" s="14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 customHeight="1">
      <c r="A246" s="1"/>
      <c r="B246" s="14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 customHeight="1">
      <c r="A247" s="1"/>
      <c r="B247" s="14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 customHeight="1">
      <c r="A248" s="1"/>
      <c r="B248" s="14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 customHeight="1">
      <c r="A249" s="1"/>
      <c r="B249" s="14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 customHeight="1">
      <c r="A250" s="1"/>
      <c r="B250" s="14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 customHeight="1">
      <c r="A251" s="1"/>
      <c r="B251" s="14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 customHeight="1">
      <c r="A252" s="1"/>
      <c r="B252" s="14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 customHeight="1">
      <c r="A253" s="1"/>
      <c r="B253" s="14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 customHeight="1">
      <c r="A254" s="1"/>
      <c r="B254" s="14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 customHeight="1">
      <c r="A255" s="1"/>
      <c r="B255" s="14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 customHeight="1">
      <c r="A256" s="1"/>
      <c r="B256" s="14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 customHeight="1">
      <c r="A257" s="1"/>
      <c r="B257" s="14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 customHeight="1">
      <c r="A258" s="1"/>
      <c r="B258" s="14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 customHeight="1">
      <c r="A259" s="1"/>
      <c r="B259" s="14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 customHeight="1">
      <c r="A260" s="1"/>
      <c r="B260" s="14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 customHeight="1">
      <c r="A261" s="1"/>
      <c r="B261" s="14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 customHeight="1">
      <c r="A262" s="1"/>
      <c r="B262" s="14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 customHeight="1">
      <c r="A263" s="1"/>
      <c r="B263" s="14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 customHeight="1">
      <c r="A264" s="1"/>
      <c r="B264" s="14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 customHeight="1">
      <c r="A265" s="1"/>
      <c r="B265" s="14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 customHeight="1">
      <c r="A266" s="1"/>
      <c r="B266" s="14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 customHeight="1">
      <c r="A267" s="1"/>
      <c r="B267" s="14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 customHeight="1">
      <c r="A268" s="1"/>
      <c r="B268" s="14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 customHeight="1">
      <c r="A269" s="1"/>
      <c r="B269" s="14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 customHeight="1">
      <c r="A270" s="1"/>
      <c r="B270" s="14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 customHeight="1">
      <c r="A271" s="1"/>
      <c r="B271" s="14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 customHeight="1">
      <c r="A272" s="1"/>
      <c r="B272" s="14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 customHeight="1">
      <c r="A273" s="1"/>
      <c r="B273" s="14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 customHeight="1">
      <c r="A274" s="1"/>
      <c r="B274" s="14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 customHeight="1">
      <c r="A275" s="1"/>
      <c r="B275" s="14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 customHeight="1">
      <c r="A276" s="1"/>
      <c r="B276" s="14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 customHeight="1">
      <c r="A277" s="1"/>
      <c r="B277" s="14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 customHeight="1">
      <c r="A278" s="1"/>
      <c r="B278" s="14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 customHeight="1">
      <c r="A279" s="1"/>
      <c r="B279" s="14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 customHeight="1">
      <c r="A280" s="1"/>
      <c r="B280" s="14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 customHeight="1">
      <c r="A281" s="1"/>
      <c r="B281" s="14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 customHeight="1">
      <c r="A282" s="1"/>
      <c r="B282" s="14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 customHeight="1">
      <c r="A283" s="1"/>
      <c r="B283" s="14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 customHeight="1">
      <c r="A284" s="1"/>
      <c r="B284" s="14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 customHeight="1">
      <c r="A285" s="1"/>
      <c r="B285" s="14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 customHeight="1">
      <c r="A286" s="1"/>
      <c r="B286" s="14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 customHeight="1">
      <c r="A287" s="1"/>
      <c r="B287" s="14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 customHeight="1">
      <c r="A288" s="1"/>
      <c r="B288" s="14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 customHeight="1">
      <c r="A289" s="1"/>
      <c r="B289" s="14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 customHeight="1">
      <c r="A290" s="1"/>
      <c r="B290" s="14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 customHeight="1">
      <c r="A291" s="1"/>
      <c r="B291" s="14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 customHeight="1">
      <c r="A292" s="1"/>
      <c r="B292" s="14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 customHeight="1">
      <c r="A293" s="1"/>
      <c r="B293" s="14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 customHeight="1">
      <c r="A294" s="1"/>
      <c r="B294" s="14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 customHeight="1">
      <c r="A295" s="1"/>
      <c r="B295" s="14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 customHeight="1">
      <c r="A296" s="1"/>
      <c r="B296" s="14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 customHeight="1">
      <c r="A297" s="1"/>
      <c r="B297" s="14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 customHeight="1">
      <c r="A298" s="1"/>
      <c r="B298" s="14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 customHeight="1">
      <c r="A299" s="1"/>
      <c r="B299" s="14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 customHeight="1">
      <c r="A300" s="1"/>
      <c r="B300" s="14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 customHeight="1">
      <c r="A301" s="1"/>
      <c r="B301" s="14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 customHeight="1">
      <c r="A302" s="1"/>
      <c r="B302" s="14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 customHeight="1">
      <c r="A303" s="1"/>
      <c r="B303" s="14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 customHeight="1">
      <c r="A304" s="1"/>
      <c r="B304" s="14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 customHeight="1">
      <c r="A305" s="1"/>
      <c r="B305" s="14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 customHeight="1">
      <c r="A306" s="1"/>
      <c r="B306" s="14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 customHeight="1">
      <c r="A307" s="1"/>
      <c r="B307" s="14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 customHeight="1">
      <c r="A308" s="1"/>
      <c r="B308" s="14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 customHeight="1">
      <c r="A309" s="1"/>
      <c r="B309" s="14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 customHeight="1">
      <c r="A310" s="1"/>
      <c r="B310" s="14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 customHeight="1">
      <c r="A311" s="1"/>
      <c r="B311" s="14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 customHeight="1">
      <c r="A312" s="1"/>
      <c r="B312" s="14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 customHeight="1">
      <c r="A313" s="1"/>
      <c r="B313" s="14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 customHeight="1">
      <c r="A314" s="1"/>
      <c r="B314" s="14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 customHeight="1">
      <c r="A315" s="1"/>
      <c r="B315" s="14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 customHeight="1">
      <c r="A316" s="1"/>
      <c r="B316" s="14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 customHeight="1">
      <c r="A317" s="1"/>
      <c r="B317" s="14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 customHeight="1">
      <c r="A318" s="1"/>
      <c r="B318" s="14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 customHeight="1">
      <c r="A319" s="1"/>
      <c r="B319" s="14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 customHeight="1">
      <c r="A320" s="1"/>
      <c r="B320" s="14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 customHeight="1">
      <c r="A321" s="1"/>
      <c r="B321" s="14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 customHeight="1">
      <c r="A322" s="1"/>
      <c r="B322" s="14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 customHeight="1">
      <c r="A323" s="1"/>
      <c r="B323" s="14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 customHeight="1">
      <c r="A324" s="1"/>
      <c r="B324" s="14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 customHeight="1">
      <c r="A325" s="1"/>
      <c r="B325" s="14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 customHeight="1">
      <c r="A326" s="1"/>
      <c r="B326" s="14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 customHeight="1">
      <c r="A327" s="1"/>
      <c r="B327" s="14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 customHeight="1">
      <c r="A328" s="1"/>
      <c r="B328" s="14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 customHeight="1">
      <c r="A329" s="1"/>
      <c r="B329" s="14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 customHeight="1">
      <c r="A330" s="1"/>
      <c r="B330" s="14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 customHeight="1">
      <c r="A331" s="1"/>
      <c r="B331" s="14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 customHeight="1">
      <c r="A332" s="1"/>
      <c r="B332" s="14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 customHeight="1">
      <c r="A333" s="1"/>
      <c r="B333" s="14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 customHeight="1">
      <c r="A334" s="1"/>
      <c r="B334" s="14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 customHeight="1">
      <c r="A335" s="1"/>
      <c r="B335" s="14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 customHeight="1">
      <c r="A336" s="1"/>
      <c r="B336" s="14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 customHeight="1">
      <c r="A337" s="1"/>
      <c r="B337" s="14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 customHeight="1">
      <c r="A338" s="1"/>
      <c r="B338" s="14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 customHeight="1">
      <c r="A339" s="1"/>
      <c r="B339" s="14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 customHeight="1">
      <c r="A340" s="1"/>
      <c r="B340" s="14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 customHeight="1">
      <c r="A341" s="1"/>
      <c r="B341" s="14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 customHeight="1">
      <c r="A342" s="1"/>
      <c r="B342" s="14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 customHeight="1">
      <c r="A343" s="1"/>
      <c r="B343" s="14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 customHeight="1">
      <c r="A344" s="1"/>
      <c r="B344" s="14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 customHeight="1">
      <c r="A345" s="1"/>
      <c r="B345" s="14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 customHeight="1">
      <c r="A346" s="1"/>
      <c r="B346" s="14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 customHeight="1">
      <c r="A347" s="1"/>
      <c r="B347" s="14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 customHeight="1">
      <c r="A348" s="1"/>
      <c r="B348" s="14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 customHeight="1">
      <c r="A349" s="1"/>
      <c r="B349" s="14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 customHeight="1">
      <c r="A350" s="1"/>
      <c r="B350" s="14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 customHeight="1">
      <c r="A351" s="1"/>
      <c r="B351" s="14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 customHeight="1">
      <c r="A352" s="1"/>
      <c r="B352" s="14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 customHeight="1">
      <c r="A353" s="1"/>
      <c r="B353" s="14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 customHeight="1">
      <c r="A354" s="1"/>
      <c r="B354" s="14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 customHeight="1">
      <c r="A355" s="1"/>
      <c r="B355" s="14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 customHeight="1">
      <c r="A356" s="1"/>
      <c r="B356" s="14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 customHeight="1">
      <c r="A357" s="1"/>
      <c r="B357" s="14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 customHeight="1">
      <c r="A358" s="1"/>
      <c r="B358" s="14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 customHeight="1">
      <c r="A359" s="1"/>
      <c r="B359" s="14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 customHeight="1">
      <c r="A360" s="1"/>
      <c r="B360" s="14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 customHeight="1">
      <c r="A361" s="1"/>
      <c r="B361" s="14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 customHeight="1">
      <c r="A362" s="1"/>
      <c r="B362" s="14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 customHeight="1">
      <c r="A363" s="1"/>
      <c r="B363" s="14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 customHeight="1">
      <c r="A364" s="1"/>
      <c r="B364" s="14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 customHeight="1">
      <c r="A365" s="1"/>
      <c r="B365" s="14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 customHeight="1">
      <c r="A366" s="1"/>
      <c r="B366" s="14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 customHeight="1">
      <c r="A367" s="1"/>
      <c r="B367" s="14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 customHeight="1">
      <c r="A368" s="1"/>
      <c r="B368" s="14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 customHeight="1">
      <c r="A369" s="1"/>
      <c r="B369" s="14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 customHeight="1">
      <c r="A370" s="1"/>
      <c r="B370" s="14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 customHeight="1">
      <c r="A371" s="1"/>
      <c r="B371" s="14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 customHeight="1">
      <c r="A372" s="1"/>
      <c r="B372" s="14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 customHeight="1">
      <c r="A373" s="1"/>
      <c r="B373" s="14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 customHeight="1">
      <c r="A374" s="1"/>
      <c r="B374" s="14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 customHeight="1">
      <c r="A375" s="1"/>
      <c r="B375" s="14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 customHeight="1">
      <c r="A376" s="1"/>
      <c r="B376" s="14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 customHeight="1">
      <c r="A377" s="1"/>
      <c r="B377" s="14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 customHeight="1">
      <c r="A378" s="1"/>
      <c r="B378" s="14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 customHeight="1">
      <c r="A379" s="1"/>
      <c r="B379" s="14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 customHeight="1">
      <c r="A380" s="1"/>
      <c r="B380" s="14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 customHeight="1">
      <c r="A381" s="1"/>
      <c r="B381" s="14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 customHeight="1">
      <c r="A382" s="1"/>
      <c r="B382" s="14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 customHeight="1">
      <c r="A383" s="1"/>
      <c r="B383" s="14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 customHeight="1">
      <c r="A384" s="1"/>
      <c r="B384" s="14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 customHeight="1">
      <c r="A385" s="1"/>
      <c r="B385" s="14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 customHeight="1">
      <c r="A386" s="1"/>
      <c r="B386" s="14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 customHeight="1">
      <c r="A387" s="1"/>
      <c r="B387" s="14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 customHeight="1">
      <c r="A388" s="1"/>
      <c r="B388" s="14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 customHeight="1">
      <c r="A389" s="1"/>
      <c r="B389" s="14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 customHeight="1">
      <c r="A390" s="1"/>
      <c r="B390" s="14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 customHeight="1">
      <c r="A391" s="1"/>
      <c r="B391" s="14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 customHeight="1">
      <c r="A392" s="1"/>
      <c r="B392" s="14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 customHeight="1">
      <c r="A393" s="1"/>
      <c r="B393" s="14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 customHeight="1">
      <c r="A394" s="1"/>
      <c r="B394" s="14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 customHeight="1">
      <c r="A395" s="1"/>
      <c r="B395" s="14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 customHeight="1">
      <c r="A396" s="1"/>
      <c r="B396" s="14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 customHeight="1">
      <c r="A397" s="1"/>
      <c r="B397" s="14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 customHeight="1">
      <c r="A398" s="1"/>
      <c r="B398" s="14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 customHeight="1">
      <c r="A399" s="1"/>
      <c r="B399" s="14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 customHeight="1">
      <c r="A400" s="1"/>
      <c r="B400" s="14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 customHeight="1">
      <c r="A401" s="1"/>
      <c r="B401" s="14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 customHeight="1">
      <c r="A402" s="1"/>
      <c r="B402" s="14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 customHeight="1">
      <c r="A403" s="1"/>
      <c r="B403" s="14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 customHeight="1">
      <c r="A404" s="1"/>
      <c r="B404" s="14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 customHeight="1">
      <c r="A405" s="1"/>
      <c r="B405" s="14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 customHeight="1">
      <c r="A406" s="1"/>
      <c r="B406" s="14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 customHeight="1">
      <c r="A407" s="1"/>
      <c r="B407" s="14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 customHeight="1">
      <c r="A408" s="1"/>
      <c r="B408" s="14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 customHeight="1">
      <c r="A409" s="1"/>
      <c r="B409" s="14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 customHeight="1">
      <c r="A410" s="1"/>
      <c r="B410" s="14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 customHeight="1">
      <c r="A411" s="1"/>
      <c r="B411" s="14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 customHeight="1">
      <c r="A412" s="1"/>
      <c r="B412" s="14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 customHeight="1">
      <c r="A413" s="1"/>
      <c r="B413" s="14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 customHeight="1">
      <c r="A414" s="1"/>
      <c r="B414" s="14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 customHeight="1">
      <c r="A415" s="1"/>
      <c r="B415" s="14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 customHeight="1">
      <c r="A416" s="1"/>
      <c r="B416" s="14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 customHeight="1">
      <c r="A417" s="1"/>
      <c r="B417" s="14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 customHeight="1">
      <c r="A418" s="1"/>
      <c r="B418" s="14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 customHeight="1">
      <c r="A419" s="1"/>
      <c r="B419" s="14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 customHeight="1">
      <c r="A420" s="1"/>
      <c r="B420" s="14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 customHeight="1">
      <c r="A421" s="1"/>
      <c r="B421" s="14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 customHeight="1">
      <c r="A422" s="1"/>
      <c r="B422" s="14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 customHeight="1">
      <c r="A423" s="1"/>
      <c r="B423" s="14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 customHeight="1">
      <c r="A424" s="1"/>
      <c r="B424" s="14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 customHeight="1">
      <c r="A425" s="1"/>
      <c r="B425" s="14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 customHeight="1">
      <c r="A426" s="1"/>
      <c r="B426" s="14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 customHeight="1">
      <c r="A427" s="1"/>
      <c r="B427" s="14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 customHeight="1">
      <c r="A428" s="1"/>
      <c r="B428" s="14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 customHeight="1">
      <c r="A429" s="1"/>
      <c r="B429" s="14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 customHeight="1">
      <c r="A430" s="1"/>
      <c r="B430" s="14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 customHeight="1">
      <c r="A431" s="1"/>
      <c r="B431" s="14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 customHeight="1">
      <c r="A432" s="1"/>
      <c r="B432" s="14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 customHeight="1">
      <c r="A433" s="1"/>
      <c r="B433" s="14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 customHeight="1">
      <c r="A434" s="1"/>
      <c r="B434" s="14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 customHeight="1">
      <c r="A435" s="1"/>
      <c r="B435" s="14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 customHeight="1">
      <c r="A436" s="1"/>
      <c r="B436" s="14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 customHeight="1">
      <c r="A437" s="1"/>
      <c r="B437" s="14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 customHeight="1">
      <c r="A438" s="1"/>
      <c r="B438" s="14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 customHeight="1">
      <c r="A439" s="1"/>
      <c r="B439" s="14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 customHeight="1">
      <c r="A440" s="1"/>
      <c r="B440" s="14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 customHeight="1">
      <c r="A441" s="1"/>
      <c r="B441" s="14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 customHeight="1">
      <c r="A442" s="1"/>
      <c r="B442" s="14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 customHeight="1">
      <c r="A443" s="1"/>
      <c r="B443" s="14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 customHeight="1">
      <c r="A444" s="1"/>
      <c r="B444" s="14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 customHeight="1">
      <c r="A445" s="1"/>
      <c r="B445" s="14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 customHeight="1">
      <c r="A446" s="1"/>
      <c r="B446" s="14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 customHeight="1">
      <c r="A447" s="1"/>
      <c r="B447" s="14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 customHeight="1">
      <c r="A448" s="1"/>
      <c r="B448" s="14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 customHeight="1">
      <c r="A449" s="1"/>
      <c r="B449" s="14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 customHeight="1">
      <c r="A450" s="1"/>
      <c r="B450" s="14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 customHeight="1">
      <c r="A451" s="1"/>
      <c r="B451" s="14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 customHeight="1">
      <c r="A452" s="1"/>
      <c r="B452" s="14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 customHeight="1">
      <c r="A453" s="1"/>
      <c r="B453" s="14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 customHeight="1">
      <c r="A454" s="1"/>
      <c r="B454" s="14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 customHeight="1">
      <c r="A455" s="1"/>
      <c r="B455" s="14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 customHeight="1">
      <c r="A456" s="1"/>
      <c r="B456" s="14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 customHeight="1">
      <c r="A457" s="1"/>
      <c r="B457" s="14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 customHeight="1">
      <c r="A458" s="1"/>
      <c r="B458" s="14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 customHeight="1">
      <c r="A459" s="1"/>
      <c r="B459" s="14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 customHeight="1">
      <c r="A460" s="1"/>
      <c r="B460" s="14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 customHeight="1">
      <c r="A461" s="1"/>
      <c r="B461" s="14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 customHeight="1">
      <c r="A462" s="1"/>
      <c r="B462" s="14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 customHeight="1">
      <c r="A463" s="1"/>
      <c r="B463" s="14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 customHeight="1">
      <c r="A464" s="1"/>
      <c r="B464" s="14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 customHeight="1">
      <c r="A465" s="1"/>
      <c r="B465" s="14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 customHeight="1">
      <c r="A466" s="1"/>
      <c r="B466" s="14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 customHeight="1">
      <c r="A467" s="1"/>
      <c r="B467" s="14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 customHeight="1">
      <c r="A468" s="1"/>
      <c r="B468" s="14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 customHeight="1">
      <c r="A469" s="1"/>
      <c r="B469" s="14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 customHeight="1">
      <c r="A470" s="1"/>
      <c r="B470" s="14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 customHeight="1">
      <c r="A471" s="1"/>
      <c r="B471" s="14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 customHeight="1">
      <c r="A472" s="1"/>
      <c r="B472" s="14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 customHeight="1">
      <c r="A473" s="1"/>
      <c r="B473" s="14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 customHeight="1">
      <c r="A474" s="1"/>
      <c r="B474" s="14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 customHeight="1">
      <c r="A475" s="1"/>
      <c r="B475" s="14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 customHeight="1">
      <c r="A476" s="1"/>
      <c r="B476" s="14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 customHeight="1">
      <c r="A477" s="1"/>
      <c r="B477" s="14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 customHeight="1">
      <c r="A478" s="1"/>
      <c r="B478" s="14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 customHeight="1">
      <c r="A479" s="1"/>
      <c r="B479" s="14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 customHeight="1">
      <c r="A480" s="1"/>
      <c r="B480" s="14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 customHeight="1">
      <c r="A481" s="1"/>
      <c r="B481" s="14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 customHeight="1">
      <c r="A482" s="1"/>
      <c r="B482" s="14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 customHeight="1">
      <c r="A483" s="1"/>
      <c r="B483" s="14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 customHeight="1">
      <c r="A484" s="1"/>
      <c r="B484" s="14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 customHeight="1">
      <c r="A485" s="1"/>
      <c r="B485" s="14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 customHeight="1">
      <c r="A486" s="1"/>
      <c r="B486" s="14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 customHeight="1">
      <c r="A487" s="1"/>
      <c r="B487" s="14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 customHeight="1">
      <c r="A488" s="1"/>
      <c r="B488" s="14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 customHeight="1">
      <c r="A489" s="1"/>
      <c r="B489" s="14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 customHeight="1">
      <c r="A490" s="1"/>
      <c r="B490" s="14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 customHeight="1">
      <c r="A491" s="1"/>
      <c r="B491" s="14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 customHeight="1">
      <c r="A492" s="1"/>
      <c r="B492" s="14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 customHeight="1">
      <c r="A493" s="1"/>
      <c r="B493" s="14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 customHeight="1">
      <c r="A494" s="1"/>
      <c r="B494" s="14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 customHeight="1">
      <c r="A495" s="1"/>
      <c r="B495" s="14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 customHeight="1">
      <c r="A496" s="1"/>
      <c r="B496" s="14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 customHeight="1">
      <c r="A497" s="1"/>
      <c r="B497" s="14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 customHeight="1">
      <c r="A498" s="1"/>
      <c r="B498" s="14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 customHeight="1">
      <c r="A499" s="1"/>
      <c r="B499" s="14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 customHeight="1">
      <c r="A500" s="1"/>
      <c r="B500" s="14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 customHeight="1">
      <c r="A501" s="1"/>
      <c r="B501" s="14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 customHeight="1">
      <c r="A502" s="1"/>
      <c r="B502" s="14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 customHeight="1">
      <c r="A503" s="1"/>
      <c r="B503" s="14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 customHeight="1">
      <c r="A504" s="1"/>
      <c r="B504" s="14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 customHeight="1">
      <c r="A505" s="1"/>
      <c r="B505" s="14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 customHeight="1">
      <c r="A506" s="1"/>
      <c r="B506" s="14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 customHeight="1">
      <c r="A507" s="1"/>
      <c r="B507" s="14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 customHeight="1">
      <c r="A508" s="1"/>
      <c r="B508" s="14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 customHeight="1">
      <c r="A509" s="1"/>
      <c r="B509" s="14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 customHeight="1">
      <c r="A510" s="1"/>
      <c r="B510" s="14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 customHeight="1">
      <c r="A511" s="1"/>
      <c r="B511" s="14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 customHeight="1">
      <c r="A512" s="1"/>
      <c r="B512" s="14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 customHeight="1">
      <c r="A513" s="1"/>
      <c r="B513" s="14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 customHeight="1">
      <c r="A514" s="1"/>
      <c r="B514" s="14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 customHeight="1">
      <c r="A515" s="1"/>
      <c r="B515" s="14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 customHeight="1">
      <c r="A516" s="1"/>
      <c r="B516" s="14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 customHeight="1">
      <c r="A517" s="1"/>
      <c r="B517" s="14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 customHeight="1">
      <c r="A518" s="1"/>
      <c r="B518" s="14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 customHeight="1">
      <c r="A519" s="1"/>
      <c r="B519" s="14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 customHeight="1">
      <c r="A520" s="1"/>
      <c r="B520" s="14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 customHeight="1">
      <c r="A521" s="1"/>
      <c r="B521" s="14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 customHeight="1">
      <c r="A522" s="1"/>
      <c r="B522" s="14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 customHeight="1">
      <c r="A523" s="1"/>
      <c r="B523" s="14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 customHeight="1">
      <c r="A524" s="1"/>
      <c r="B524" s="14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 customHeight="1">
      <c r="A525" s="1"/>
      <c r="B525" s="14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 customHeight="1">
      <c r="A526" s="1"/>
      <c r="B526" s="14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 customHeight="1">
      <c r="A527" s="1"/>
      <c r="B527" s="14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 customHeight="1">
      <c r="A528" s="1"/>
      <c r="B528" s="14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 customHeight="1">
      <c r="A529" s="1"/>
      <c r="B529" s="14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 customHeight="1">
      <c r="A530" s="1"/>
      <c r="B530" s="14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 customHeight="1">
      <c r="A531" s="1"/>
      <c r="B531" s="14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 customHeight="1">
      <c r="A532" s="1"/>
      <c r="B532" s="14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 customHeight="1">
      <c r="A533" s="1"/>
      <c r="B533" s="14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 customHeight="1">
      <c r="A534" s="1"/>
      <c r="B534" s="14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 customHeight="1">
      <c r="A535" s="1"/>
      <c r="B535" s="14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 customHeight="1">
      <c r="A536" s="1"/>
      <c r="B536" s="14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 customHeight="1">
      <c r="A537" s="1"/>
      <c r="B537" s="14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 customHeight="1">
      <c r="A538" s="1"/>
      <c r="B538" s="14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 customHeight="1">
      <c r="A539" s="1"/>
      <c r="B539" s="14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 customHeight="1">
      <c r="A540" s="1"/>
      <c r="B540" s="14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 customHeight="1">
      <c r="A541" s="1"/>
      <c r="B541" s="14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 customHeight="1">
      <c r="A542" s="1"/>
      <c r="B542" s="14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 customHeight="1">
      <c r="A543" s="1"/>
      <c r="B543" s="14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 customHeight="1">
      <c r="A544" s="1"/>
      <c r="B544" s="14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 customHeight="1">
      <c r="A545" s="1"/>
      <c r="B545" s="14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 customHeight="1">
      <c r="A546" s="1"/>
      <c r="B546" s="14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 customHeight="1">
      <c r="A547" s="1"/>
      <c r="B547" s="14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 customHeight="1">
      <c r="A548" s="1"/>
      <c r="B548" s="14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 customHeight="1">
      <c r="A549" s="1"/>
      <c r="B549" s="14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 customHeight="1">
      <c r="A550" s="1"/>
      <c r="B550" s="14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 customHeight="1">
      <c r="A551" s="1"/>
      <c r="B551" s="14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 customHeight="1">
      <c r="A552" s="1"/>
      <c r="B552" s="14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 customHeight="1">
      <c r="A553" s="1"/>
      <c r="B553" s="14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 customHeight="1">
      <c r="A554" s="1"/>
      <c r="B554" s="14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 customHeight="1">
      <c r="A555" s="1"/>
      <c r="B555" s="14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 customHeight="1">
      <c r="A556" s="1"/>
      <c r="B556" s="14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 customHeight="1">
      <c r="A557" s="1"/>
      <c r="B557" s="14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 customHeight="1">
      <c r="A558" s="1"/>
      <c r="B558" s="14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 customHeight="1">
      <c r="A559" s="1"/>
      <c r="B559" s="14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 customHeight="1">
      <c r="A560" s="1"/>
      <c r="B560" s="14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 customHeight="1">
      <c r="A561" s="1"/>
      <c r="B561" s="14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 customHeight="1">
      <c r="A562" s="1"/>
      <c r="B562" s="14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 customHeight="1">
      <c r="A563" s="1"/>
      <c r="B563" s="14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 customHeight="1">
      <c r="A564" s="1"/>
      <c r="B564" s="14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 customHeight="1">
      <c r="A565" s="1"/>
      <c r="B565" s="14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 customHeight="1">
      <c r="A566" s="1"/>
      <c r="B566" s="14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 customHeight="1">
      <c r="A567" s="1"/>
      <c r="B567" s="14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 customHeight="1">
      <c r="A568" s="1"/>
      <c r="B568" s="14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 customHeight="1">
      <c r="A569" s="1"/>
      <c r="B569" s="14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 customHeight="1">
      <c r="A570" s="1"/>
      <c r="B570" s="14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 customHeight="1">
      <c r="A571" s="1"/>
      <c r="B571" s="14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 customHeight="1">
      <c r="A572" s="1"/>
      <c r="B572" s="14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 customHeight="1">
      <c r="A573" s="1"/>
      <c r="B573" s="14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 customHeight="1">
      <c r="A574" s="1"/>
      <c r="B574" s="14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 customHeight="1">
      <c r="A575" s="1"/>
      <c r="B575" s="14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 customHeight="1">
      <c r="A576" s="1"/>
      <c r="B576" s="14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 customHeight="1">
      <c r="A577" s="1"/>
      <c r="B577" s="14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 customHeight="1">
      <c r="A578" s="1"/>
      <c r="B578" s="14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 customHeight="1">
      <c r="A579" s="1"/>
      <c r="B579" s="14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 customHeight="1">
      <c r="A580" s="1"/>
      <c r="B580" s="14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 customHeight="1">
      <c r="A581" s="1"/>
      <c r="B581" s="14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 customHeight="1">
      <c r="A582" s="1"/>
      <c r="B582" s="14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 customHeight="1">
      <c r="A583" s="1"/>
      <c r="B583" s="14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 customHeight="1">
      <c r="A584" s="1"/>
      <c r="B584" s="14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 customHeight="1">
      <c r="A585" s="1"/>
      <c r="B585" s="14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 customHeight="1">
      <c r="A586" s="1"/>
      <c r="B586" s="14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 customHeight="1">
      <c r="A587" s="1"/>
      <c r="B587" s="14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 customHeight="1">
      <c r="A588" s="1"/>
      <c r="B588" s="14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 customHeight="1">
      <c r="A589" s="1"/>
      <c r="B589" s="14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 customHeight="1">
      <c r="A590" s="1"/>
      <c r="B590" s="14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 customHeight="1">
      <c r="A591" s="1"/>
      <c r="B591" s="14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 customHeight="1">
      <c r="A592" s="1"/>
      <c r="B592" s="14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 customHeight="1">
      <c r="A593" s="1"/>
      <c r="B593" s="14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 customHeight="1">
      <c r="A594" s="1"/>
      <c r="B594" s="14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 customHeight="1">
      <c r="A595" s="1"/>
      <c r="B595" s="14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 customHeight="1">
      <c r="A596" s="1"/>
      <c r="B596" s="14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 customHeight="1">
      <c r="A597" s="1"/>
      <c r="B597" s="14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 customHeight="1">
      <c r="A598" s="1"/>
      <c r="B598" s="14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 customHeight="1">
      <c r="A599" s="1"/>
      <c r="B599" s="14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 customHeight="1">
      <c r="A600" s="1"/>
      <c r="B600" s="14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 customHeight="1">
      <c r="A601" s="1"/>
      <c r="B601" s="14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 customHeight="1">
      <c r="A602" s="1"/>
      <c r="B602" s="14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 customHeight="1">
      <c r="A603" s="1"/>
      <c r="B603" s="14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 customHeight="1">
      <c r="A604" s="1"/>
      <c r="B604" s="14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 customHeight="1">
      <c r="A605" s="1"/>
      <c r="B605" s="14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 customHeight="1">
      <c r="A606" s="1"/>
      <c r="B606" s="14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 customHeight="1">
      <c r="A607" s="1"/>
      <c r="B607" s="14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 customHeight="1">
      <c r="A608" s="1"/>
      <c r="B608" s="14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 customHeight="1">
      <c r="A609" s="1"/>
      <c r="B609" s="14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 customHeight="1">
      <c r="A610" s="1"/>
      <c r="B610" s="14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 customHeight="1">
      <c r="A611" s="1"/>
      <c r="B611" s="14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 customHeight="1">
      <c r="A612" s="1"/>
      <c r="B612" s="14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 customHeight="1">
      <c r="A613" s="1"/>
      <c r="B613" s="14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 customHeight="1">
      <c r="A614" s="1"/>
      <c r="B614" s="14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 customHeight="1">
      <c r="A615" s="1"/>
      <c r="B615" s="14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 customHeight="1">
      <c r="A616" s="1"/>
      <c r="B616" s="14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 customHeight="1">
      <c r="A617" s="1"/>
      <c r="B617" s="14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 customHeight="1">
      <c r="A618" s="1"/>
      <c r="B618" s="14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 customHeight="1">
      <c r="A619" s="1"/>
      <c r="B619" s="14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 customHeight="1">
      <c r="A620" s="1"/>
      <c r="B620" s="14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 customHeight="1">
      <c r="A621" s="1"/>
      <c r="B621" s="14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 customHeight="1">
      <c r="A622" s="1"/>
      <c r="B622" s="14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 customHeight="1">
      <c r="A623" s="1"/>
      <c r="B623" s="14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 customHeight="1">
      <c r="A624" s="1"/>
      <c r="B624" s="14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 customHeight="1">
      <c r="A625" s="1"/>
      <c r="B625" s="14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 customHeight="1">
      <c r="A626" s="1"/>
      <c r="B626" s="14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 customHeight="1">
      <c r="A627" s="1"/>
      <c r="B627" s="14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 customHeight="1">
      <c r="A628" s="1"/>
      <c r="B628" s="14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 customHeight="1">
      <c r="A629" s="1"/>
      <c r="B629" s="14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 customHeight="1">
      <c r="A630" s="1"/>
      <c r="B630" s="14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 customHeight="1">
      <c r="A631" s="1"/>
      <c r="B631" s="14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 customHeight="1">
      <c r="A632" s="1"/>
      <c r="B632" s="14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 customHeight="1">
      <c r="A633" s="1"/>
      <c r="B633" s="14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 customHeight="1">
      <c r="A634" s="1"/>
      <c r="B634" s="14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 customHeight="1">
      <c r="A635" s="1"/>
      <c r="B635" s="14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 customHeight="1">
      <c r="A636" s="1"/>
      <c r="B636" s="14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 customHeight="1">
      <c r="A637" s="1"/>
      <c r="B637" s="14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 customHeight="1">
      <c r="A638" s="1"/>
      <c r="B638" s="14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 customHeight="1">
      <c r="A639" s="1"/>
      <c r="B639" s="14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 customHeight="1">
      <c r="A640" s="1"/>
      <c r="B640" s="14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 customHeight="1">
      <c r="A641" s="1"/>
      <c r="B641" s="14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 customHeight="1">
      <c r="A642" s="1"/>
      <c r="B642" s="14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 customHeight="1">
      <c r="A643" s="1"/>
      <c r="B643" s="14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 customHeight="1">
      <c r="A644" s="1"/>
      <c r="B644" s="14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 customHeight="1">
      <c r="A645" s="1"/>
      <c r="B645" s="14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 customHeight="1">
      <c r="A646" s="1"/>
      <c r="B646" s="14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 customHeight="1">
      <c r="A647" s="1"/>
      <c r="B647" s="14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 customHeight="1">
      <c r="A648" s="1"/>
      <c r="B648" s="14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 customHeight="1">
      <c r="A649" s="1"/>
      <c r="B649" s="14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 customHeight="1">
      <c r="A650" s="1"/>
      <c r="B650" s="14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 customHeight="1">
      <c r="A651" s="1"/>
      <c r="B651" s="14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 customHeight="1">
      <c r="A652" s="1"/>
      <c r="B652" s="14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 customHeight="1">
      <c r="A653" s="1"/>
      <c r="B653" s="14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 customHeight="1">
      <c r="A654" s="1"/>
      <c r="B654" s="14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 customHeight="1">
      <c r="A655" s="1"/>
      <c r="B655" s="14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 customHeight="1">
      <c r="A656" s="1"/>
      <c r="B656" s="14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 customHeight="1">
      <c r="A657" s="1"/>
      <c r="B657" s="14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 customHeight="1">
      <c r="A658" s="1"/>
      <c r="B658" s="14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 customHeight="1">
      <c r="A659" s="1"/>
      <c r="B659" s="14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 customHeight="1">
      <c r="A660" s="1"/>
      <c r="B660" s="14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 customHeight="1">
      <c r="A661" s="1"/>
      <c r="B661" s="14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 customHeight="1">
      <c r="A662" s="1"/>
      <c r="B662" s="14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 customHeight="1">
      <c r="A663" s="1"/>
      <c r="B663" s="14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 customHeight="1">
      <c r="A664" s="1"/>
      <c r="B664" s="14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 customHeight="1">
      <c r="A665" s="1"/>
      <c r="B665" s="14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 customHeight="1">
      <c r="A666" s="1"/>
      <c r="B666" s="14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 customHeight="1">
      <c r="A667" s="1"/>
      <c r="B667" s="14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 customHeight="1">
      <c r="A668" s="1"/>
      <c r="B668" s="14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 customHeight="1">
      <c r="A669" s="1"/>
      <c r="B669" s="14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 customHeight="1">
      <c r="A670" s="1"/>
      <c r="B670" s="14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 customHeight="1">
      <c r="A671" s="1"/>
      <c r="B671" s="14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 customHeight="1">
      <c r="A672" s="1"/>
      <c r="B672" s="14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 customHeight="1">
      <c r="A673" s="1"/>
      <c r="B673" s="14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 customHeight="1">
      <c r="A674" s="1"/>
      <c r="B674" s="14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 customHeight="1">
      <c r="A675" s="1"/>
      <c r="B675" s="14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 customHeight="1">
      <c r="A676" s="1"/>
      <c r="B676" s="14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 customHeight="1">
      <c r="A677" s="1"/>
      <c r="B677" s="14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 customHeight="1">
      <c r="A678" s="1"/>
      <c r="B678" s="14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 customHeight="1">
      <c r="A679" s="1"/>
      <c r="B679" s="14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 customHeight="1">
      <c r="A680" s="1"/>
      <c r="B680" s="14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 customHeight="1">
      <c r="A681" s="1"/>
      <c r="B681" s="14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 customHeight="1">
      <c r="A682" s="1"/>
      <c r="B682" s="14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 customHeight="1">
      <c r="A683" s="1"/>
      <c r="B683" s="14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 customHeight="1">
      <c r="A684" s="1"/>
      <c r="B684" s="14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 customHeight="1">
      <c r="A685" s="1"/>
      <c r="B685" s="14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 customHeight="1">
      <c r="A686" s="1"/>
      <c r="B686" s="14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 customHeight="1">
      <c r="A687" s="1"/>
      <c r="B687" s="14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 customHeight="1">
      <c r="A688" s="1"/>
      <c r="B688" s="14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 customHeight="1">
      <c r="A689" s="1"/>
      <c r="B689" s="14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 customHeight="1">
      <c r="A690" s="1"/>
      <c r="B690" s="14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 customHeight="1">
      <c r="A691" s="1"/>
      <c r="B691" s="14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 customHeight="1">
      <c r="A692" s="1"/>
      <c r="B692" s="14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 customHeight="1">
      <c r="A693" s="1"/>
      <c r="B693" s="14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 customHeight="1">
      <c r="A694" s="1"/>
      <c r="B694" s="14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 customHeight="1">
      <c r="A695" s="1"/>
      <c r="B695" s="14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 customHeight="1">
      <c r="A696" s="1"/>
      <c r="B696" s="14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 customHeight="1">
      <c r="A697" s="1"/>
      <c r="B697" s="14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 customHeight="1">
      <c r="A698" s="1"/>
      <c r="B698" s="14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 customHeight="1">
      <c r="A699" s="1"/>
      <c r="B699" s="14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 customHeight="1">
      <c r="A700" s="1"/>
      <c r="B700" s="14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 customHeight="1">
      <c r="A701" s="1"/>
      <c r="B701" s="14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 customHeight="1">
      <c r="A702" s="1"/>
      <c r="B702" s="14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 customHeight="1">
      <c r="A703" s="1"/>
      <c r="B703" s="14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 customHeight="1">
      <c r="A704" s="1"/>
      <c r="B704" s="14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 customHeight="1">
      <c r="A705" s="1"/>
      <c r="B705" s="14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 customHeight="1">
      <c r="A706" s="1"/>
      <c r="B706" s="14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 customHeight="1">
      <c r="A707" s="1"/>
      <c r="B707" s="14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 customHeight="1">
      <c r="A708" s="1"/>
      <c r="B708" s="14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 customHeight="1">
      <c r="A709" s="1"/>
      <c r="B709" s="14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 customHeight="1">
      <c r="A710" s="1"/>
      <c r="B710" s="14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 customHeight="1">
      <c r="A711" s="1"/>
      <c r="B711" s="14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 customHeight="1">
      <c r="A712" s="1"/>
      <c r="B712" s="14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 customHeight="1">
      <c r="A713" s="1"/>
      <c r="B713" s="14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 customHeight="1">
      <c r="A714" s="1"/>
      <c r="B714" s="14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 customHeight="1">
      <c r="A715" s="1"/>
      <c r="B715" s="14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 customHeight="1">
      <c r="A716" s="1"/>
      <c r="B716" s="14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 customHeight="1">
      <c r="A717" s="1"/>
      <c r="B717" s="14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 customHeight="1">
      <c r="A718" s="1"/>
      <c r="B718" s="14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 customHeight="1">
      <c r="A719" s="1"/>
      <c r="B719" s="14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 customHeight="1">
      <c r="A720" s="1"/>
      <c r="B720" s="14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 customHeight="1">
      <c r="A721" s="1"/>
      <c r="B721" s="14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 customHeight="1">
      <c r="A722" s="1"/>
      <c r="B722" s="14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 customHeight="1">
      <c r="A723" s="1"/>
      <c r="B723" s="14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 customHeight="1">
      <c r="A724" s="1"/>
      <c r="B724" s="14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 customHeight="1">
      <c r="A725" s="1"/>
      <c r="B725" s="14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 customHeight="1">
      <c r="A726" s="1"/>
      <c r="B726" s="14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 customHeight="1">
      <c r="A727" s="1"/>
      <c r="B727" s="14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 customHeight="1">
      <c r="A728" s="1"/>
      <c r="B728" s="14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 customHeight="1">
      <c r="A729" s="1"/>
      <c r="B729" s="14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 customHeight="1">
      <c r="A730" s="1"/>
      <c r="B730" s="14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 customHeight="1">
      <c r="A731" s="1"/>
      <c r="B731" s="14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 customHeight="1">
      <c r="A732" s="1"/>
      <c r="B732" s="14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 customHeight="1">
      <c r="A733" s="1"/>
      <c r="B733" s="14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 customHeight="1">
      <c r="A734" s="1"/>
      <c r="B734" s="14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 customHeight="1">
      <c r="A735" s="1"/>
      <c r="B735" s="14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 customHeight="1">
      <c r="A736" s="1"/>
      <c r="B736" s="14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 customHeight="1">
      <c r="A737" s="1"/>
      <c r="B737" s="14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 customHeight="1">
      <c r="A738" s="1"/>
      <c r="B738" s="14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 customHeight="1">
      <c r="A739" s="1"/>
      <c r="B739" s="14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 customHeight="1">
      <c r="A740" s="1"/>
      <c r="B740" s="14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 customHeight="1">
      <c r="A741" s="1"/>
      <c r="B741" s="14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 customHeight="1">
      <c r="A742" s="1"/>
      <c r="B742" s="14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 customHeight="1">
      <c r="A743" s="1"/>
      <c r="B743" s="14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 customHeight="1">
      <c r="A744" s="1"/>
      <c r="B744" s="14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 customHeight="1">
      <c r="A745" s="1"/>
      <c r="B745" s="14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 customHeight="1">
      <c r="A746" s="1"/>
      <c r="B746" s="14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 customHeight="1">
      <c r="A747" s="1"/>
      <c r="B747" s="14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 customHeight="1">
      <c r="A748" s="1"/>
      <c r="B748" s="14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 customHeight="1">
      <c r="A749" s="1"/>
      <c r="B749" s="14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 customHeight="1">
      <c r="A750" s="1"/>
      <c r="B750" s="14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 customHeight="1">
      <c r="A751" s="1"/>
      <c r="B751" s="14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 customHeight="1">
      <c r="A752" s="1"/>
      <c r="B752" s="14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 customHeight="1">
      <c r="A753" s="1"/>
      <c r="B753" s="14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 customHeight="1">
      <c r="A754" s="1"/>
      <c r="B754" s="14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 customHeight="1">
      <c r="A755" s="1"/>
      <c r="B755" s="14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 customHeight="1">
      <c r="A756" s="1"/>
      <c r="B756" s="14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 customHeight="1">
      <c r="A757" s="1"/>
      <c r="B757" s="14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 customHeight="1">
      <c r="A758" s="1"/>
      <c r="B758" s="14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 customHeight="1">
      <c r="A759" s="1"/>
      <c r="B759" s="14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 customHeight="1">
      <c r="A760" s="1"/>
      <c r="B760" s="14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 customHeight="1">
      <c r="A761" s="1"/>
      <c r="B761" s="14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 customHeight="1">
      <c r="A762" s="1"/>
      <c r="B762" s="14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 customHeight="1">
      <c r="A763" s="1"/>
      <c r="B763" s="14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 customHeight="1">
      <c r="A764" s="1"/>
      <c r="B764" s="14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 customHeight="1">
      <c r="A765" s="1"/>
      <c r="B765" s="14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 customHeight="1">
      <c r="A766" s="1"/>
      <c r="B766" s="14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 customHeight="1">
      <c r="A767" s="1"/>
      <c r="B767" s="14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 customHeight="1">
      <c r="A768" s="1"/>
      <c r="B768" s="14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 customHeight="1">
      <c r="A769" s="1"/>
      <c r="B769" s="14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 customHeight="1">
      <c r="A770" s="1"/>
      <c r="B770" s="14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 customHeight="1">
      <c r="A771" s="1"/>
      <c r="B771" s="14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 customHeight="1">
      <c r="A772" s="1"/>
      <c r="B772" s="14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 customHeight="1">
      <c r="A773" s="1"/>
      <c r="B773" s="14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 customHeight="1">
      <c r="A774" s="1"/>
      <c r="B774" s="14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 customHeight="1">
      <c r="A775" s="1"/>
      <c r="B775" s="14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 customHeight="1">
      <c r="A776" s="1"/>
      <c r="B776" s="14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 customHeight="1">
      <c r="A777" s="1"/>
      <c r="B777" s="14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 customHeight="1">
      <c r="A778" s="1"/>
      <c r="B778" s="14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 customHeight="1">
      <c r="A779" s="1"/>
      <c r="B779" s="14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 customHeight="1">
      <c r="A780" s="1"/>
      <c r="B780" s="14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 customHeight="1">
      <c r="A781" s="1"/>
      <c r="B781" s="14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 customHeight="1">
      <c r="A782" s="1"/>
      <c r="B782" s="14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 customHeight="1">
      <c r="A783" s="1"/>
      <c r="B783" s="14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 customHeight="1">
      <c r="A784" s="1"/>
      <c r="B784" s="14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 customHeight="1">
      <c r="A785" s="1"/>
      <c r="B785" s="14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 customHeight="1">
      <c r="A786" s="1"/>
      <c r="B786" s="14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 customHeight="1">
      <c r="A787" s="1"/>
      <c r="B787" s="14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 customHeight="1">
      <c r="A788" s="1"/>
      <c r="B788" s="14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 customHeight="1">
      <c r="A789" s="1"/>
      <c r="B789" s="14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 customHeight="1">
      <c r="A790" s="1"/>
      <c r="B790" s="14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 customHeight="1">
      <c r="A791" s="1"/>
      <c r="B791" s="14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 customHeight="1">
      <c r="A792" s="1"/>
      <c r="B792" s="14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 customHeight="1">
      <c r="A793" s="1"/>
      <c r="B793" s="14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 customHeight="1">
      <c r="A794" s="1"/>
      <c r="B794" s="14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 customHeight="1">
      <c r="A795" s="1"/>
      <c r="B795" s="14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 customHeight="1">
      <c r="A796" s="1"/>
      <c r="B796" s="14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 customHeight="1">
      <c r="A797" s="1"/>
      <c r="B797" s="14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 customHeight="1">
      <c r="A798" s="1"/>
      <c r="B798" s="14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 customHeight="1">
      <c r="A799" s="1"/>
      <c r="B799" s="14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 customHeight="1">
      <c r="A800" s="1"/>
      <c r="B800" s="14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 customHeight="1">
      <c r="A801" s="1"/>
      <c r="B801" s="14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 customHeight="1">
      <c r="A802" s="1"/>
      <c r="B802" s="14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 customHeight="1">
      <c r="A803" s="1"/>
      <c r="B803" s="14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 customHeight="1">
      <c r="A804" s="1"/>
      <c r="B804" s="14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 customHeight="1">
      <c r="A805" s="1"/>
      <c r="B805" s="14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 customHeight="1">
      <c r="A806" s="1"/>
      <c r="B806" s="14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 customHeight="1">
      <c r="A807" s="1"/>
      <c r="B807" s="14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 customHeight="1">
      <c r="A808" s="1"/>
      <c r="B808" s="14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 customHeight="1">
      <c r="A809" s="1"/>
      <c r="B809" s="14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 customHeight="1">
      <c r="A810" s="1"/>
      <c r="B810" s="14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 customHeight="1">
      <c r="A811" s="1"/>
      <c r="B811" s="14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 customHeight="1">
      <c r="A812" s="1"/>
      <c r="B812" s="14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 customHeight="1">
      <c r="A813" s="1"/>
      <c r="B813" s="14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 customHeight="1">
      <c r="A814" s="1"/>
      <c r="B814" s="14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 customHeight="1">
      <c r="A815" s="1"/>
      <c r="B815" s="14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 customHeight="1">
      <c r="A816" s="1"/>
      <c r="B816" s="14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 customHeight="1">
      <c r="A817" s="1"/>
      <c r="B817" s="14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 customHeight="1">
      <c r="A818" s="1"/>
      <c r="B818" s="14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 customHeight="1">
      <c r="A819" s="1"/>
      <c r="B819" s="14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 customHeight="1">
      <c r="A820" s="1"/>
      <c r="B820" s="14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 customHeight="1">
      <c r="A821" s="1"/>
      <c r="B821" s="14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 customHeight="1">
      <c r="A822" s="1"/>
      <c r="B822" s="14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 customHeight="1">
      <c r="A823" s="1"/>
      <c r="B823" s="14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 customHeight="1">
      <c r="A824" s="1"/>
      <c r="B824" s="14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 customHeight="1">
      <c r="A825" s="1"/>
      <c r="B825" s="14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 customHeight="1">
      <c r="A826" s="1"/>
      <c r="B826" s="14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 customHeight="1">
      <c r="A827" s="1"/>
      <c r="B827" s="14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 customHeight="1">
      <c r="A828" s="1"/>
      <c r="B828" s="14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 customHeight="1">
      <c r="A829" s="1"/>
      <c r="B829" s="14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 customHeight="1">
      <c r="A830" s="1"/>
      <c r="B830" s="14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 customHeight="1">
      <c r="A831" s="1"/>
      <c r="B831" s="14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 customHeight="1">
      <c r="A832" s="1"/>
      <c r="B832" s="14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 customHeight="1">
      <c r="A833" s="1"/>
      <c r="B833" s="14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 customHeight="1">
      <c r="A834" s="1"/>
      <c r="B834" s="14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 customHeight="1">
      <c r="A835" s="1"/>
      <c r="B835" s="14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 customHeight="1">
      <c r="A836" s="1"/>
      <c r="B836" s="14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 customHeight="1">
      <c r="A837" s="1"/>
      <c r="B837" s="14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 customHeight="1">
      <c r="A838" s="1"/>
      <c r="B838" s="14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 customHeight="1">
      <c r="A839" s="1"/>
      <c r="B839" s="14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 customHeight="1">
      <c r="A840" s="1"/>
      <c r="B840" s="14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 customHeight="1">
      <c r="A841" s="1"/>
      <c r="B841" s="14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 customHeight="1">
      <c r="A842" s="1"/>
      <c r="B842" s="14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 customHeight="1">
      <c r="A843" s="1"/>
      <c r="B843" s="14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 customHeight="1">
      <c r="A844" s="1"/>
      <c r="B844" s="14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 customHeight="1">
      <c r="A845" s="1"/>
      <c r="B845" s="14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 customHeight="1">
      <c r="A846" s="1"/>
      <c r="B846" s="14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 customHeight="1">
      <c r="A847" s="1"/>
      <c r="B847" s="14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 customHeight="1">
      <c r="A848" s="1"/>
      <c r="B848" s="14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 customHeight="1">
      <c r="A849" s="1"/>
      <c r="B849" s="14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 customHeight="1">
      <c r="A850" s="1"/>
      <c r="B850" s="14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 customHeight="1">
      <c r="A851" s="1"/>
      <c r="B851" s="14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 customHeight="1">
      <c r="A852" s="1"/>
      <c r="B852" s="14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 customHeight="1">
      <c r="A853" s="1"/>
      <c r="B853" s="14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 customHeight="1">
      <c r="A854" s="1"/>
      <c r="B854" s="14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 customHeight="1">
      <c r="A855" s="1"/>
      <c r="B855" s="14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 customHeight="1">
      <c r="A856" s="1"/>
      <c r="B856" s="14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 customHeight="1">
      <c r="A857" s="1"/>
      <c r="B857" s="14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 customHeight="1">
      <c r="A858" s="1"/>
      <c r="B858" s="14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 customHeight="1">
      <c r="A859" s="1"/>
      <c r="B859" s="14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 customHeight="1">
      <c r="A860" s="1"/>
      <c r="B860" s="14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 customHeight="1">
      <c r="A861" s="1"/>
      <c r="B861" s="14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 customHeight="1">
      <c r="A862" s="1"/>
      <c r="B862" s="14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 customHeight="1">
      <c r="A863" s="1"/>
      <c r="B863" s="14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 customHeight="1">
      <c r="A864" s="1"/>
      <c r="B864" s="14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 customHeight="1">
      <c r="A865" s="1"/>
      <c r="B865" s="14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 customHeight="1">
      <c r="A866" s="1"/>
      <c r="B866" s="14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 customHeight="1">
      <c r="A867" s="1"/>
      <c r="B867" s="14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 customHeight="1">
      <c r="A868" s="1"/>
      <c r="B868" s="14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 customHeight="1">
      <c r="A869" s="1"/>
      <c r="B869" s="14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 customHeight="1">
      <c r="A870" s="1"/>
      <c r="B870" s="14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 customHeight="1">
      <c r="A871" s="1"/>
      <c r="B871" s="14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 customHeight="1">
      <c r="A872" s="1"/>
      <c r="B872" s="14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 customHeight="1">
      <c r="A873" s="1"/>
      <c r="B873" s="14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 customHeight="1">
      <c r="A874" s="1"/>
      <c r="B874" s="14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 customHeight="1">
      <c r="A875" s="1"/>
      <c r="B875" s="14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 customHeight="1">
      <c r="A876" s="1"/>
      <c r="B876" s="14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 customHeight="1">
      <c r="A877" s="1"/>
      <c r="B877" s="14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 customHeight="1">
      <c r="A878" s="1"/>
      <c r="B878" s="14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 customHeight="1">
      <c r="A879" s="1"/>
      <c r="B879" s="14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 customHeight="1">
      <c r="A880" s="1"/>
      <c r="B880" s="14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 customHeight="1">
      <c r="A881" s="1"/>
      <c r="B881" s="14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 customHeight="1">
      <c r="A882" s="1"/>
      <c r="B882" s="14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 customHeight="1">
      <c r="A883" s="1"/>
      <c r="B883" s="14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 customHeight="1">
      <c r="A884" s="1"/>
      <c r="B884" s="14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 customHeight="1">
      <c r="A885" s="1"/>
      <c r="B885" s="14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 customHeight="1">
      <c r="A886" s="1"/>
      <c r="B886" s="14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 customHeight="1">
      <c r="A887" s="1"/>
      <c r="B887" s="14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 customHeight="1">
      <c r="A888" s="1"/>
      <c r="B888" s="14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 customHeight="1">
      <c r="A889" s="1"/>
      <c r="B889" s="14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 customHeight="1">
      <c r="A890" s="1"/>
      <c r="B890" s="14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 customHeight="1">
      <c r="A891" s="1"/>
      <c r="B891" s="14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 customHeight="1">
      <c r="A892" s="1"/>
      <c r="B892" s="14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 customHeight="1">
      <c r="A893" s="1"/>
      <c r="B893" s="14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 customHeight="1">
      <c r="A894" s="1"/>
      <c r="B894" s="14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 customHeight="1">
      <c r="A895" s="1"/>
      <c r="B895" s="14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 customHeight="1">
      <c r="A896" s="1"/>
      <c r="B896" s="14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 customHeight="1">
      <c r="A897" s="1"/>
      <c r="B897" s="14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 customHeight="1">
      <c r="A898" s="1"/>
      <c r="B898" s="14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 customHeight="1">
      <c r="A899" s="1"/>
      <c r="B899" s="14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 customHeight="1">
      <c r="A900" s="1"/>
      <c r="B900" s="14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 customHeight="1">
      <c r="A901" s="1"/>
      <c r="B901" s="14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 customHeight="1">
      <c r="A902" s="1"/>
      <c r="B902" s="14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 customHeight="1">
      <c r="A903" s="1"/>
      <c r="B903" s="14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 customHeight="1">
      <c r="A904" s="1"/>
      <c r="B904" s="14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 customHeight="1">
      <c r="A905" s="1"/>
      <c r="B905" s="14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 customHeight="1">
      <c r="A906" s="1"/>
      <c r="B906" s="14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 customHeight="1">
      <c r="A907" s="1"/>
      <c r="B907" s="14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 customHeight="1">
      <c r="A908" s="1"/>
      <c r="B908" s="14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 customHeight="1">
      <c r="A909" s="1"/>
      <c r="B909" s="14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 customHeight="1">
      <c r="A910" s="1"/>
      <c r="B910" s="14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 customHeight="1">
      <c r="A911" s="1"/>
      <c r="B911" s="14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 customHeight="1">
      <c r="A912" s="1"/>
      <c r="B912" s="14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 customHeight="1">
      <c r="A913" s="1"/>
      <c r="B913" s="14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 customHeight="1">
      <c r="A914" s="1"/>
      <c r="B914" s="14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 customHeight="1">
      <c r="A915" s="1"/>
      <c r="B915" s="14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 customHeight="1">
      <c r="A916" s="1"/>
      <c r="B916" s="14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 customHeight="1">
      <c r="A917" s="1"/>
      <c r="B917" s="14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 customHeight="1">
      <c r="A918" s="1"/>
      <c r="B918" s="14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 customHeight="1">
      <c r="A919" s="1"/>
      <c r="B919" s="14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 customHeight="1">
      <c r="A920" s="1"/>
      <c r="B920" s="14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 customHeight="1">
      <c r="A921" s="1"/>
      <c r="B921" s="14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 customHeight="1">
      <c r="A922" s="1"/>
      <c r="B922" s="14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 customHeight="1">
      <c r="A923" s="1"/>
      <c r="B923" s="14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 customHeight="1">
      <c r="A924" s="1"/>
      <c r="B924" s="14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 customHeight="1">
      <c r="A925" s="1"/>
      <c r="B925" s="14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 customHeight="1">
      <c r="A926" s="1"/>
      <c r="B926" s="14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 customHeight="1">
      <c r="A927" s="1"/>
      <c r="B927" s="14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 customHeight="1">
      <c r="A928" s="1"/>
      <c r="B928" s="14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 customHeight="1">
      <c r="A929" s="1"/>
      <c r="B929" s="14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 customHeight="1">
      <c r="A930" s="1"/>
      <c r="B930" s="14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 customHeight="1">
      <c r="A931" s="1"/>
      <c r="B931" s="14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 customHeight="1">
      <c r="A932" s="1"/>
      <c r="B932" s="14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 customHeight="1">
      <c r="A933" s="1"/>
      <c r="B933" s="14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 customHeight="1">
      <c r="A934" s="1"/>
      <c r="B934" s="14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 customHeight="1">
      <c r="A935" s="1"/>
      <c r="B935" s="14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 customHeight="1">
      <c r="A936" s="1"/>
      <c r="B936" s="14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 customHeight="1">
      <c r="A937" s="1"/>
      <c r="B937" s="14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 customHeight="1">
      <c r="A938" s="1"/>
      <c r="B938" s="14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 customHeight="1">
      <c r="A939" s="1"/>
      <c r="B939" s="14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 customHeight="1">
      <c r="A940" s="1"/>
      <c r="B940" s="14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 customHeight="1">
      <c r="A941" s="1"/>
      <c r="B941" s="14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 customHeight="1">
      <c r="A942" s="1"/>
      <c r="B942" s="14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 customHeight="1">
      <c r="A943" s="1"/>
      <c r="B943" s="14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 customHeight="1">
      <c r="A944" s="1"/>
      <c r="B944" s="14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 customHeight="1">
      <c r="A945" s="1"/>
      <c r="B945" s="14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 customHeight="1">
      <c r="A946" s="1"/>
      <c r="B946" s="14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 customHeight="1">
      <c r="A947" s="1"/>
      <c r="B947" s="14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 customHeight="1">
      <c r="A948" s="1"/>
      <c r="B948" s="14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 customHeight="1">
      <c r="A949" s="1"/>
      <c r="B949" s="14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 customHeight="1">
      <c r="A950" s="1"/>
      <c r="B950" s="14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 customHeight="1">
      <c r="A951" s="1"/>
      <c r="B951" s="14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 customHeight="1">
      <c r="A952" s="1"/>
      <c r="B952" s="14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 customHeight="1">
      <c r="A953" s="1"/>
      <c r="B953" s="14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 customHeight="1">
      <c r="A954" s="1"/>
      <c r="B954" s="14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 customHeight="1">
      <c r="A955" s="1"/>
      <c r="B955" s="14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 customHeight="1">
      <c r="A956" s="1"/>
      <c r="B956" s="14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 customHeight="1">
      <c r="A957" s="1"/>
      <c r="B957" s="14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 customHeight="1">
      <c r="A958" s="1"/>
      <c r="B958" s="14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 customHeight="1">
      <c r="A959" s="1"/>
      <c r="B959" s="14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 customHeight="1">
      <c r="A960" s="1"/>
      <c r="B960" s="14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 customHeight="1">
      <c r="A961" s="1"/>
      <c r="B961" s="14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 customHeight="1">
      <c r="A962" s="1"/>
      <c r="B962" s="14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 customHeight="1">
      <c r="A963" s="1"/>
      <c r="B963" s="14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 customHeight="1">
      <c r="A964" s="1"/>
      <c r="B964" s="14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 customHeight="1">
      <c r="A965" s="1"/>
      <c r="B965" s="14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 customHeight="1">
      <c r="A966" s="1"/>
      <c r="B966" s="14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 customHeight="1">
      <c r="A967" s="1"/>
      <c r="B967" s="14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 customHeight="1">
      <c r="A968" s="1"/>
      <c r="B968" s="14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 customHeight="1">
      <c r="A969" s="1"/>
      <c r="B969" s="14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 customHeight="1">
      <c r="A970" s="1"/>
      <c r="B970" s="14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 customHeight="1">
      <c r="A971" s="1"/>
      <c r="B971" s="14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 customHeight="1">
      <c r="A972" s="1"/>
      <c r="B972" s="14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 customHeight="1">
      <c r="A973" s="1"/>
      <c r="B973" s="14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 customHeight="1">
      <c r="A974" s="1"/>
      <c r="B974" s="14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 customHeight="1">
      <c r="A975" s="1"/>
      <c r="B975" s="14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 customHeight="1">
      <c r="A976" s="1"/>
      <c r="B976" s="14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 customHeight="1">
      <c r="A977" s="1"/>
      <c r="B977" s="14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 customHeight="1">
      <c r="A978" s="1"/>
      <c r="B978" s="14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 customHeight="1">
      <c r="A979" s="1"/>
      <c r="B979" s="14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 customHeight="1">
      <c r="A980" s="1"/>
      <c r="B980" s="14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 customHeight="1">
      <c r="A981" s="1"/>
      <c r="B981" s="14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 customHeight="1">
      <c r="A982" s="1"/>
      <c r="B982" s="14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 customHeight="1">
      <c r="A983" s="1"/>
      <c r="B983" s="14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 customHeight="1">
      <c r="A984" s="1"/>
      <c r="B984" s="14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 customHeight="1">
      <c r="A985" s="1"/>
      <c r="B985" s="14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2.75" customHeight="1">
      <c r="A986" s="1"/>
      <c r="B986" s="14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2.75" customHeight="1">
      <c r="A987" s="1"/>
      <c r="B987" s="14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2.75" customHeight="1">
      <c r="A988" s="1"/>
      <c r="B988" s="14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2.75" customHeight="1">
      <c r="A989" s="1"/>
      <c r="B989" s="14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2.75" customHeight="1">
      <c r="A990" s="1"/>
      <c r="B990" s="14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2.75" customHeight="1">
      <c r="A991" s="1"/>
      <c r="B991" s="14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2.75" customHeight="1">
      <c r="A992" s="1"/>
      <c r="B992" s="14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2.75" customHeight="1">
      <c r="A993" s="1"/>
      <c r="B993" s="14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2.75" customHeight="1">
      <c r="A994" s="1"/>
      <c r="B994" s="14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2.75" customHeight="1">
      <c r="A995" s="1"/>
      <c r="B995" s="14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2.75" customHeight="1">
      <c r="A996" s="1"/>
      <c r="B996" s="14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2.75" customHeight="1">
      <c r="A997" s="1"/>
      <c r="B997" s="14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2.75" customHeight="1">
      <c r="A998" s="1"/>
      <c r="B998" s="14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2.75" customHeight="1">
      <c r="A999" s="1"/>
      <c r="B999" s="14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2.75" customHeight="1">
      <c r="A1000" s="1"/>
      <c r="B1000" s="14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909" priority="1" operator="equal">
      <formula>"Shotcrete"</formula>
    </cfRule>
    <cfRule type="cellIs" dxfId="908" priority="2" operator="equal">
      <formula>"Avances"</formula>
    </cfRule>
  </conditionalFormatting>
  <conditionalFormatting sqref="D9 D14:D26">
    <cfRule type="cellIs" dxfId="907" priority="3" operator="notEqual">
      <formula>0</formula>
    </cfRule>
  </conditionalFormatting>
  <conditionalFormatting sqref="D11">
    <cfRule type="cellIs" dxfId="906" priority="4" operator="notEqual">
      <formula>0</formula>
    </cfRule>
  </conditionalFormatting>
  <conditionalFormatting sqref="E8:E15 E17:E27">
    <cfRule type="cellIs" dxfId="905" priority="5" operator="notEqual">
      <formula>0</formula>
    </cfRule>
  </conditionalFormatting>
  <conditionalFormatting sqref="F8:F27 D10">
    <cfRule type="cellIs" dxfId="904" priority="6" operator="notEqual">
      <formula>0</formula>
    </cfRule>
  </conditionalFormatting>
  <conditionalFormatting sqref="I8:I27">
    <cfRule type="containsText" dxfId="903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998"/>
  <sheetViews>
    <sheetView tabSelected="1" topLeftCell="AA4" workbookViewId="0">
      <selection activeCell="BC20" sqref="BC20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3" width="9" customWidth="1"/>
    <col min="14" max="105" width="5.85546875" customWidth="1"/>
    <col min="106" max="106" width="11.42578125" customWidth="1"/>
  </cols>
  <sheetData>
    <row r="1" spans="1:106" ht="9.75" customHeight="1">
      <c r="B1" s="2"/>
      <c r="D1" s="2"/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</row>
    <row r="2" spans="1:106">
      <c r="B2" s="10"/>
      <c r="C2" s="12"/>
      <c r="D2" s="2"/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</row>
    <row r="3" spans="1:106" ht="18.75">
      <c r="A3" s="22" t="s">
        <v>39</v>
      </c>
      <c r="B3" s="24"/>
      <c r="C3" s="25"/>
      <c r="D3" s="24"/>
      <c r="E3" s="24"/>
      <c r="F3" s="24"/>
      <c r="G3" s="25"/>
      <c r="H3" s="25"/>
      <c r="I3" s="25"/>
      <c r="J3" s="26"/>
      <c r="K3" s="26"/>
      <c r="L3" s="26"/>
      <c r="M3" s="26"/>
      <c r="N3" s="516" t="s">
        <v>52</v>
      </c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28"/>
      <c r="AS3" s="516" t="s">
        <v>54</v>
      </c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  <c r="BK3" s="339"/>
      <c r="BL3" s="339"/>
      <c r="BM3" s="339"/>
      <c r="BN3" s="339"/>
      <c r="BO3" s="339"/>
      <c r="BP3" s="339"/>
      <c r="BQ3" s="339"/>
      <c r="BR3" s="339"/>
      <c r="BS3" s="339"/>
      <c r="BT3" s="339"/>
      <c r="BU3" s="339"/>
      <c r="BV3" s="339"/>
      <c r="BW3" s="339"/>
      <c r="BX3" s="516" t="s">
        <v>55</v>
      </c>
      <c r="BY3" s="339"/>
      <c r="BZ3" s="339"/>
      <c r="CA3" s="339"/>
      <c r="CB3" s="339"/>
      <c r="CC3" s="339"/>
      <c r="CD3" s="339"/>
      <c r="CE3" s="339"/>
      <c r="CF3" s="339"/>
      <c r="CG3" s="339"/>
      <c r="CH3" s="339"/>
      <c r="CI3" s="339"/>
      <c r="CJ3" s="339"/>
      <c r="CK3" s="339"/>
      <c r="CL3" s="339"/>
      <c r="CM3" s="339"/>
      <c r="CN3" s="339"/>
      <c r="CO3" s="339"/>
      <c r="CP3" s="339"/>
      <c r="CQ3" s="339"/>
      <c r="CR3" s="339"/>
      <c r="CS3" s="339"/>
      <c r="CT3" s="339"/>
      <c r="CU3" s="339"/>
      <c r="CV3" s="339"/>
      <c r="CW3" s="339"/>
      <c r="CX3" s="339"/>
      <c r="CY3" s="339"/>
      <c r="CZ3" s="339"/>
      <c r="DA3" s="339"/>
    </row>
    <row r="4" spans="1:106">
      <c r="A4" s="25"/>
      <c r="B4" s="24"/>
      <c r="C4" s="25"/>
      <c r="D4" s="24"/>
      <c r="E4" s="24"/>
      <c r="F4" s="24"/>
      <c r="G4" s="25"/>
      <c r="H4" s="25"/>
      <c r="I4" s="25"/>
      <c r="J4" s="26"/>
      <c r="K4" s="26"/>
      <c r="L4" s="26"/>
      <c r="M4" s="26"/>
      <c r="N4" s="29" t="s">
        <v>58</v>
      </c>
      <c r="O4" s="29" t="s">
        <v>59</v>
      </c>
      <c r="P4" s="29" t="s">
        <v>60</v>
      </c>
      <c r="Q4" s="29" t="s">
        <v>61</v>
      </c>
      <c r="R4" s="29" t="s">
        <v>63</v>
      </c>
      <c r="S4" s="29" t="s">
        <v>66</v>
      </c>
      <c r="T4" s="29" t="s">
        <v>67</v>
      </c>
      <c r="U4" s="29" t="s">
        <v>58</v>
      </c>
      <c r="V4" s="29" t="s">
        <v>59</v>
      </c>
      <c r="W4" s="29" t="s">
        <v>60</v>
      </c>
      <c r="X4" s="29" t="s">
        <v>61</v>
      </c>
      <c r="Y4" s="29" t="s">
        <v>63</v>
      </c>
      <c r="Z4" s="29" t="s">
        <v>66</v>
      </c>
      <c r="AA4" s="29" t="s">
        <v>67</v>
      </c>
      <c r="AB4" s="29" t="s">
        <v>58</v>
      </c>
      <c r="AC4" s="29" t="s">
        <v>59</v>
      </c>
      <c r="AD4" s="29" t="s">
        <v>60</v>
      </c>
      <c r="AE4" s="29" t="s">
        <v>61</v>
      </c>
      <c r="AF4" s="29" t="s">
        <v>63</v>
      </c>
      <c r="AG4" s="29" t="s">
        <v>66</v>
      </c>
      <c r="AH4" s="29" t="s">
        <v>67</v>
      </c>
      <c r="AI4" s="29" t="s">
        <v>58</v>
      </c>
      <c r="AJ4" s="29" t="s">
        <v>59</v>
      </c>
      <c r="AK4" s="29" t="s">
        <v>60</v>
      </c>
      <c r="AL4" s="29" t="s">
        <v>61</v>
      </c>
      <c r="AM4" s="29" t="s">
        <v>63</v>
      </c>
      <c r="AN4" s="29" t="s">
        <v>66</v>
      </c>
      <c r="AO4" s="29" t="s">
        <v>67</v>
      </c>
      <c r="AP4" s="29" t="s">
        <v>58</v>
      </c>
      <c r="AQ4" s="29" t="s">
        <v>59</v>
      </c>
      <c r="AR4" s="29" t="s">
        <v>60</v>
      </c>
      <c r="AS4" s="29" t="s">
        <v>61</v>
      </c>
      <c r="AT4" s="29" t="s">
        <v>63</v>
      </c>
      <c r="AU4" s="29" t="s">
        <v>66</v>
      </c>
      <c r="AV4" s="29" t="s">
        <v>67</v>
      </c>
      <c r="AW4" s="29" t="s">
        <v>58</v>
      </c>
      <c r="AX4" s="29" t="s">
        <v>59</v>
      </c>
      <c r="AY4" s="29" t="s">
        <v>60</v>
      </c>
      <c r="AZ4" s="29" t="s">
        <v>61</v>
      </c>
      <c r="BA4" s="29" t="s">
        <v>63</v>
      </c>
      <c r="BB4" s="29" t="s">
        <v>66</v>
      </c>
      <c r="BC4" s="29" t="s">
        <v>67</v>
      </c>
      <c r="BD4" s="29" t="s">
        <v>58</v>
      </c>
      <c r="BE4" s="29" t="s">
        <v>59</v>
      </c>
      <c r="BF4" s="29" t="s">
        <v>60</v>
      </c>
      <c r="BG4" s="29" t="s">
        <v>61</v>
      </c>
      <c r="BH4" s="29" t="s">
        <v>63</v>
      </c>
      <c r="BI4" s="29" t="s">
        <v>60</v>
      </c>
      <c r="BJ4" s="29" t="s">
        <v>66</v>
      </c>
      <c r="BK4" s="29" t="s">
        <v>67</v>
      </c>
      <c r="BL4" s="29" t="s">
        <v>58</v>
      </c>
      <c r="BM4" s="29" t="s">
        <v>59</v>
      </c>
      <c r="BN4" s="29" t="s">
        <v>60</v>
      </c>
      <c r="BO4" s="29" t="s">
        <v>61</v>
      </c>
      <c r="BP4" s="29" t="s">
        <v>63</v>
      </c>
      <c r="BQ4" s="29" t="s">
        <v>66</v>
      </c>
      <c r="BR4" s="29" t="s">
        <v>67</v>
      </c>
      <c r="BS4" s="29" t="s">
        <v>58</v>
      </c>
      <c r="BT4" s="29" t="s">
        <v>59</v>
      </c>
      <c r="BU4" s="29" t="s">
        <v>60</v>
      </c>
      <c r="BV4" s="29" t="s">
        <v>61</v>
      </c>
      <c r="BW4" s="29" t="s">
        <v>63</v>
      </c>
      <c r="BX4" s="29" t="s">
        <v>66</v>
      </c>
      <c r="BY4" s="29" t="s">
        <v>67</v>
      </c>
      <c r="BZ4" s="29" t="s">
        <v>58</v>
      </c>
      <c r="CA4" s="29" t="s">
        <v>59</v>
      </c>
      <c r="CB4" s="29" t="s">
        <v>60</v>
      </c>
      <c r="CC4" s="29" t="s">
        <v>61</v>
      </c>
      <c r="CD4" s="29" t="s">
        <v>63</v>
      </c>
      <c r="CE4" s="29" t="s">
        <v>66</v>
      </c>
      <c r="CF4" s="29" t="s">
        <v>67</v>
      </c>
      <c r="CG4" s="29" t="s">
        <v>58</v>
      </c>
      <c r="CH4" s="29" t="s">
        <v>59</v>
      </c>
      <c r="CI4" s="29" t="s">
        <v>60</v>
      </c>
      <c r="CJ4" s="29" t="s">
        <v>61</v>
      </c>
      <c r="CK4" s="29" t="s">
        <v>63</v>
      </c>
      <c r="CL4" s="29" t="s">
        <v>66</v>
      </c>
      <c r="CM4" s="29" t="s">
        <v>67</v>
      </c>
      <c r="CN4" s="29" t="s">
        <v>58</v>
      </c>
      <c r="CO4" s="29" t="s">
        <v>59</v>
      </c>
      <c r="CP4" s="29" t="s">
        <v>60</v>
      </c>
      <c r="CQ4" s="29" t="s">
        <v>61</v>
      </c>
      <c r="CR4" s="29" t="s">
        <v>63</v>
      </c>
      <c r="CS4" s="29" t="s">
        <v>66</v>
      </c>
      <c r="CT4" s="29" t="s">
        <v>67</v>
      </c>
      <c r="CU4" s="29" t="s">
        <v>58</v>
      </c>
      <c r="CV4" s="29" t="s">
        <v>59</v>
      </c>
      <c r="CW4" s="29" t="s">
        <v>60</v>
      </c>
      <c r="CX4" s="29" t="s">
        <v>61</v>
      </c>
      <c r="CY4" s="29" t="s">
        <v>63</v>
      </c>
      <c r="CZ4" s="29" t="s">
        <v>66</v>
      </c>
      <c r="DA4" s="29" t="s">
        <v>67</v>
      </c>
    </row>
    <row r="5" spans="1:106" ht="28.5" customHeight="1">
      <c r="A5" s="43" t="s">
        <v>84</v>
      </c>
      <c r="B5" s="46" t="s">
        <v>89</v>
      </c>
      <c r="C5" s="43" t="s">
        <v>91</v>
      </c>
      <c r="D5" s="46" t="s">
        <v>93</v>
      </c>
      <c r="E5" s="46" t="s">
        <v>94</v>
      </c>
      <c r="F5" s="49" t="s">
        <v>95</v>
      </c>
      <c r="G5" s="43" t="s">
        <v>97</v>
      </c>
      <c r="H5" s="43" t="s">
        <v>100</v>
      </c>
      <c r="I5" s="43" t="s">
        <v>101</v>
      </c>
      <c r="J5" s="50" t="s">
        <v>102</v>
      </c>
      <c r="K5" s="51" t="s">
        <v>104</v>
      </c>
      <c r="L5" s="50" t="s">
        <v>95</v>
      </c>
      <c r="M5" s="50" t="s">
        <v>109</v>
      </c>
      <c r="N5" s="43">
        <v>1</v>
      </c>
      <c r="O5" s="43">
        <v>2</v>
      </c>
      <c r="P5" s="43">
        <v>3</v>
      </c>
      <c r="Q5" s="43">
        <v>4</v>
      </c>
      <c r="R5" s="43">
        <v>5</v>
      </c>
      <c r="S5" s="43">
        <v>6</v>
      </c>
      <c r="T5" s="43">
        <v>7</v>
      </c>
      <c r="U5" s="43">
        <v>8</v>
      </c>
      <c r="V5" s="43">
        <v>9</v>
      </c>
      <c r="W5" s="43">
        <v>10</v>
      </c>
      <c r="X5" s="43">
        <v>11</v>
      </c>
      <c r="Y5" s="43">
        <v>12</v>
      </c>
      <c r="Z5" s="43">
        <v>13</v>
      </c>
      <c r="AA5" s="43">
        <v>14</v>
      </c>
      <c r="AB5" s="43">
        <v>15</v>
      </c>
      <c r="AC5" s="43">
        <v>16</v>
      </c>
      <c r="AD5" s="43">
        <v>17</v>
      </c>
      <c r="AE5" s="43">
        <v>18</v>
      </c>
      <c r="AF5" s="43">
        <v>19</v>
      </c>
      <c r="AG5" s="43">
        <v>20</v>
      </c>
      <c r="AH5" s="43">
        <v>21</v>
      </c>
      <c r="AI5" s="43">
        <v>22</v>
      </c>
      <c r="AJ5" s="43">
        <v>23</v>
      </c>
      <c r="AK5" s="43">
        <v>24</v>
      </c>
      <c r="AL5" s="43">
        <v>25</v>
      </c>
      <c r="AM5" s="43">
        <v>26</v>
      </c>
      <c r="AN5" s="43">
        <v>27</v>
      </c>
      <c r="AO5" s="43">
        <v>28</v>
      </c>
      <c r="AP5" s="43">
        <v>29</v>
      </c>
      <c r="AQ5" s="43">
        <v>30</v>
      </c>
      <c r="AR5" s="43">
        <v>31</v>
      </c>
      <c r="AS5" s="43">
        <v>1</v>
      </c>
      <c r="AT5" s="43">
        <v>2</v>
      </c>
      <c r="AU5" s="43">
        <v>3</v>
      </c>
      <c r="AV5" s="43">
        <v>4</v>
      </c>
      <c r="AW5" s="43">
        <v>5</v>
      </c>
      <c r="AX5" s="43">
        <v>6</v>
      </c>
      <c r="AY5" s="43">
        <v>7</v>
      </c>
      <c r="AZ5" s="43">
        <v>8</v>
      </c>
      <c r="BA5" s="43">
        <v>9</v>
      </c>
      <c r="BB5" s="43">
        <v>10</v>
      </c>
      <c r="BC5" s="43">
        <v>11</v>
      </c>
      <c r="BD5" s="43">
        <v>12</v>
      </c>
      <c r="BE5" s="43">
        <v>13</v>
      </c>
      <c r="BF5" s="43">
        <v>14</v>
      </c>
      <c r="BG5" s="43">
        <v>15</v>
      </c>
      <c r="BH5" s="43">
        <v>16</v>
      </c>
      <c r="BI5" s="43">
        <v>17</v>
      </c>
      <c r="BJ5" s="43">
        <v>18</v>
      </c>
      <c r="BK5" s="43">
        <v>19</v>
      </c>
      <c r="BL5" s="43">
        <v>20</v>
      </c>
      <c r="BM5" s="43">
        <v>21</v>
      </c>
      <c r="BN5" s="43">
        <v>22</v>
      </c>
      <c r="BO5" s="43">
        <v>23</v>
      </c>
      <c r="BP5" s="43">
        <v>24</v>
      </c>
      <c r="BQ5" s="43">
        <v>25</v>
      </c>
      <c r="BR5" s="43">
        <v>26</v>
      </c>
      <c r="BS5" s="43">
        <v>27</v>
      </c>
      <c r="BT5" s="43">
        <v>28</v>
      </c>
      <c r="BU5" s="43">
        <v>29</v>
      </c>
      <c r="BV5" s="43">
        <v>30</v>
      </c>
      <c r="BW5" s="43">
        <v>31</v>
      </c>
      <c r="BX5" s="43">
        <v>1</v>
      </c>
      <c r="BY5" s="43">
        <v>2</v>
      </c>
      <c r="BZ5" s="43">
        <v>3</v>
      </c>
      <c r="CA5" s="43">
        <v>4</v>
      </c>
      <c r="CB5" s="43">
        <v>5</v>
      </c>
      <c r="CC5" s="43">
        <v>6</v>
      </c>
      <c r="CD5" s="43">
        <v>7</v>
      </c>
      <c r="CE5" s="43">
        <v>8</v>
      </c>
      <c r="CF5" s="43">
        <v>9</v>
      </c>
      <c r="CG5" s="43">
        <v>10</v>
      </c>
      <c r="CH5" s="43">
        <v>11</v>
      </c>
      <c r="CI5" s="43">
        <v>12</v>
      </c>
      <c r="CJ5" s="43">
        <v>13</v>
      </c>
      <c r="CK5" s="43">
        <v>14</v>
      </c>
      <c r="CL5" s="43">
        <v>15</v>
      </c>
      <c r="CM5" s="43">
        <v>16</v>
      </c>
      <c r="CN5" s="43">
        <v>17</v>
      </c>
      <c r="CO5" s="43">
        <v>18</v>
      </c>
      <c r="CP5" s="43">
        <v>19</v>
      </c>
      <c r="CQ5" s="43">
        <v>20</v>
      </c>
      <c r="CR5" s="43">
        <v>21</v>
      </c>
      <c r="CS5" s="43">
        <v>22</v>
      </c>
      <c r="CT5" s="43">
        <v>23</v>
      </c>
      <c r="CU5" s="43">
        <v>24</v>
      </c>
      <c r="CV5" s="43">
        <v>25</v>
      </c>
      <c r="CW5" s="43">
        <v>26</v>
      </c>
      <c r="CX5" s="43">
        <v>27</v>
      </c>
      <c r="CY5" s="43">
        <v>28</v>
      </c>
      <c r="CZ5" s="43">
        <v>29</v>
      </c>
      <c r="DA5" s="43">
        <v>30</v>
      </c>
      <c r="DB5" s="71"/>
    </row>
    <row r="6" spans="1:106">
      <c r="A6" s="73"/>
      <c r="B6" s="74" t="s">
        <v>77</v>
      </c>
      <c r="C6" s="76">
        <v>73261821</v>
      </c>
      <c r="D6" s="77" t="s">
        <v>146</v>
      </c>
      <c r="E6" s="76" t="s">
        <v>147</v>
      </c>
      <c r="F6" s="78" t="s">
        <v>148</v>
      </c>
      <c r="G6" s="79" t="s">
        <v>149</v>
      </c>
      <c r="H6" s="79" t="s">
        <v>151</v>
      </c>
      <c r="I6" s="81"/>
      <c r="J6" s="82" t="s">
        <v>121</v>
      </c>
      <c r="K6" s="79" t="s">
        <v>153</v>
      </c>
      <c r="L6" s="25"/>
      <c r="M6" s="25"/>
      <c r="N6" s="84"/>
      <c r="O6" s="84"/>
      <c r="P6" s="84"/>
      <c r="Q6" s="84"/>
      <c r="R6" s="84"/>
      <c r="S6" s="84"/>
      <c r="T6" s="86" t="s">
        <v>160</v>
      </c>
      <c r="U6" s="84"/>
      <c r="V6" s="84"/>
      <c r="W6" s="86"/>
      <c r="X6" s="86"/>
      <c r="Y6" s="87"/>
      <c r="Z6" s="86"/>
      <c r="AA6" s="86" t="s">
        <v>160</v>
      </c>
      <c r="AB6" s="86" t="s">
        <v>160</v>
      </c>
      <c r="AC6" s="86" t="s">
        <v>160</v>
      </c>
      <c r="AD6" s="86" t="s">
        <v>160</v>
      </c>
      <c r="AE6" s="86" t="s">
        <v>160</v>
      </c>
      <c r="AF6" s="87"/>
      <c r="AG6" s="86" t="s">
        <v>160</v>
      </c>
      <c r="AH6" s="86" t="s">
        <v>160</v>
      </c>
      <c r="AI6" s="86" t="s">
        <v>160</v>
      </c>
      <c r="AJ6" s="86" t="s">
        <v>160</v>
      </c>
      <c r="AK6" s="86" t="s">
        <v>160</v>
      </c>
      <c r="AL6" s="86" t="s">
        <v>160</v>
      </c>
      <c r="AM6" s="87"/>
      <c r="AN6" s="86" t="s">
        <v>160</v>
      </c>
      <c r="AO6" s="86" t="s">
        <v>160</v>
      </c>
      <c r="AP6" s="86" t="s">
        <v>160</v>
      </c>
      <c r="AQ6" s="86" t="s">
        <v>160</v>
      </c>
      <c r="AR6" s="86" t="s">
        <v>160</v>
      </c>
      <c r="AS6" s="86" t="s">
        <v>160</v>
      </c>
      <c r="AT6" s="87"/>
      <c r="AU6" s="86" t="s">
        <v>160</v>
      </c>
      <c r="AV6" s="86" t="s">
        <v>160</v>
      </c>
      <c r="AW6" s="86" t="s">
        <v>160</v>
      </c>
      <c r="AX6" s="86" t="s">
        <v>160</v>
      </c>
      <c r="AY6" s="86" t="s">
        <v>160</v>
      </c>
      <c r="AZ6" s="86" t="s">
        <v>160</v>
      </c>
      <c r="BA6" s="87"/>
      <c r="BB6" s="86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</row>
    <row r="7" spans="1:106" ht="15" customHeight="1">
      <c r="B7" s="74" t="s">
        <v>77</v>
      </c>
      <c r="C7" s="97" t="s">
        <v>183</v>
      </c>
      <c r="D7" s="77" t="s">
        <v>184</v>
      </c>
      <c r="E7" s="76" t="s">
        <v>186</v>
      </c>
      <c r="F7" s="78"/>
      <c r="G7" s="79"/>
      <c r="H7" s="79" t="s">
        <v>151</v>
      </c>
      <c r="I7" s="81"/>
      <c r="J7" s="82" t="s">
        <v>121</v>
      </c>
      <c r="K7" s="79" t="s">
        <v>153</v>
      </c>
      <c r="L7" s="25"/>
      <c r="M7" s="4"/>
      <c r="N7" s="98"/>
      <c r="O7" s="98"/>
      <c r="P7" s="98"/>
      <c r="Q7" s="98"/>
      <c r="R7" s="98"/>
      <c r="S7" s="98"/>
      <c r="T7" s="86" t="s">
        <v>160</v>
      </c>
      <c r="U7" s="98"/>
      <c r="V7" s="98"/>
      <c r="W7" s="86"/>
      <c r="X7" s="86"/>
      <c r="Y7" s="87"/>
      <c r="Z7" s="86"/>
      <c r="AA7" s="86" t="s">
        <v>160</v>
      </c>
      <c r="AB7" s="86" t="s">
        <v>160</v>
      </c>
      <c r="AC7" s="86" t="s">
        <v>160</v>
      </c>
      <c r="AD7" s="86" t="s">
        <v>160</v>
      </c>
      <c r="AE7" s="86" t="s">
        <v>160</v>
      </c>
      <c r="AF7" s="87"/>
      <c r="AG7" s="86" t="s">
        <v>160</v>
      </c>
      <c r="AH7" s="86" t="s">
        <v>160</v>
      </c>
      <c r="AI7" s="86" t="s">
        <v>160</v>
      </c>
      <c r="AJ7" s="86" t="s">
        <v>160</v>
      </c>
      <c r="AK7" s="86" t="s">
        <v>160</v>
      </c>
      <c r="AL7" s="86" t="s">
        <v>160</v>
      </c>
      <c r="AM7" s="87"/>
      <c r="AN7" s="86" t="s">
        <v>160</v>
      </c>
      <c r="AO7" s="86" t="s">
        <v>160</v>
      </c>
      <c r="AP7" s="86" t="s">
        <v>160</v>
      </c>
      <c r="AQ7" s="86" t="s">
        <v>160</v>
      </c>
      <c r="AR7" s="86" t="s">
        <v>160</v>
      </c>
      <c r="AS7" s="86" t="s">
        <v>160</v>
      </c>
      <c r="AT7" s="87"/>
      <c r="AU7" s="86" t="s">
        <v>160</v>
      </c>
      <c r="AV7" s="86" t="s">
        <v>160</v>
      </c>
      <c r="AW7" s="86" t="s">
        <v>160</v>
      </c>
      <c r="AX7" s="86" t="s">
        <v>160</v>
      </c>
      <c r="AY7" s="86" t="s">
        <v>160</v>
      </c>
      <c r="AZ7" s="86" t="s">
        <v>160</v>
      </c>
      <c r="BA7" s="87"/>
      <c r="BB7" s="86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</row>
    <row r="8" spans="1:106" ht="15" customHeight="1">
      <c r="B8" s="74" t="s">
        <v>77</v>
      </c>
      <c r="C8" s="76">
        <v>75715613</v>
      </c>
      <c r="D8" s="77" t="s">
        <v>206</v>
      </c>
      <c r="E8" s="76" t="s">
        <v>147</v>
      </c>
      <c r="F8" s="76"/>
      <c r="G8" s="102"/>
      <c r="H8" s="79" t="s">
        <v>151</v>
      </c>
      <c r="I8" s="102"/>
      <c r="J8" s="82" t="s">
        <v>121</v>
      </c>
      <c r="K8" s="79" t="s">
        <v>153</v>
      </c>
      <c r="L8" s="4"/>
      <c r="M8" s="4"/>
      <c r="N8" s="4"/>
      <c r="O8" s="4"/>
      <c r="P8" s="4"/>
      <c r="Q8" s="4"/>
      <c r="R8" s="4"/>
      <c r="S8" s="4"/>
      <c r="T8" s="86" t="s">
        <v>160</v>
      </c>
      <c r="U8" s="4"/>
      <c r="V8" s="4"/>
      <c r="W8" s="86"/>
      <c r="X8" s="86"/>
      <c r="Y8" s="87"/>
      <c r="Z8" s="86"/>
      <c r="AA8" s="86" t="s">
        <v>160</v>
      </c>
      <c r="AB8" s="86" t="s">
        <v>160</v>
      </c>
      <c r="AC8" s="86" t="s">
        <v>160</v>
      </c>
      <c r="AD8" s="86" t="s">
        <v>160</v>
      </c>
      <c r="AE8" s="86" t="s">
        <v>160</v>
      </c>
      <c r="AF8" s="87"/>
      <c r="AG8" s="86" t="s">
        <v>160</v>
      </c>
      <c r="AH8" s="86" t="s">
        <v>160</v>
      </c>
      <c r="AI8" s="86" t="s">
        <v>160</v>
      </c>
      <c r="AJ8" s="86" t="s">
        <v>160</v>
      </c>
      <c r="AK8" s="86" t="s">
        <v>160</v>
      </c>
      <c r="AL8" s="86" t="s">
        <v>160</v>
      </c>
      <c r="AM8" s="87"/>
      <c r="AN8" s="86" t="s">
        <v>160</v>
      </c>
      <c r="AO8" s="86" t="s">
        <v>160</v>
      </c>
      <c r="AP8" s="86" t="s">
        <v>160</v>
      </c>
      <c r="AQ8" s="86" t="s">
        <v>160</v>
      </c>
      <c r="AR8" s="86" t="s">
        <v>160</v>
      </c>
      <c r="AS8" s="86" t="s">
        <v>160</v>
      </c>
      <c r="AT8" s="87"/>
      <c r="AU8" s="86" t="s">
        <v>160</v>
      </c>
      <c r="AV8" s="86" t="s">
        <v>160</v>
      </c>
      <c r="AW8" s="86" t="s">
        <v>160</v>
      </c>
      <c r="AX8" s="86" t="s">
        <v>160</v>
      </c>
      <c r="AY8" s="86" t="s">
        <v>160</v>
      </c>
      <c r="AZ8" s="86" t="s">
        <v>160</v>
      </c>
      <c r="BA8" s="87"/>
      <c r="BB8" s="86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</row>
    <row r="9" spans="1:106" ht="15" customHeight="1">
      <c r="B9" s="74" t="s">
        <v>77</v>
      </c>
      <c r="C9" s="76">
        <v>73095782</v>
      </c>
      <c r="D9" s="77" t="s">
        <v>219</v>
      </c>
      <c r="E9" s="76" t="s">
        <v>220</v>
      </c>
      <c r="F9" s="76"/>
      <c r="G9" s="102"/>
      <c r="H9" s="79" t="s">
        <v>151</v>
      </c>
      <c r="I9" s="102"/>
      <c r="J9" s="82" t="s">
        <v>121</v>
      </c>
      <c r="K9" s="79" t="s">
        <v>153</v>
      </c>
      <c r="L9" s="4"/>
      <c r="M9" s="4"/>
      <c r="N9" s="4"/>
      <c r="O9" s="4"/>
      <c r="P9" s="4"/>
      <c r="Q9" s="4"/>
      <c r="R9" s="4"/>
      <c r="S9" s="4"/>
      <c r="T9" s="86" t="s">
        <v>160</v>
      </c>
      <c r="U9" s="4"/>
      <c r="V9" s="4"/>
      <c r="W9" s="86"/>
      <c r="X9" s="86"/>
      <c r="Y9" s="87"/>
      <c r="Z9" s="86"/>
      <c r="AA9" s="86" t="s">
        <v>160</v>
      </c>
      <c r="AB9" s="86" t="s">
        <v>160</v>
      </c>
      <c r="AC9" s="86" t="s">
        <v>160</v>
      </c>
      <c r="AD9" s="86" t="s">
        <v>160</v>
      </c>
      <c r="AE9" s="86" t="s">
        <v>160</v>
      </c>
      <c r="AF9" s="87"/>
      <c r="AG9" s="86" t="s">
        <v>160</v>
      </c>
      <c r="AH9" s="86" t="s">
        <v>160</v>
      </c>
      <c r="AI9" s="86" t="s">
        <v>160</v>
      </c>
      <c r="AJ9" s="86" t="s">
        <v>160</v>
      </c>
      <c r="AK9" s="86" t="s">
        <v>160</v>
      </c>
      <c r="AL9" s="86" t="s">
        <v>160</v>
      </c>
      <c r="AM9" s="87"/>
      <c r="AN9" s="86" t="s">
        <v>160</v>
      </c>
      <c r="AO9" s="86" t="s">
        <v>160</v>
      </c>
      <c r="AP9" s="86" t="s">
        <v>160</v>
      </c>
      <c r="AQ9" s="86" t="s">
        <v>160</v>
      </c>
      <c r="AR9" s="86" t="s">
        <v>160</v>
      </c>
      <c r="AS9" s="86" t="s">
        <v>160</v>
      </c>
      <c r="AT9" s="87"/>
      <c r="AU9" s="86" t="s">
        <v>160</v>
      </c>
      <c r="AV9" s="86" t="s">
        <v>160</v>
      </c>
      <c r="AW9" s="86" t="s">
        <v>160</v>
      </c>
      <c r="AX9" s="86" t="s">
        <v>160</v>
      </c>
      <c r="AY9" s="86" t="s">
        <v>160</v>
      </c>
      <c r="AZ9" s="86" t="s">
        <v>160</v>
      </c>
      <c r="BA9" s="87"/>
      <c r="BB9" s="86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</row>
    <row r="10" spans="1:106" ht="15" customHeight="1">
      <c r="B10" s="74" t="s">
        <v>77</v>
      </c>
      <c r="C10" s="76">
        <v>76891111</v>
      </c>
      <c r="D10" s="77" t="s">
        <v>229</v>
      </c>
      <c r="E10" s="76" t="s">
        <v>147</v>
      </c>
      <c r="F10" s="76"/>
      <c r="G10" s="102"/>
      <c r="H10" s="79" t="s">
        <v>151</v>
      </c>
      <c r="I10" s="102"/>
      <c r="J10" s="82" t="s">
        <v>121</v>
      </c>
      <c r="K10" s="79" t="s">
        <v>153</v>
      </c>
      <c r="L10" s="4"/>
      <c r="M10" s="4"/>
      <c r="N10" s="4"/>
      <c r="O10" s="4"/>
      <c r="P10" s="4"/>
      <c r="Q10" s="4"/>
      <c r="R10" s="4"/>
      <c r="S10" s="4"/>
      <c r="T10" s="86" t="s">
        <v>160</v>
      </c>
      <c r="U10" s="4"/>
      <c r="V10" s="4"/>
      <c r="W10" s="86"/>
      <c r="X10" s="86"/>
      <c r="Y10" s="87"/>
      <c r="Z10" s="86"/>
      <c r="AA10" s="86" t="s">
        <v>160</v>
      </c>
      <c r="AB10" s="86" t="s">
        <v>160</v>
      </c>
      <c r="AC10" s="86" t="s">
        <v>160</v>
      </c>
      <c r="AD10" s="86" t="s">
        <v>160</v>
      </c>
      <c r="AE10" s="86" t="s">
        <v>160</v>
      </c>
      <c r="AF10" s="87"/>
      <c r="AG10" s="86" t="s">
        <v>160</v>
      </c>
      <c r="AH10" s="86" t="s">
        <v>160</v>
      </c>
      <c r="AI10" s="86" t="s">
        <v>160</v>
      </c>
      <c r="AJ10" s="86" t="s">
        <v>160</v>
      </c>
      <c r="AK10" s="86" t="s">
        <v>160</v>
      </c>
      <c r="AL10" s="86" t="s">
        <v>160</v>
      </c>
      <c r="AM10" s="87"/>
      <c r="AN10" s="86" t="s">
        <v>160</v>
      </c>
      <c r="AO10" s="86" t="s">
        <v>160</v>
      </c>
      <c r="AP10" s="86" t="s">
        <v>160</v>
      </c>
      <c r="AQ10" s="86" t="s">
        <v>160</v>
      </c>
      <c r="AR10" s="86" t="s">
        <v>160</v>
      </c>
      <c r="AS10" s="86" t="s">
        <v>160</v>
      </c>
      <c r="AT10" s="87"/>
      <c r="AU10" s="86" t="s">
        <v>160</v>
      </c>
      <c r="AV10" s="86" t="s">
        <v>160</v>
      </c>
      <c r="AW10" s="86" t="s">
        <v>160</v>
      </c>
      <c r="AX10" s="86" t="s">
        <v>160</v>
      </c>
      <c r="AY10" s="86" t="s">
        <v>160</v>
      </c>
      <c r="AZ10" s="86" t="s">
        <v>160</v>
      </c>
      <c r="BA10" s="87"/>
      <c r="BB10" s="86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</row>
    <row r="11" spans="1:106" ht="15" customHeight="1">
      <c r="B11" s="74" t="s">
        <v>77</v>
      </c>
      <c r="C11" s="76">
        <v>74562849</v>
      </c>
      <c r="D11" s="77" t="s">
        <v>243</v>
      </c>
      <c r="E11" s="76" t="s">
        <v>186</v>
      </c>
      <c r="F11" s="76"/>
      <c r="G11" s="102"/>
      <c r="H11" s="79" t="s">
        <v>151</v>
      </c>
      <c r="I11" s="102"/>
      <c r="J11" s="82" t="s">
        <v>121</v>
      </c>
      <c r="K11" s="79" t="s">
        <v>153</v>
      </c>
      <c r="L11" s="4"/>
      <c r="M11" s="4"/>
      <c r="N11" s="4"/>
      <c r="O11" s="4"/>
      <c r="P11" s="4"/>
      <c r="Q11" s="4"/>
      <c r="R11" s="4"/>
      <c r="S11" s="4"/>
      <c r="T11" s="86" t="s">
        <v>160</v>
      </c>
      <c r="U11" s="4"/>
      <c r="V11" s="4"/>
      <c r="W11" s="86"/>
      <c r="X11" s="86"/>
      <c r="Y11" s="87"/>
      <c r="Z11" s="86"/>
      <c r="AA11" s="86" t="s">
        <v>160</v>
      </c>
      <c r="AB11" s="86" t="s">
        <v>160</v>
      </c>
      <c r="AC11" s="86" t="s">
        <v>160</v>
      </c>
      <c r="AD11" s="86" t="s">
        <v>160</v>
      </c>
      <c r="AE11" s="86" t="s">
        <v>160</v>
      </c>
      <c r="AF11" s="87"/>
      <c r="AG11" s="86" t="s">
        <v>160</v>
      </c>
      <c r="AH11" s="86" t="s">
        <v>160</v>
      </c>
      <c r="AI11" s="86" t="s">
        <v>160</v>
      </c>
      <c r="AJ11" s="86" t="s">
        <v>160</v>
      </c>
      <c r="AK11" s="86" t="s">
        <v>160</v>
      </c>
      <c r="AL11" s="86" t="s">
        <v>160</v>
      </c>
      <c r="AM11" s="87"/>
      <c r="AN11" s="86" t="s">
        <v>160</v>
      </c>
      <c r="AO11" s="86" t="s">
        <v>160</v>
      </c>
      <c r="AP11" s="86" t="s">
        <v>160</v>
      </c>
      <c r="AQ11" s="86" t="s">
        <v>160</v>
      </c>
      <c r="AR11" s="86" t="s">
        <v>160</v>
      </c>
      <c r="AS11" s="86" t="s">
        <v>160</v>
      </c>
      <c r="AT11" s="87"/>
      <c r="AU11" s="86" t="s">
        <v>160</v>
      </c>
      <c r="AV11" s="86" t="s">
        <v>160</v>
      </c>
      <c r="AW11" s="86" t="s">
        <v>160</v>
      </c>
      <c r="AX11" s="86" t="s">
        <v>160</v>
      </c>
      <c r="AY11" s="86" t="s">
        <v>160</v>
      </c>
      <c r="AZ11" s="86" t="s">
        <v>160</v>
      </c>
      <c r="BA11" s="87"/>
      <c r="BB11" s="86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</row>
    <row r="12" spans="1:106" ht="15" customHeight="1">
      <c r="B12" s="74" t="s">
        <v>77</v>
      </c>
      <c r="C12" s="76">
        <v>43141186</v>
      </c>
      <c r="D12" s="77" t="s">
        <v>262</v>
      </c>
      <c r="E12" s="76" t="s">
        <v>264</v>
      </c>
      <c r="F12" s="76"/>
      <c r="G12" s="102"/>
      <c r="H12" s="79" t="s">
        <v>151</v>
      </c>
      <c r="I12" s="102"/>
      <c r="J12" s="82" t="s">
        <v>121</v>
      </c>
      <c r="K12" s="79" t="s">
        <v>153</v>
      </c>
      <c r="L12" s="4"/>
      <c r="M12" s="4"/>
      <c r="N12" s="4"/>
      <c r="O12" s="4"/>
      <c r="P12" s="4"/>
      <c r="Q12" s="4"/>
      <c r="R12" s="4"/>
      <c r="S12" s="4"/>
      <c r="T12" s="86" t="s">
        <v>160</v>
      </c>
      <c r="U12" s="4"/>
      <c r="V12" s="4"/>
      <c r="W12" s="86"/>
      <c r="X12" s="86"/>
      <c r="Y12" s="87"/>
      <c r="Z12" s="86"/>
      <c r="AA12" s="86" t="s">
        <v>160</v>
      </c>
      <c r="AB12" s="86" t="s">
        <v>160</v>
      </c>
      <c r="AC12" s="86" t="s">
        <v>160</v>
      </c>
      <c r="AD12" s="86" t="s">
        <v>160</v>
      </c>
      <c r="AE12" s="86" t="s">
        <v>160</v>
      </c>
      <c r="AF12" s="87"/>
      <c r="AG12" s="86" t="s">
        <v>160</v>
      </c>
      <c r="AH12" s="86" t="s">
        <v>160</v>
      </c>
      <c r="AI12" s="86" t="s">
        <v>160</v>
      </c>
      <c r="AJ12" s="86" t="s">
        <v>160</v>
      </c>
      <c r="AK12" s="86" t="s">
        <v>160</v>
      </c>
      <c r="AL12" s="86" t="s">
        <v>160</v>
      </c>
      <c r="AM12" s="87"/>
      <c r="AN12" s="86" t="s">
        <v>160</v>
      </c>
      <c r="AO12" s="86" t="s">
        <v>160</v>
      </c>
      <c r="AP12" s="86" t="s">
        <v>160</v>
      </c>
      <c r="AQ12" s="86" t="s">
        <v>160</v>
      </c>
      <c r="AR12" s="86" t="s">
        <v>160</v>
      </c>
      <c r="AS12" s="86" t="s">
        <v>160</v>
      </c>
      <c r="AT12" s="87"/>
      <c r="AU12" s="86" t="s">
        <v>160</v>
      </c>
      <c r="AV12" s="86" t="s">
        <v>160</v>
      </c>
      <c r="AW12" s="86" t="s">
        <v>160</v>
      </c>
      <c r="AX12" s="86" t="s">
        <v>160</v>
      </c>
      <c r="AY12" s="86" t="s">
        <v>160</v>
      </c>
      <c r="AZ12" s="86" t="s">
        <v>160</v>
      </c>
      <c r="BA12" s="87"/>
      <c r="BB12" s="86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</row>
    <row r="13" spans="1:106" ht="15" customHeight="1">
      <c r="B13" s="74" t="s">
        <v>77</v>
      </c>
      <c r="C13" s="76">
        <v>21520749</v>
      </c>
      <c r="D13" s="77" t="s">
        <v>281</v>
      </c>
      <c r="E13" s="76" t="s">
        <v>282</v>
      </c>
      <c r="F13" s="76"/>
      <c r="G13" s="102"/>
      <c r="H13" s="79" t="s">
        <v>151</v>
      </c>
      <c r="I13" s="102"/>
      <c r="J13" s="82" t="s">
        <v>121</v>
      </c>
      <c r="K13" s="79" t="s">
        <v>153</v>
      </c>
      <c r="L13" s="4"/>
      <c r="M13" s="4"/>
      <c r="N13" s="4"/>
      <c r="O13" s="4"/>
      <c r="P13" s="4"/>
      <c r="Q13" s="4"/>
      <c r="R13" s="4"/>
      <c r="S13" s="4"/>
      <c r="T13" s="86" t="s">
        <v>160</v>
      </c>
      <c r="U13" s="4"/>
      <c r="V13" s="4"/>
      <c r="W13" s="86"/>
      <c r="X13" s="86"/>
      <c r="Y13" s="87"/>
      <c r="Z13" s="86"/>
      <c r="AA13" s="86" t="s">
        <v>160</v>
      </c>
      <c r="AB13" s="86" t="s">
        <v>160</v>
      </c>
      <c r="AC13" s="86" t="s">
        <v>160</v>
      </c>
      <c r="AD13" s="86" t="s">
        <v>160</v>
      </c>
      <c r="AE13" s="86" t="s">
        <v>160</v>
      </c>
      <c r="AF13" s="87"/>
      <c r="AG13" s="86" t="s">
        <v>160</v>
      </c>
      <c r="AH13" s="86" t="s">
        <v>160</v>
      </c>
      <c r="AI13" s="86" t="s">
        <v>160</v>
      </c>
      <c r="AJ13" s="86" t="s">
        <v>160</v>
      </c>
      <c r="AK13" s="86" t="s">
        <v>160</v>
      </c>
      <c r="AL13" s="86" t="s">
        <v>160</v>
      </c>
      <c r="AM13" s="87"/>
      <c r="AN13" s="86" t="s">
        <v>160</v>
      </c>
      <c r="AO13" s="86" t="s">
        <v>160</v>
      </c>
      <c r="AP13" s="86" t="s">
        <v>160</v>
      </c>
      <c r="AQ13" s="86" t="s">
        <v>160</v>
      </c>
      <c r="AR13" s="86" t="s">
        <v>160</v>
      </c>
      <c r="AS13" s="86" t="s">
        <v>160</v>
      </c>
      <c r="AT13" s="87"/>
      <c r="AU13" s="86" t="s">
        <v>160</v>
      </c>
      <c r="AV13" s="86" t="s">
        <v>160</v>
      </c>
      <c r="AW13" s="86" t="s">
        <v>160</v>
      </c>
      <c r="AX13" s="86" t="s">
        <v>160</v>
      </c>
      <c r="AY13" s="86" t="s">
        <v>160</v>
      </c>
      <c r="AZ13" s="86" t="s">
        <v>160</v>
      </c>
      <c r="BA13" s="87"/>
      <c r="BB13" s="86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</row>
    <row r="14" spans="1:106" ht="15" customHeight="1">
      <c r="B14" s="74" t="s">
        <v>77</v>
      </c>
      <c r="C14" s="76">
        <v>48380481</v>
      </c>
      <c r="D14" s="77" t="s">
        <v>299</v>
      </c>
      <c r="E14" s="76" t="s">
        <v>300</v>
      </c>
      <c r="F14" s="76"/>
      <c r="G14" s="102"/>
      <c r="H14" s="79" t="s">
        <v>151</v>
      </c>
      <c r="I14" s="102"/>
      <c r="J14" s="82" t="s">
        <v>121</v>
      </c>
      <c r="K14" s="79" t="s">
        <v>153</v>
      </c>
      <c r="L14" s="4"/>
      <c r="M14" s="4"/>
      <c r="N14" s="4"/>
      <c r="O14" s="4"/>
      <c r="P14" s="4"/>
      <c r="Q14" s="4"/>
      <c r="R14" s="4"/>
      <c r="S14" s="4"/>
      <c r="T14" s="86" t="s">
        <v>160</v>
      </c>
      <c r="U14" s="4"/>
      <c r="V14" s="4"/>
      <c r="W14" s="86"/>
      <c r="X14" s="86"/>
      <c r="Y14" s="87"/>
      <c r="Z14" s="86"/>
      <c r="AA14" s="86" t="s">
        <v>160</v>
      </c>
      <c r="AB14" s="86" t="s">
        <v>160</v>
      </c>
      <c r="AC14" s="86" t="s">
        <v>160</v>
      </c>
      <c r="AD14" s="86" t="s">
        <v>160</v>
      </c>
      <c r="AE14" s="86" t="s">
        <v>160</v>
      </c>
      <c r="AF14" s="87"/>
      <c r="AG14" s="86" t="s">
        <v>160</v>
      </c>
      <c r="AH14" s="86" t="s">
        <v>160</v>
      </c>
      <c r="AI14" s="86" t="s">
        <v>160</v>
      </c>
      <c r="AJ14" s="86" t="s">
        <v>160</v>
      </c>
      <c r="AK14" s="86" t="s">
        <v>160</v>
      </c>
      <c r="AL14" s="86" t="s">
        <v>160</v>
      </c>
      <c r="AM14" s="87"/>
      <c r="AN14" s="86" t="s">
        <v>160</v>
      </c>
      <c r="AO14" s="86" t="s">
        <v>160</v>
      </c>
      <c r="AP14" s="86" t="s">
        <v>160</v>
      </c>
      <c r="AQ14" s="86" t="s">
        <v>160</v>
      </c>
      <c r="AR14" s="86" t="s">
        <v>160</v>
      </c>
      <c r="AS14" s="86" t="s">
        <v>160</v>
      </c>
      <c r="AT14" s="87"/>
      <c r="AU14" s="86" t="s">
        <v>160</v>
      </c>
      <c r="AV14" s="86" t="s">
        <v>160</v>
      </c>
      <c r="AW14" s="86" t="s">
        <v>160</v>
      </c>
      <c r="AX14" s="86" t="s">
        <v>160</v>
      </c>
      <c r="AY14" s="86" t="s">
        <v>160</v>
      </c>
      <c r="AZ14" s="86" t="s">
        <v>160</v>
      </c>
      <c r="BA14" s="87"/>
      <c r="BB14" s="86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</row>
    <row r="15" spans="1:106" ht="15" customHeight="1">
      <c r="B15" s="74" t="s">
        <v>77</v>
      </c>
      <c r="C15" s="76">
        <v>76068227</v>
      </c>
      <c r="D15" s="77" t="s">
        <v>318</v>
      </c>
      <c r="E15" s="76" t="s">
        <v>134</v>
      </c>
      <c r="F15" s="76"/>
      <c r="G15" s="102"/>
      <c r="H15" s="79" t="s">
        <v>151</v>
      </c>
      <c r="I15" s="102"/>
      <c r="J15" s="82" t="s">
        <v>121</v>
      </c>
      <c r="K15" s="79" t="s">
        <v>153</v>
      </c>
      <c r="L15" s="4"/>
      <c r="M15" s="4"/>
      <c r="N15" s="4"/>
      <c r="O15" s="4"/>
      <c r="P15" s="4"/>
      <c r="Q15" s="4"/>
      <c r="R15" s="4"/>
      <c r="S15" s="4"/>
      <c r="T15" s="86" t="s">
        <v>160</v>
      </c>
      <c r="U15" s="4"/>
      <c r="V15" s="4"/>
      <c r="W15" s="86"/>
      <c r="X15" s="86"/>
      <c r="Y15" s="87"/>
      <c r="Z15" s="86"/>
      <c r="AA15" s="86" t="s">
        <v>160</v>
      </c>
      <c r="AB15" s="86" t="s">
        <v>160</v>
      </c>
      <c r="AC15" s="86" t="s">
        <v>160</v>
      </c>
      <c r="AD15" s="86" t="s">
        <v>160</v>
      </c>
      <c r="AE15" s="86" t="s">
        <v>160</v>
      </c>
      <c r="AF15" s="87"/>
      <c r="AG15" s="86" t="s">
        <v>160</v>
      </c>
      <c r="AH15" s="86" t="s">
        <v>160</v>
      </c>
      <c r="AI15" s="86" t="s">
        <v>160</v>
      </c>
      <c r="AJ15" s="86" t="s">
        <v>160</v>
      </c>
      <c r="AK15" s="86" t="s">
        <v>160</v>
      </c>
      <c r="AL15" s="86" t="s">
        <v>160</v>
      </c>
      <c r="AM15" s="87"/>
      <c r="AN15" s="86" t="s">
        <v>160</v>
      </c>
      <c r="AO15" s="86" t="s">
        <v>160</v>
      </c>
      <c r="AP15" s="86" t="s">
        <v>160</v>
      </c>
      <c r="AQ15" s="86" t="s">
        <v>160</v>
      </c>
      <c r="AR15" s="86" t="s">
        <v>160</v>
      </c>
      <c r="AS15" s="86" t="s">
        <v>160</v>
      </c>
      <c r="AT15" s="87"/>
      <c r="AU15" s="86" t="s">
        <v>160</v>
      </c>
      <c r="AV15" s="86" t="s">
        <v>160</v>
      </c>
      <c r="AW15" s="86" t="s">
        <v>160</v>
      </c>
      <c r="AX15" s="86" t="s">
        <v>160</v>
      </c>
      <c r="AY15" s="86" t="s">
        <v>160</v>
      </c>
      <c r="AZ15" s="86" t="s">
        <v>160</v>
      </c>
      <c r="BA15" s="87"/>
      <c r="BB15" s="86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</row>
    <row r="16" spans="1:106" ht="15" customHeight="1">
      <c r="B16" s="74" t="s">
        <v>77</v>
      </c>
      <c r="C16" s="76">
        <v>47665722</v>
      </c>
      <c r="D16" s="77" t="s">
        <v>341</v>
      </c>
      <c r="E16" s="76" t="s">
        <v>342</v>
      </c>
      <c r="F16" s="76"/>
      <c r="G16" s="102"/>
      <c r="H16" s="79" t="s">
        <v>151</v>
      </c>
      <c r="I16" s="102"/>
      <c r="J16" s="82" t="s">
        <v>121</v>
      </c>
      <c r="K16" s="79" t="s">
        <v>153</v>
      </c>
      <c r="L16" s="4"/>
      <c r="M16" s="4"/>
      <c r="N16" s="4"/>
      <c r="O16" s="4"/>
      <c r="P16" s="4"/>
      <c r="Q16" s="4"/>
      <c r="R16" s="4"/>
      <c r="S16" s="4"/>
      <c r="T16" s="86" t="s">
        <v>160</v>
      </c>
      <c r="U16" s="4"/>
      <c r="V16" s="4"/>
      <c r="W16" s="86"/>
      <c r="X16" s="86"/>
      <c r="Y16" s="87"/>
      <c r="Z16" s="86"/>
      <c r="AA16" s="86" t="s">
        <v>160</v>
      </c>
      <c r="AB16" s="86" t="s">
        <v>160</v>
      </c>
      <c r="AC16" s="86" t="s">
        <v>160</v>
      </c>
      <c r="AD16" s="86" t="s">
        <v>160</v>
      </c>
      <c r="AE16" s="86" t="s">
        <v>160</v>
      </c>
      <c r="AF16" s="87"/>
      <c r="AG16" s="86" t="s">
        <v>160</v>
      </c>
      <c r="AH16" s="86" t="s">
        <v>160</v>
      </c>
      <c r="AI16" s="86" t="s">
        <v>160</v>
      </c>
      <c r="AJ16" s="86" t="s">
        <v>160</v>
      </c>
      <c r="AK16" s="86" t="s">
        <v>160</v>
      </c>
      <c r="AL16" s="86" t="s">
        <v>160</v>
      </c>
      <c r="AM16" s="87"/>
      <c r="AN16" s="86" t="s">
        <v>160</v>
      </c>
      <c r="AO16" s="86" t="s">
        <v>160</v>
      </c>
      <c r="AP16" s="86" t="s">
        <v>160</v>
      </c>
      <c r="AQ16" s="86" t="s">
        <v>160</v>
      </c>
      <c r="AR16" s="86" t="s">
        <v>160</v>
      </c>
      <c r="AS16" s="86" t="s">
        <v>160</v>
      </c>
      <c r="AT16" s="87"/>
      <c r="AU16" s="86" t="s">
        <v>160</v>
      </c>
      <c r="AV16" s="86" t="s">
        <v>160</v>
      </c>
      <c r="AW16" s="86" t="s">
        <v>160</v>
      </c>
      <c r="AX16" s="86" t="s">
        <v>160</v>
      </c>
      <c r="AY16" s="86" t="s">
        <v>160</v>
      </c>
      <c r="AZ16" s="86" t="s">
        <v>160</v>
      </c>
      <c r="BA16" s="87"/>
      <c r="BB16" s="86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</row>
    <row r="17" spans="2:105" ht="15" customHeight="1">
      <c r="B17" s="74" t="s">
        <v>77</v>
      </c>
      <c r="C17" s="76">
        <v>41531893</v>
      </c>
      <c r="D17" s="76" t="s">
        <v>357</v>
      </c>
      <c r="E17" s="76" t="s">
        <v>358</v>
      </c>
      <c r="F17" s="76"/>
      <c r="G17" s="102"/>
      <c r="H17" s="79" t="s">
        <v>151</v>
      </c>
      <c r="I17" s="102"/>
      <c r="J17" s="82" t="s">
        <v>121</v>
      </c>
      <c r="K17" s="79" t="s">
        <v>361</v>
      </c>
      <c r="L17" s="4"/>
      <c r="M17" s="4"/>
      <c r="N17" s="4"/>
      <c r="O17" s="4"/>
      <c r="P17" s="4"/>
      <c r="Q17" s="4"/>
      <c r="R17" s="4"/>
      <c r="S17" s="4"/>
      <c r="T17" s="86" t="s">
        <v>160</v>
      </c>
      <c r="U17" s="4"/>
      <c r="V17" s="4"/>
      <c r="W17" s="86"/>
      <c r="X17" s="86"/>
      <c r="Y17" s="87"/>
      <c r="Z17" s="86"/>
      <c r="AA17" s="86" t="s">
        <v>160</v>
      </c>
      <c r="AB17" s="86" t="s">
        <v>160</v>
      </c>
      <c r="AC17" s="86" t="s">
        <v>160</v>
      </c>
      <c r="AD17" s="86" t="s">
        <v>160</v>
      </c>
      <c r="AE17" s="86" t="s">
        <v>160</v>
      </c>
      <c r="AF17" s="87"/>
      <c r="AG17" s="86" t="s">
        <v>160</v>
      </c>
      <c r="AH17" s="86" t="s">
        <v>160</v>
      </c>
      <c r="AI17" s="86" t="s">
        <v>160</v>
      </c>
      <c r="AJ17" s="86" t="s">
        <v>160</v>
      </c>
      <c r="AK17" s="86" t="s">
        <v>160</v>
      </c>
      <c r="AL17" s="86" t="s">
        <v>160</v>
      </c>
      <c r="AM17" s="87"/>
      <c r="AN17" s="86" t="s">
        <v>160</v>
      </c>
      <c r="AO17" s="86" t="s">
        <v>160</v>
      </c>
      <c r="AP17" s="86" t="s">
        <v>160</v>
      </c>
      <c r="AQ17" s="86" t="s">
        <v>160</v>
      </c>
      <c r="AR17" s="86" t="s">
        <v>160</v>
      </c>
      <c r="AS17" s="86" t="s">
        <v>160</v>
      </c>
      <c r="AT17" s="87"/>
      <c r="AU17" s="86" t="s">
        <v>160</v>
      </c>
      <c r="AV17" s="86" t="s">
        <v>160</v>
      </c>
      <c r="AW17" s="86" t="s">
        <v>160</v>
      </c>
      <c r="AX17" s="86" t="s">
        <v>160</v>
      </c>
      <c r="AY17" s="86" t="s">
        <v>160</v>
      </c>
      <c r="AZ17" s="86" t="s">
        <v>160</v>
      </c>
      <c r="BA17" s="87"/>
      <c r="BB17" s="86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</row>
    <row r="18" spans="2:105" ht="15" customHeight="1">
      <c r="B18" s="141" t="s">
        <v>77</v>
      </c>
      <c r="C18" s="77">
        <v>41531893</v>
      </c>
      <c r="D18" s="77" t="s">
        <v>357</v>
      </c>
      <c r="E18" s="77" t="s">
        <v>358</v>
      </c>
      <c r="F18" s="77"/>
      <c r="G18" s="77"/>
      <c r="H18" s="142" t="s">
        <v>151</v>
      </c>
      <c r="I18" s="77"/>
      <c r="J18" s="143" t="s">
        <v>121</v>
      </c>
      <c r="K18" s="144" t="s">
        <v>103</v>
      </c>
      <c r="L18" s="4"/>
      <c r="M18" s="4"/>
      <c r="N18" s="4"/>
      <c r="O18" s="4"/>
      <c r="P18" s="4"/>
      <c r="Q18" s="4"/>
      <c r="R18" s="4"/>
      <c r="S18" s="4"/>
      <c r="T18" s="86" t="s">
        <v>160</v>
      </c>
      <c r="U18" s="4"/>
      <c r="V18" s="4"/>
      <c r="W18" s="86"/>
      <c r="X18" s="86"/>
      <c r="Y18" s="87"/>
      <c r="Z18" s="86"/>
      <c r="AA18" s="86" t="s">
        <v>160</v>
      </c>
      <c r="AB18" s="86" t="s">
        <v>160</v>
      </c>
      <c r="AC18" s="86" t="s">
        <v>160</v>
      </c>
      <c r="AD18" s="86" t="s">
        <v>160</v>
      </c>
      <c r="AE18" s="86" t="s">
        <v>160</v>
      </c>
      <c r="AF18" s="87"/>
      <c r="AG18" s="86" t="s">
        <v>160</v>
      </c>
      <c r="AH18" s="86" t="s">
        <v>160</v>
      </c>
      <c r="AI18" s="86" t="s">
        <v>160</v>
      </c>
      <c r="AJ18" s="86" t="s">
        <v>160</v>
      </c>
      <c r="AK18" s="86" t="s">
        <v>160</v>
      </c>
      <c r="AL18" s="86" t="s">
        <v>160</v>
      </c>
      <c r="AM18" s="87"/>
      <c r="AN18" s="86" t="s">
        <v>160</v>
      </c>
      <c r="AO18" s="86" t="s">
        <v>160</v>
      </c>
      <c r="AP18" s="86" t="s">
        <v>160</v>
      </c>
      <c r="AQ18" s="86" t="s">
        <v>160</v>
      </c>
      <c r="AR18" s="86" t="s">
        <v>160</v>
      </c>
      <c r="AS18" s="86" t="s">
        <v>160</v>
      </c>
      <c r="AT18" s="87"/>
      <c r="AU18" s="86" t="s">
        <v>160</v>
      </c>
      <c r="AV18" s="86" t="s">
        <v>160</v>
      </c>
      <c r="AW18" s="86" t="s">
        <v>160</v>
      </c>
      <c r="AX18" s="86" t="s">
        <v>160</v>
      </c>
      <c r="AY18" s="86" t="s">
        <v>160</v>
      </c>
      <c r="AZ18" s="86" t="s">
        <v>160</v>
      </c>
      <c r="BA18" s="87"/>
      <c r="BB18" s="86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</row>
    <row r="19" spans="2:105" ht="15" customHeight="1">
      <c r="B19" s="141" t="s">
        <v>77</v>
      </c>
      <c r="C19" s="77">
        <v>70521512</v>
      </c>
      <c r="D19" s="77" t="s">
        <v>384</v>
      </c>
      <c r="E19" s="77" t="s">
        <v>386</v>
      </c>
      <c r="F19" s="77"/>
      <c r="G19" s="77"/>
      <c r="H19" s="142" t="s">
        <v>151</v>
      </c>
      <c r="I19" s="77"/>
      <c r="J19" s="143" t="s">
        <v>121</v>
      </c>
      <c r="K19" s="144" t="s">
        <v>103</v>
      </c>
      <c r="L19" s="4"/>
      <c r="M19" s="4"/>
      <c r="N19" s="4"/>
      <c r="O19" s="4"/>
      <c r="P19" s="4"/>
      <c r="Q19" s="4"/>
      <c r="R19" s="4"/>
      <c r="S19" s="4"/>
      <c r="T19" s="86" t="s">
        <v>160</v>
      </c>
      <c r="U19" s="4"/>
      <c r="V19" s="4"/>
      <c r="W19" s="86"/>
      <c r="X19" s="86"/>
      <c r="Y19" s="87"/>
      <c r="Z19" s="86"/>
      <c r="AA19" s="86" t="s">
        <v>160</v>
      </c>
      <c r="AB19" s="86" t="s">
        <v>160</v>
      </c>
      <c r="AC19" s="86" t="s">
        <v>160</v>
      </c>
      <c r="AD19" s="86" t="s">
        <v>160</v>
      </c>
      <c r="AE19" s="86" t="s">
        <v>160</v>
      </c>
      <c r="AF19" s="87"/>
      <c r="AG19" s="86" t="s">
        <v>160</v>
      </c>
      <c r="AH19" s="86" t="s">
        <v>160</v>
      </c>
      <c r="AI19" s="86" t="s">
        <v>160</v>
      </c>
      <c r="AJ19" s="86" t="s">
        <v>160</v>
      </c>
      <c r="AK19" s="86" t="s">
        <v>160</v>
      </c>
      <c r="AL19" s="86" t="s">
        <v>160</v>
      </c>
      <c r="AM19" s="87"/>
      <c r="AN19" s="86" t="s">
        <v>160</v>
      </c>
      <c r="AO19" s="86" t="s">
        <v>160</v>
      </c>
      <c r="AP19" s="86" t="s">
        <v>160</v>
      </c>
      <c r="AQ19" s="86" t="s">
        <v>160</v>
      </c>
      <c r="AR19" s="86" t="s">
        <v>160</v>
      </c>
      <c r="AS19" s="86" t="s">
        <v>160</v>
      </c>
      <c r="AT19" s="87"/>
      <c r="AU19" s="86" t="s">
        <v>160</v>
      </c>
      <c r="AV19" s="86" t="s">
        <v>160</v>
      </c>
      <c r="AW19" s="86" t="s">
        <v>160</v>
      </c>
      <c r="AX19" s="86" t="s">
        <v>160</v>
      </c>
      <c r="AY19" s="86" t="s">
        <v>160</v>
      </c>
      <c r="AZ19" s="86" t="s">
        <v>160</v>
      </c>
      <c r="BA19" s="87"/>
      <c r="BB19" s="86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</row>
    <row r="20" spans="2:105" ht="15.75" customHeight="1">
      <c r="B20" s="2"/>
      <c r="D20" s="2"/>
      <c r="E20" s="2"/>
      <c r="F20" s="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</row>
    <row r="21" spans="2:105" ht="15.75" customHeight="1">
      <c r="B21" s="2"/>
      <c r="D21" s="2"/>
      <c r="E21" s="2"/>
      <c r="F21" s="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</row>
    <row r="22" spans="2:105" ht="15.75" customHeight="1">
      <c r="B22" s="2"/>
      <c r="D22" s="2"/>
      <c r="E22" s="2"/>
      <c r="F22" s="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</row>
    <row r="23" spans="2:105" ht="15.75" customHeight="1">
      <c r="B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</row>
    <row r="24" spans="2:105" ht="15.75" customHeight="1">
      <c r="B24" s="2"/>
      <c r="D24" s="2"/>
      <c r="E24" s="2"/>
      <c r="F24" s="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</row>
    <row r="25" spans="2:105" ht="15.75" customHeight="1">
      <c r="B25" s="2"/>
      <c r="D25" s="2"/>
      <c r="E25" s="2"/>
      <c r="F25" s="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</row>
    <row r="26" spans="2:105" ht="15.75" customHeight="1">
      <c r="B26" s="2"/>
      <c r="D26" s="2"/>
      <c r="E26" s="2"/>
      <c r="F26" s="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</row>
    <row r="27" spans="2:105" ht="15.75" customHeight="1">
      <c r="B27" s="2"/>
      <c r="D27" s="2"/>
      <c r="E27" s="2"/>
      <c r="F27" s="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</row>
    <row r="28" spans="2:105" ht="15.75" customHeight="1">
      <c r="B28" s="2"/>
      <c r="D28" s="2"/>
      <c r="E28" s="2"/>
      <c r="F28" s="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</row>
    <row r="29" spans="2:105" ht="15.75" customHeight="1">
      <c r="B29" s="2"/>
      <c r="D29" s="2"/>
      <c r="E29" s="2"/>
      <c r="F29" s="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  <row r="30" spans="2:105" ht="15.75" customHeight="1">
      <c r="B30" s="2"/>
      <c r="D30" s="2"/>
      <c r="E30" s="2"/>
      <c r="F30" s="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</row>
    <row r="31" spans="2:105" ht="15.75" customHeight="1">
      <c r="B31" s="2"/>
      <c r="D31" s="2"/>
      <c r="E31" s="2"/>
      <c r="F31" s="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</row>
    <row r="32" spans="2:105" ht="15.75" customHeight="1">
      <c r="B32" s="2"/>
      <c r="D32" s="2"/>
      <c r="E32" s="2"/>
      <c r="F32" s="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</row>
    <row r="33" spans="2:105" ht="15.75" customHeight="1">
      <c r="B33" s="2"/>
      <c r="D33" s="2"/>
      <c r="E33" s="2"/>
      <c r="F33" s="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</row>
    <row r="34" spans="2:105" ht="15.75" customHeight="1">
      <c r="B34" s="2"/>
      <c r="D34" s="2"/>
      <c r="E34" s="2"/>
      <c r="F34" s="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</row>
    <row r="35" spans="2:105" ht="15.75" customHeight="1">
      <c r="B35" s="2"/>
      <c r="D35" s="2"/>
      <c r="E35" s="2"/>
      <c r="F35" s="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  <row r="36" spans="2:105" ht="15.75" customHeight="1">
      <c r="B36" s="2"/>
      <c r="D36" s="2"/>
      <c r="E36" s="2"/>
      <c r="F36" s="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</row>
    <row r="37" spans="2:105" ht="15.75" customHeight="1">
      <c r="B37" s="2"/>
      <c r="D37" s="2"/>
      <c r="E37" s="2"/>
      <c r="F37" s="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</row>
    <row r="38" spans="2:105" ht="15.75" customHeight="1">
      <c r="B38" s="2"/>
      <c r="D38" s="2"/>
      <c r="E38" s="2"/>
      <c r="F38" s="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</row>
    <row r="39" spans="2:105" ht="15.75" customHeight="1">
      <c r="B39" s="2"/>
      <c r="D39" s="2"/>
      <c r="E39" s="2"/>
      <c r="F39" s="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</row>
    <row r="40" spans="2:105" ht="15.75" customHeight="1">
      <c r="B40" s="2"/>
      <c r="D40" s="2"/>
      <c r="E40" s="2"/>
      <c r="F40" s="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</row>
    <row r="41" spans="2:105" ht="15.75" customHeight="1">
      <c r="B41" s="2"/>
      <c r="D41" s="2"/>
      <c r="E41" s="2"/>
      <c r="F41" s="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</row>
    <row r="42" spans="2:105" ht="15.75" customHeight="1">
      <c r="B42" s="2"/>
      <c r="D42" s="2"/>
      <c r="E42" s="2"/>
      <c r="F42" s="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</row>
    <row r="43" spans="2:105" ht="15.75" customHeight="1">
      <c r="B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</row>
    <row r="44" spans="2:105" ht="15.75" customHeight="1">
      <c r="B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</row>
    <row r="45" spans="2:105" ht="15.75" customHeight="1">
      <c r="B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</row>
    <row r="46" spans="2:105" ht="15.75" customHeight="1">
      <c r="B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</row>
    <row r="47" spans="2:105" ht="15.75" customHeight="1">
      <c r="B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</row>
    <row r="48" spans="2:105" ht="15.75" customHeight="1">
      <c r="B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</row>
    <row r="49" spans="2:105" ht="15.75" customHeight="1">
      <c r="B49" s="2"/>
      <c r="D49" s="2"/>
      <c r="E49" s="2"/>
      <c r="F49" s="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</row>
    <row r="50" spans="2:105" ht="15.75" customHeight="1">
      <c r="B50" s="2"/>
      <c r="D50" s="2"/>
      <c r="E50" s="2"/>
      <c r="F50" s="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</row>
    <row r="51" spans="2:105" ht="15.75" customHeight="1">
      <c r="B51" s="2"/>
      <c r="D51" s="2"/>
      <c r="E51" s="2"/>
      <c r="F51" s="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</row>
    <row r="52" spans="2:105" ht="15.75" customHeight="1">
      <c r="B52" s="2"/>
      <c r="D52" s="2"/>
      <c r="E52" s="2"/>
      <c r="F52" s="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</row>
    <row r="53" spans="2:105" ht="15.75" customHeight="1">
      <c r="B53" s="2"/>
      <c r="D53" s="2"/>
      <c r="E53" s="2"/>
      <c r="F53" s="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</row>
    <row r="54" spans="2:105" ht="15.75" customHeight="1">
      <c r="B54" s="2"/>
      <c r="D54" s="2"/>
      <c r="E54" s="2"/>
      <c r="F54" s="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</row>
    <row r="55" spans="2:105" ht="15.75" customHeight="1">
      <c r="B55" s="2"/>
      <c r="D55" s="2"/>
      <c r="E55" s="2"/>
      <c r="F55" s="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</row>
    <row r="56" spans="2:105" ht="15.75" customHeight="1">
      <c r="B56" s="2"/>
      <c r="D56" s="2"/>
      <c r="E56" s="2"/>
      <c r="F56" s="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</row>
    <row r="57" spans="2:105" ht="15.75" customHeight="1">
      <c r="B57" s="2"/>
      <c r="D57" s="2"/>
      <c r="E57" s="2"/>
      <c r="F57" s="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</row>
    <row r="58" spans="2:105" ht="15.75" customHeight="1">
      <c r="B58" s="2"/>
      <c r="D58" s="2"/>
      <c r="E58" s="2"/>
      <c r="F58" s="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</row>
    <row r="59" spans="2:105" ht="15.75" customHeight="1">
      <c r="B59" s="2"/>
      <c r="D59" s="2"/>
      <c r="E59" s="2"/>
      <c r="F59" s="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</row>
    <row r="60" spans="2:105" ht="15.75" customHeight="1">
      <c r="B60" s="2"/>
      <c r="D60" s="2"/>
      <c r="E60" s="2"/>
      <c r="F60" s="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</row>
    <row r="61" spans="2:105" ht="15.75" customHeight="1">
      <c r="B61" s="2"/>
      <c r="D61" s="2"/>
      <c r="E61" s="2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</row>
    <row r="62" spans="2:105" ht="15.75" customHeight="1">
      <c r="B62" s="2"/>
      <c r="D62" s="2"/>
      <c r="E62" s="2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</row>
    <row r="63" spans="2:105" ht="15.75" customHeight="1">
      <c r="B63" s="2"/>
      <c r="D63" s="2"/>
      <c r="E63" s="2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</row>
    <row r="64" spans="2:105" ht="15.75" customHeight="1">
      <c r="B64" s="2"/>
      <c r="D64" s="2"/>
      <c r="E64" s="2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</row>
    <row r="65" spans="2:105" ht="15.75" customHeight="1">
      <c r="B65" s="2"/>
      <c r="D65" s="2"/>
      <c r="E65" s="2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</row>
    <row r="66" spans="2:105" ht="15.75" customHeight="1">
      <c r="B66" s="2"/>
      <c r="D66" s="2"/>
      <c r="E66" s="2"/>
      <c r="F66" s="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</row>
    <row r="67" spans="2:105" ht="15.75" customHeight="1">
      <c r="B67" s="2"/>
      <c r="D67" s="2"/>
      <c r="E67" s="2"/>
      <c r="F67" s="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</row>
    <row r="68" spans="2:105" ht="15.75" customHeight="1">
      <c r="B68" s="2"/>
      <c r="D68" s="2"/>
      <c r="E68" s="2"/>
      <c r="F68" s="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</row>
    <row r="69" spans="2:105" ht="15.75" customHeight="1">
      <c r="B69" s="2"/>
      <c r="D69" s="2"/>
      <c r="E69" s="2"/>
      <c r="F69" s="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</row>
    <row r="70" spans="2:105" ht="15.75" customHeight="1">
      <c r="B70" s="2"/>
      <c r="D70" s="2"/>
      <c r="E70" s="2"/>
      <c r="F70" s="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</row>
    <row r="71" spans="2:105" ht="15.75" customHeight="1">
      <c r="B71" s="2"/>
      <c r="D71" s="2"/>
      <c r="E71" s="2"/>
      <c r="F71" s="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</row>
    <row r="72" spans="2:105" ht="15.75" customHeight="1">
      <c r="B72" s="2"/>
      <c r="D72" s="2"/>
      <c r="E72" s="2"/>
      <c r="F72" s="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</row>
    <row r="73" spans="2:105" ht="15.75" customHeight="1">
      <c r="B73" s="2"/>
      <c r="D73" s="2"/>
      <c r="E73" s="2"/>
      <c r="F73" s="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</row>
    <row r="74" spans="2:105" ht="15.75" customHeight="1">
      <c r="B74" s="2"/>
      <c r="D74" s="2"/>
      <c r="E74" s="2"/>
      <c r="F74" s="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</row>
    <row r="75" spans="2:105" ht="15.75" customHeight="1">
      <c r="B75" s="2"/>
      <c r="D75" s="2"/>
      <c r="E75" s="2"/>
      <c r="F75" s="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</row>
    <row r="76" spans="2:105" ht="15.75" customHeight="1">
      <c r="B76" s="2"/>
      <c r="D76" s="2"/>
      <c r="E76" s="2"/>
      <c r="F76" s="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</row>
    <row r="77" spans="2:105" ht="15.75" customHeight="1">
      <c r="B77" s="2"/>
      <c r="D77" s="2"/>
      <c r="E77" s="2"/>
      <c r="F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</row>
    <row r="78" spans="2:105" ht="15.75" customHeight="1">
      <c r="B78" s="2"/>
      <c r="D78" s="2"/>
      <c r="E78" s="2"/>
      <c r="F78" s="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</row>
    <row r="79" spans="2:105" ht="15.75" customHeight="1">
      <c r="B79" s="2"/>
      <c r="D79" s="2"/>
      <c r="E79" s="2"/>
      <c r="F79" s="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</row>
    <row r="80" spans="2:105" ht="15.75" customHeight="1">
      <c r="B80" s="2"/>
      <c r="D80" s="2"/>
      <c r="E80" s="2"/>
      <c r="F80" s="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</row>
    <row r="81" spans="2:105" ht="15.75" customHeight="1">
      <c r="B81" s="2"/>
      <c r="D81" s="2"/>
      <c r="E81" s="2"/>
      <c r="F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</row>
    <row r="82" spans="2:105" ht="15.75" customHeight="1">
      <c r="B82" s="2"/>
      <c r="D82" s="2"/>
      <c r="E82" s="2"/>
      <c r="F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</row>
    <row r="83" spans="2:105" ht="15.75" customHeight="1">
      <c r="B83" s="2"/>
      <c r="D83" s="2"/>
      <c r="E83" s="2"/>
      <c r="F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</row>
    <row r="84" spans="2:105" ht="15.75" customHeight="1">
      <c r="B84" s="2"/>
      <c r="D84" s="2"/>
      <c r="E84" s="2"/>
      <c r="F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</row>
    <row r="85" spans="2:105" ht="15.75" customHeight="1">
      <c r="B85" s="2"/>
      <c r="D85" s="2"/>
      <c r="E85" s="2"/>
      <c r="F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</row>
    <row r="86" spans="2:105" ht="15.75" customHeight="1">
      <c r="B86" s="2"/>
      <c r="D86" s="2"/>
      <c r="E86" s="2"/>
      <c r="F86" s="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</row>
    <row r="87" spans="2:105" ht="15.75" customHeight="1">
      <c r="B87" s="2"/>
      <c r="D87" s="2"/>
      <c r="E87" s="2"/>
      <c r="F87" s="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</row>
    <row r="88" spans="2:105" ht="15.75" customHeight="1">
      <c r="B88" s="2"/>
      <c r="D88" s="2"/>
      <c r="E88" s="2"/>
      <c r="F88" s="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</row>
    <row r="89" spans="2:105" ht="15.75" customHeight="1">
      <c r="B89" s="2"/>
      <c r="D89" s="2"/>
      <c r="E89" s="2"/>
      <c r="F89" s="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</row>
    <row r="90" spans="2:105" ht="15.75" customHeight="1">
      <c r="B90" s="2"/>
      <c r="D90" s="2"/>
      <c r="E90" s="2"/>
      <c r="F90" s="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</row>
    <row r="91" spans="2:105" ht="15.75" customHeight="1">
      <c r="B91" s="2"/>
      <c r="D91" s="2"/>
      <c r="E91" s="2"/>
      <c r="F91" s="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</row>
    <row r="92" spans="2:105" ht="15.75" customHeight="1">
      <c r="B92" s="2"/>
      <c r="D92" s="2"/>
      <c r="E92" s="2"/>
      <c r="F92" s="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</row>
    <row r="93" spans="2:105" ht="15.75" customHeight="1">
      <c r="B93" s="2"/>
      <c r="D93" s="2"/>
      <c r="E93" s="2"/>
      <c r="F93" s="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</row>
    <row r="94" spans="2:105" ht="15.75" customHeight="1">
      <c r="B94" s="2"/>
      <c r="D94" s="2"/>
      <c r="E94" s="2"/>
      <c r="F94" s="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</row>
    <row r="95" spans="2:105" ht="15.75" customHeight="1">
      <c r="B95" s="2"/>
      <c r="D95" s="2"/>
      <c r="E95" s="2"/>
      <c r="F95" s="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</row>
    <row r="96" spans="2:105" ht="15.75" customHeight="1">
      <c r="B96" s="2"/>
      <c r="D96" s="2"/>
      <c r="E96" s="2"/>
      <c r="F96" s="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</row>
    <row r="97" spans="2:105" ht="15.75" customHeight="1">
      <c r="B97" s="2"/>
      <c r="D97" s="2"/>
      <c r="E97" s="2"/>
      <c r="F97" s="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</row>
    <row r="98" spans="2:105" ht="15.75" customHeight="1">
      <c r="B98" s="2"/>
      <c r="D98" s="2"/>
      <c r="E98" s="2"/>
      <c r="F98" s="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</row>
    <row r="99" spans="2:105" ht="15.75" customHeight="1">
      <c r="B99" s="2"/>
      <c r="D99" s="2"/>
      <c r="E99" s="2"/>
      <c r="F99" s="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</row>
    <row r="100" spans="2:105" ht="15.75" customHeight="1">
      <c r="B100" s="2"/>
      <c r="D100" s="2"/>
      <c r="E100" s="2"/>
      <c r="F100" s="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</row>
    <row r="101" spans="2:105" ht="15.75" customHeight="1">
      <c r="B101" s="2"/>
      <c r="D101" s="2"/>
      <c r="E101" s="2"/>
      <c r="F101" s="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</row>
    <row r="102" spans="2:105" ht="15.75" customHeight="1">
      <c r="B102" s="2"/>
      <c r="D102" s="2"/>
      <c r="E102" s="2"/>
      <c r="F102" s="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</row>
    <row r="103" spans="2:105" ht="15.75" customHeight="1">
      <c r="B103" s="2"/>
      <c r="D103" s="2"/>
      <c r="E103" s="2"/>
      <c r="F103" s="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</row>
    <row r="104" spans="2:105" ht="15.75" customHeight="1">
      <c r="B104" s="2"/>
      <c r="D104" s="2"/>
      <c r="E104" s="2"/>
      <c r="F104" s="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</row>
    <row r="105" spans="2:105" ht="15.75" customHeight="1">
      <c r="B105" s="2"/>
      <c r="D105" s="2"/>
      <c r="E105" s="2"/>
      <c r="F105" s="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</row>
    <row r="106" spans="2:105" ht="15.75" customHeight="1">
      <c r="B106" s="2"/>
      <c r="D106" s="2"/>
      <c r="E106" s="2"/>
      <c r="F106" s="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</row>
    <row r="107" spans="2:105" ht="15.75" customHeight="1">
      <c r="B107" s="2"/>
      <c r="D107" s="2"/>
      <c r="E107" s="2"/>
      <c r="F107" s="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</row>
    <row r="108" spans="2:105" ht="15.75" customHeight="1">
      <c r="B108" s="2"/>
      <c r="D108" s="2"/>
      <c r="E108" s="2"/>
      <c r="F108" s="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</row>
    <row r="109" spans="2:105" ht="15.75" customHeight="1">
      <c r="B109" s="2"/>
      <c r="D109" s="2"/>
      <c r="E109" s="2"/>
      <c r="F109" s="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</row>
    <row r="110" spans="2:105" ht="15.75" customHeight="1">
      <c r="B110" s="2"/>
      <c r="D110" s="2"/>
      <c r="E110" s="2"/>
      <c r="F110" s="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</row>
    <row r="111" spans="2:105" ht="15.75" customHeight="1">
      <c r="B111" s="2"/>
      <c r="D111" s="2"/>
      <c r="E111" s="2"/>
      <c r="F111" s="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</row>
    <row r="112" spans="2:105" ht="15.75" customHeight="1">
      <c r="B112" s="2"/>
      <c r="D112" s="2"/>
      <c r="E112" s="2"/>
      <c r="F112" s="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</row>
    <row r="113" spans="2:105" ht="15.75" customHeight="1">
      <c r="B113" s="2"/>
      <c r="D113" s="2"/>
      <c r="E113" s="2"/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</row>
    <row r="114" spans="2:105" ht="15.75" customHeight="1">
      <c r="B114" s="2"/>
      <c r="D114" s="2"/>
      <c r="E114" s="2"/>
      <c r="F114" s="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</row>
    <row r="115" spans="2:105" ht="15.75" customHeight="1">
      <c r="B115" s="2"/>
      <c r="D115" s="2"/>
      <c r="E115" s="2"/>
      <c r="F115" s="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</row>
    <row r="116" spans="2:105" ht="15.75" customHeight="1">
      <c r="B116" s="2"/>
      <c r="D116" s="2"/>
      <c r="E116" s="2"/>
      <c r="F116" s="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</row>
    <row r="117" spans="2:105" ht="15.75" customHeight="1">
      <c r="B117" s="2"/>
      <c r="D117" s="2"/>
      <c r="E117" s="2"/>
      <c r="F117" s="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</row>
    <row r="118" spans="2:105" ht="15.75" customHeight="1">
      <c r="B118" s="2"/>
      <c r="D118" s="2"/>
      <c r="E118" s="2"/>
      <c r="F118" s="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</row>
    <row r="119" spans="2:105" ht="15.75" customHeight="1">
      <c r="B119" s="2"/>
      <c r="D119" s="2"/>
      <c r="E119" s="2"/>
      <c r="F119" s="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</row>
    <row r="120" spans="2:105" ht="15.75" customHeight="1">
      <c r="B120" s="2"/>
      <c r="D120" s="2"/>
      <c r="E120" s="2"/>
      <c r="F120" s="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</row>
    <row r="121" spans="2:105" ht="15.75" customHeight="1">
      <c r="B121" s="2"/>
      <c r="D121" s="2"/>
      <c r="E121" s="2"/>
      <c r="F121" s="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</row>
    <row r="122" spans="2:105" ht="15.75" customHeight="1">
      <c r="B122" s="2"/>
      <c r="D122" s="2"/>
      <c r="E122" s="2"/>
      <c r="F122" s="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</row>
    <row r="123" spans="2:105" ht="15.75" customHeight="1">
      <c r="B123" s="2"/>
      <c r="D123" s="2"/>
      <c r="E123" s="2"/>
      <c r="F123" s="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</row>
    <row r="124" spans="2:105" ht="15.75" customHeight="1">
      <c r="B124" s="2"/>
      <c r="D124" s="2"/>
      <c r="E124" s="2"/>
      <c r="F124" s="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</row>
    <row r="125" spans="2:105" ht="15.75" customHeight="1">
      <c r="B125" s="2"/>
      <c r="D125" s="2"/>
      <c r="E125" s="2"/>
      <c r="F125" s="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</row>
    <row r="126" spans="2:105" ht="25.5" customHeight="1">
      <c r="B126" s="2"/>
      <c r="D126" s="2"/>
      <c r="E126" s="2"/>
      <c r="F126" s="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</row>
    <row r="127" spans="2:105" ht="25.5" customHeight="1">
      <c r="B127" s="2"/>
      <c r="D127" s="2"/>
      <c r="E127" s="2"/>
      <c r="F127" s="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</row>
    <row r="128" spans="2:105" ht="25.5" customHeight="1">
      <c r="B128" s="2"/>
      <c r="D128" s="2"/>
      <c r="E128" s="2"/>
      <c r="F128" s="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</row>
    <row r="129" spans="2:105" ht="15.75" customHeight="1">
      <c r="B129" s="2"/>
      <c r="D129" s="2"/>
      <c r="E129" s="2"/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</row>
    <row r="130" spans="2:105" ht="15.75" customHeight="1">
      <c r="B130" s="2"/>
      <c r="D130" s="2"/>
      <c r="E130" s="2"/>
      <c r="F130" s="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</row>
    <row r="131" spans="2:105" ht="15.75" customHeight="1">
      <c r="B131" s="2"/>
      <c r="D131" s="2"/>
      <c r="E131" s="2"/>
      <c r="F131" s="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</row>
    <row r="132" spans="2:105" ht="15.75" customHeight="1">
      <c r="B132" s="2"/>
      <c r="D132" s="2"/>
      <c r="E132" s="2"/>
      <c r="F132" s="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</row>
    <row r="133" spans="2:105" ht="15.75" customHeight="1">
      <c r="B133" s="2"/>
      <c r="D133" s="2"/>
      <c r="E133" s="2"/>
      <c r="F133" s="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</row>
    <row r="134" spans="2:105" ht="15.75" customHeight="1">
      <c r="B134" s="2"/>
      <c r="D134" s="2"/>
      <c r="E134" s="2"/>
      <c r="F134" s="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</row>
    <row r="135" spans="2:105" ht="15.75" customHeight="1">
      <c r="B135" s="2"/>
      <c r="D135" s="2"/>
      <c r="E135" s="2"/>
      <c r="F135" s="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</row>
    <row r="136" spans="2:105" ht="15.75" customHeight="1">
      <c r="B136" s="2"/>
      <c r="D136" s="2"/>
      <c r="E136" s="2"/>
      <c r="F136" s="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</row>
    <row r="137" spans="2:105" ht="15.75" customHeight="1">
      <c r="B137" s="2"/>
      <c r="D137" s="2"/>
      <c r="E137" s="2"/>
      <c r="F137" s="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</row>
    <row r="138" spans="2:105" ht="15.75" customHeight="1">
      <c r="B138" s="2"/>
      <c r="D138" s="2"/>
      <c r="E138" s="2"/>
      <c r="F138" s="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</row>
    <row r="139" spans="2:105" ht="15.75" customHeight="1">
      <c r="B139" s="2"/>
      <c r="D139" s="2"/>
      <c r="E139" s="2"/>
      <c r="F139" s="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</row>
    <row r="140" spans="2:105" ht="15.75" customHeight="1">
      <c r="B140" s="2"/>
      <c r="D140" s="2"/>
      <c r="E140" s="2"/>
      <c r="F140" s="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</row>
    <row r="141" spans="2:105" ht="15.75" customHeight="1">
      <c r="B141" s="2"/>
      <c r="D141" s="2"/>
      <c r="E141" s="2"/>
      <c r="F141" s="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</row>
    <row r="142" spans="2:105" ht="15.75" customHeight="1">
      <c r="B142" s="2"/>
      <c r="D142" s="2"/>
      <c r="E142" s="2"/>
      <c r="F142" s="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</row>
    <row r="143" spans="2:105" ht="15.75" customHeight="1">
      <c r="B143" s="2"/>
      <c r="D143" s="2"/>
      <c r="E143" s="2"/>
      <c r="F143" s="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</row>
    <row r="144" spans="2:105" ht="15.75" customHeight="1">
      <c r="B144" s="2"/>
      <c r="D144" s="2"/>
      <c r="E144" s="2"/>
      <c r="F144" s="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</row>
    <row r="145" spans="2:105" ht="15.75" customHeight="1">
      <c r="B145" s="2"/>
      <c r="D145" s="2"/>
      <c r="E145" s="2"/>
      <c r="F145" s="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</row>
    <row r="146" spans="2:105" ht="15.75" customHeight="1">
      <c r="B146" s="2"/>
      <c r="D146" s="2"/>
      <c r="E146" s="2"/>
      <c r="F146" s="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</row>
    <row r="147" spans="2:105" ht="15.75" customHeight="1">
      <c r="B147" s="2"/>
      <c r="D147" s="2"/>
      <c r="E147" s="2"/>
      <c r="F147" s="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</row>
    <row r="148" spans="2:105" ht="15.75" customHeight="1">
      <c r="B148" s="2"/>
      <c r="D148" s="2"/>
      <c r="E148" s="2"/>
      <c r="F148" s="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</row>
    <row r="149" spans="2:105" ht="15.75" customHeight="1">
      <c r="B149" s="2"/>
      <c r="D149" s="2"/>
      <c r="E149" s="2"/>
      <c r="F149" s="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</row>
    <row r="150" spans="2:105" ht="15.75" customHeight="1">
      <c r="B150" s="2"/>
      <c r="D150" s="2"/>
      <c r="E150" s="2"/>
      <c r="F150" s="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</row>
    <row r="151" spans="2:105" ht="15.75" customHeight="1">
      <c r="B151" s="2"/>
      <c r="D151" s="2"/>
      <c r="E151" s="2"/>
      <c r="F151" s="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</row>
    <row r="152" spans="2:105" ht="15.75" customHeight="1">
      <c r="B152" s="2"/>
      <c r="D152" s="2"/>
      <c r="E152" s="2"/>
      <c r="F152" s="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</row>
    <row r="153" spans="2:105" ht="15.75" customHeight="1">
      <c r="B153" s="2"/>
      <c r="D153" s="2"/>
      <c r="E153" s="2"/>
      <c r="F153" s="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</row>
    <row r="154" spans="2:105" ht="15.75" customHeight="1">
      <c r="B154" s="2"/>
      <c r="D154" s="2"/>
      <c r="E154" s="2"/>
      <c r="F154" s="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</row>
    <row r="155" spans="2:105" ht="15.75" customHeight="1">
      <c r="B155" s="2"/>
      <c r="D155" s="2"/>
      <c r="E155" s="2"/>
      <c r="F155" s="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</row>
    <row r="156" spans="2:105" ht="15.75" customHeight="1">
      <c r="B156" s="2"/>
      <c r="D156" s="2"/>
      <c r="E156" s="2"/>
      <c r="F156" s="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</row>
    <row r="157" spans="2:105" ht="15.75" customHeight="1">
      <c r="B157" s="2"/>
      <c r="D157" s="2"/>
      <c r="E157" s="2"/>
      <c r="F157" s="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</row>
    <row r="158" spans="2:105" ht="15.75" customHeight="1">
      <c r="B158" s="2"/>
      <c r="D158" s="2"/>
      <c r="E158" s="2"/>
      <c r="F158" s="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</row>
    <row r="159" spans="2:105" ht="15.75" customHeight="1">
      <c r="B159" s="2"/>
      <c r="D159" s="2"/>
      <c r="E159" s="2"/>
      <c r="F159" s="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</row>
    <row r="160" spans="2:105" ht="15.75" customHeight="1">
      <c r="B160" s="2"/>
      <c r="D160" s="2"/>
      <c r="E160" s="2"/>
      <c r="F160" s="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</row>
    <row r="161" spans="2:105" ht="15.75" customHeight="1">
      <c r="B161" s="2"/>
      <c r="D161" s="2"/>
      <c r="E161" s="2"/>
      <c r="F161" s="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</row>
    <row r="162" spans="2:105" ht="15.75" customHeight="1">
      <c r="B162" s="2"/>
      <c r="D162" s="2"/>
      <c r="E162" s="2"/>
      <c r="F162" s="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</row>
    <row r="163" spans="2:105" ht="15.75" customHeight="1">
      <c r="B163" s="2"/>
      <c r="D163" s="2"/>
      <c r="E163" s="2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</row>
    <row r="164" spans="2:105" ht="15.75" customHeight="1">
      <c r="B164" s="2"/>
      <c r="D164" s="2"/>
      <c r="E164" s="2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</row>
    <row r="165" spans="2:105" ht="15.75" customHeight="1">
      <c r="B165" s="2"/>
      <c r="D165" s="2"/>
      <c r="E165" s="2"/>
      <c r="F165" s="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</row>
    <row r="166" spans="2:105" ht="15.75" customHeight="1">
      <c r="B166" s="2"/>
      <c r="D166" s="2"/>
      <c r="E166" s="2"/>
      <c r="F166" s="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</row>
    <row r="167" spans="2:105" ht="15.75" customHeight="1">
      <c r="B167" s="2"/>
      <c r="D167" s="2"/>
      <c r="E167" s="2"/>
      <c r="F167" s="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</row>
    <row r="168" spans="2:105" ht="15.75" customHeight="1">
      <c r="B168" s="2"/>
      <c r="D168" s="2"/>
      <c r="E168" s="2"/>
      <c r="F168" s="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</row>
    <row r="169" spans="2:105" ht="15.75" customHeight="1">
      <c r="B169" s="2"/>
      <c r="D169" s="2"/>
      <c r="E169" s="2"/>
      <c r="F169" s="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</row>
    <row r="170" spans="2:105" ht="15.75" customHeight="1">
      <c r="B170" s="2"/>
      <c r="D170" s="2"/>
      <c r="E170" s="2"/>
      <c r="F170" s="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</row>
    <row r="171" spans="2:105" ht="15.75" customHeight="1">
      <c r="B171" s="2"/>
      <c r="D171" s="2"/>
      <c r="E171" s="2"/>
      <c r="F171" s="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</row>
    <row r="172" spans="2:105" ht="15.75" customHeight="1">
      <c r="B172" s="2"/>
      <c r="D172" s="2"/>
      <c r="E172" s="2"/>
      <c r="F172" s="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</row>
    <row r="173" spans="2:105" ht="15.75" customHeight="1">
      <c r="B173" s="2"/>
      <c r="D173" s="2"/>
      <c r="E173" s="2"/>
      <c r="F173" s="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</row>
    <row r="174" spans="2:105" ht="15.75" customHeight="1">
      <c r="B174" s="2"/>
      <c r="D174" s="2"/>
      <c r="E174" s="2"/>
      <c r="F174" s="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</row>
    <row r="175" spans="2:105" ht="15.75" customHeight="1">
      <c r="B175" s="2"/>
      <c r="D175" s="2"/>
      <c r="E175" s="2"/>
      <c r="F175" s="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</row>
    <row r="176" spans="2:105" ht="15.75" customHeight="1">
      <c r="B176" s="2"/>
      <c r="D176" s="2"/>
      <c r="E176" s="2"/>
      <c r="F176" s="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</row>
    <row r="177" spans="2:105" ht="15.75" customHeight="1">
      <c r="B177" s="2"/>
      <c r="D177" s="2"/>
      <c r="E177" s="2"/>
      <c r="F177" s="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</row>
    <row r="178" spans="2:105" ht="15.75" customHeight="1">
      <c r="B178" s="2"/>
      <c r="D178" s="2"/>
      <c r="E178" s="2"/>
      <c r="F178" s="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</row>
    <row r="179" spans="2:105" ht="15.75" customHeight="1">
      <c r="B179" s="2"/>
      <c r="D179" s="2"/>
      <c r="E179" s="2"/>
      <c r="F179" s="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</row>
    <row r="180" spans="2:105" ht="15.75" customHeight="1">
      <c r="B180" s="2"/>
      <c r="D180" s="2"/>
      <c r="E180" s="2"/>
      <c r="F180" s="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</row>
    <row r="181" spans="2:105" ht="15.75" customHeight="1">
      <c r="B181" s="2"/>
      <c r="D181" s="2"/>
      <c r="E181" s="2"/>
      <c r="F181" s="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</row>
    <row r="182" spans="2:105" ht="15.75" customHeight="1">
      <c r="B182" s="2"/>
      <c r="D182" s="2"/>
      <c r="E182" s="2"/>
      <c r="F182" s="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</row>
    <row r="183" spans="2:105" ht="15.75" customHeight="1">
      <c r="B183" s="2"/>
      <c r="D183" s="2"/>
      <c r="E183" s="2"/>
      <c r="F183" s="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</row>
    <row r="184" spans="2:105" ht="15.75" customHeight="1">
      <c r="B184" s="2"/>
      <c r="D184" s="2"/>
      <c r="E184" s="2"/>
      <c r="F184" s="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</row>
    <row r="185" spans="2:105" ht="15.75" customHeight="1">
      <c r="B185" s="2"/>
      <c r="D185" s="2"/>
      <c r="E185" s="2"/>
      <c r="F185" s="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</row>
    <row r="186" spans="2:105" ht="15.75" customHeight="1">
      <c r="B186" s="2"/>
      <c r="D186" s="2"/>
      <c r="E186" s="2"/>
      <c r="F186" s="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</row>
    <row r="187" spans="2:105" ht="15.75" customHeight="1">
      <c r="B187" s="2"/>
      <c r="D187" s="2"/>
      <c r="E187" s="2"/>
      <c r="F187" s="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</row>
    <row r="188" spans="2:105" ht="15.75" customHeight="1">
      <c r="B188" s="2"/>
      <c r="D188" s="2"/>
      <c r="E188" s="2"/>
      <c r="F188" s="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</row>
    <row r="189" spans="2:105" ht="15.75" customHeight="1">
      <c r="B189" s="2"/>
      <c r="D189" s="2"/>
      <c r="E189" s="2"/>
      <c r="F189" s="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</row>
    <row r="190" spans="2:105" ht="15.75" customHeight="1">
      <c r="B190" s="2"/>
      <c r="D190" s="2"/>
      <c r="E190" s="2"/>
      <c r="F190" s="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</row>
    <row r="191" spans="2:105" ht="15.75" customHeight="1">
      <c r="B191" s="2"/>
      <c r="D191" s="2"/>
      <c r="E191" s="2"/>
      <c r="F191" s="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</row>
    <row r="192" spans="2:105" ht="15.75" customHeight="1">
      <c r="B192" s="2"/>
      <c r="D192" s="2"/>
      <c r="E192" s="2"/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</row>
    <row r="193" spans="2:105" ht="15.75" customHeight="1">
      <c r="B193" s="2"/>
      <c r="D193" s="2"/>
      <c r="E193" s="2"/>
      <c r="F193" s="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</row>
    <row r="194" spans="2:105" ht="15.75" customHeight="1">
      <c r="B194" s="2"/>
      <c r="D194" s="2"/>
      <c r="E194" s="2"/>
      <c r="F194" s="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</row>
    <row r="195" spans="2:105" ht="15.75" customHeight="1">
      <c r="B195" s="2"/>
      <c r="D195" s="2"/>
      <c r="E195" s="2"/>
      <c r="F195" s="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</row>
    <row r="196" spans="2:105" ht="15.75" customHeight="1">
      <c r="B196" s="2"/>
      <c r="D196" s="2"/>
      <c r="E196" s="2"/>
      <c r="F196" s="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</row>
    <row r="197" spans="2:105" ht="15.75" customHeight="1">
      <c r="B197" s="2"/>
      <c r="D197" s="2"/>
      <c r="E197" s="2"/>
      <c r="F197" s="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</row>
    <row r="198" spans="2:105" ht="15.75" customHeight="1">
      <c r="B198" s="2"/>
      <c r="D198" s="2"/>
      <c r="E198" s="2"/>
      <c r="F198" s="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</row>
    <row r="199" spans="2:105" ht="15.75" customHeight="1">
      <c r="B199" s="2"/>
      <c r="D199" s="2"/>
      <c r="E199" s="2"/>
      <c r="F199" s="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</row>
    <row r="200" spans="2:105" ht="15.75" customHeight="1">
      <c r="B200" s="2"/>
      <c r="D200" s="2"/>
      <c r="E200" s="2"/>
      <c r="F200" s="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</row>
    <row r="201" spans="2:105" ht="15.75" customHeight="1">
      <c r="B201" s="2"/>
      <c r="D201" s="2"/>
      <c r="E201" s="2"/>
      <c r="F201" s="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</row>
    <row r="202" spans="2:105" ht="15.75" customHeight="1">
      <c r="B202" s="2"/>
      <c r="D202" s="2"/>
      <c r="E202" s="2"/>
      <c r="F202" s="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</row>
    <row r="203" spans="2:105" ht="15.75" customHeight="1">
      <c r="B203" s="2"/>
      <c r="D203" s="2"/>
      <c r="E203" s="2"/>
      <c r="F203" s="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</row>
    <row r="204" spans="2:105" ht="15.75" customHeight="1">
      <c r="B204" s="2"/>
      <c r="D204" s="2"/>
      <c r="E204" s="2"/>
      <c r="F204" s="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</row>
    <row r="205" spans="2:105" ht="15.75" customHeight="1">
      <c r="B205" s="2"/>
      <c r="D205" s="2"/>
      <c r="E205" s="2"/>
      <c r="F205" s="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</row>
    <row r="206" spans="2:105" ht="15.75" customHeight="1">
      <c r="B206" s="2"/>
      <c r="D206" s="2"/>
      <c r="E206" s="2"/>
      <c r="F206" s="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</row>
    <row r="207" spans="2:105" ht="15.75" customHeight="1">
      <c r="B207" s="2"/>
      <c r="D207" s="2"/>
      <c r="E207" s="2"/>
      <c r="F207" s="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</row>
    <row r="208" spans="2:105" ht="15.75" customHeight="1">
      <c r="B208" s="2"/>
      <c r="D208" s="2"/>
      <c r="E208" s="2"/>
      <c r="F208" s="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</row>
    <row r="209" spans="2:105" ht="15.75" customHeight="1">
      <c r="B209" s="2"/>
      <c r="D209" s="2"/>
      <c r="E209" s="2"/>
      <c r="F209" s="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</row>
    <row r="210" spans="2:105" ht="15.75" customHeight="1">
      <c r="B210" s="2"/>
      <c r="D210" s="2"/>
      <c r="E210" s="2"/>
      <c r="F210" s="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</row>
    <row r="211" spans="2:105" ht="15.75" customHeight="1">
      <c r="B211" s="2"/>
      <c r="D211" s="2"/>
      <c r="E211" s="2"/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</row>
    <row r="212" spans="2:105" ht="15.75" customHeight="1">
      <c r="B212" s="2"/>
      <c r="D212" s="2"/>
      <c r="E212" s="2"/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</row>
    <row r="213" spans="2:105" ht="15.75" customHeight="1">
      <c r="B213" s="2"/>
      <c r="D213" s="2"/>
      <c r="E213" s="2"/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</row>
    <row r="214" spans="2:105" ht="15.75" customHeight="1">
      <c r="B214" s="2"/>
      <c r="D214" s="2"/>
      <c r="E214" s="2"/>
      <c r="F214" s="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</row>
    <row r="215" spans="2:105" ht="15.75" customHeight="1">
      <c r="B215" s="2"/>
      <c r="D215" s="2"/>
      <c r="E215" s="2"/>
      <c r="F215" s="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</row>
    <row r="216" spans="2:105" ht="15.75" customHeight="1">
      <c r="B216" s="2"/>
      <c r="D216" s="2"/>
      <c r="E216" s="2"/>
      <c r="F216" s="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</row>
    <row r="217" spans="2:105" ht="15.75" customHeight="1">
      <c r="B217" s="2"/>
      <c r="D217" s="2"/>
      <c r="E217" s="2"/>
      <c r="F217" s="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</row>
    <row r="218" spans="2:105" ht="15.75" customHeight="1">
      <c r="B218" s="2"/>
      <c r="D218" s="2"/>
      <c r="E218" s="2"/>
      <c r="F218" s="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</row>
    <row r="219" spans="2:105" ht="15.75" customHeight="1">
      <c r="B219" s="2"/>
      <c r="D219" s="2"/>
      <c r="E219" s="2"/>
      <c r="F219" s="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</row>
    <row r="220" spans="2:105" ht="15.75" customHeight="1">
      <c r="B220" s="2"/>
      <c r="D220" s="2"/>
      <c r="E220" s="2"/>
      <c r="F220" s="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</row>
    <row r="221" spans="2:105" ht="15.75" customHeight="1">
      <c r="B221" s="2"/>
      <c r="D221" s="2"/>
      <c r="E221" s="2"/>
      <c r="F221" s="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</row>
    <row r="222" spans="2:105" ht="15.75" customHeight="1">
      <c r="B222" s="2"/>
      <c r="D222" s="2"/>
      <c r="E222" s="2"/>
      <c r="F222" s="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</row>
    <row r="223" spans="2:105" ht="15.75" customHeight="1">
      <c r="B223" s="2"/>
      <c r="D223" s="2"/>
      <c r="E223" s="2"/>
      <c r="F223" s="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</row>
    <row r="224" spans="2:105" ht="15.75" customHeight="1">
      <c r="B224" s="2"/>
      <c r="D224" s="2"/>
      <c r="E224" s="2"/>
      <c r="F224" s="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</row>
    <row r="225" spans="2:105" ht="15.75" customHeight="1">
      <c r="B225" s="2"/>
      <c r="D225" s="2"/>
      <c r="E225" s="2"/>
      <c r="F225" s="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</row>
    <row r="226" spans="2:105" ht="15.75" customHeight="1">
      <c r="B226" s="2"/>
      <c r="D226" s="2"/>
      <c r="E226" s="2"/>
      <c r="F226" s="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</row>
    <row r="227" spans="2:105" ht="15.75" customHeight="1">
      <c r="B227" s="2"/>
      <c r="D227" s="2"/>
      <c r="E227" s="2"/>
      <c r="F227" s="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</row>
    <row r="228" spans="2:105" ht="15.75" customHeight="1">
      <c r="B228" s="2"/>
      <c r="D228" s="2"/>
      <c r="E228" s="2"/>
      <c r="F228" s="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</row>
    <row r="229" spans="2:105" ht="15.75" customHeight="1">
      <c r="B229" s="2"/>
      <c r="D229" s="2"/>
      <c r="E229" s="2"/>
      <c r="F229" s="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</row>
    <row r="230" spans="2:105" ht="15.75" customHeight="1">
      <c r="B230" s="2"/>
      <c r="D230" s="2"/>
      <c r="E230" s="2"/>
      <c r="F230" s="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</row>
    <row r="231" spans="2:105" ht="15.75" customHeight="1">
      <c r="B231" s="2"/>
      <c r="D231" s="2"/>
      <c r="E231" s="2"/>
      <c r="F231" s="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</row>
    <row r="232" spans="2:105" ht="15.75" customHeight="1">
      <c r="B232" s="2"/>
      <c r="D232" s="2"/>
      <c r="E232" s="2"/>
      <c r="F232" s="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</row>
    <row r="233" spans="2:105" ht="15.75" customHeight="1">
      <c r="B233" s="2"/>
      <c r="D233" s="2"/>
      <c r="E233" s="2"/>
      <c r="F233" s="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</row>
    <row r="234" spans="2:105" ht="15.75" customHeight="1">
      <c r="B234" s="2"/>
      <c r="D234" s="2"/>
      <c r="E234" s="2"/>
      <c r="F234" s="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</row>
    <row r="235" spans="2:105" ht="15.75" customHeight="1">
      <c r="B235" s="2"/>
      <c r="D235" s="2"/>
      <c r="E235" s="2"/>
      <c r="F235" s="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</row>
    <row r="236" spans="2:105" ht="15.75" customHeight="1">
      <c r="B236" s="2"/>
      <c r="D236" s="2"/>
      <c r="E236" s="2"/>
      <c r="F236" s="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</row>
    <row r="237" spans="2:105" ht="15.75" customHeight="1">
      <c r="B237" s="2"/>
      <c r="D237" s="2"/>
      <c r="E237" s="2"/>
      <c r="F237" s="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</row>
    <row r="238" spans="2:105" ht="15.75" customHeight="1">
      <c r="B238" s="2"/>
      <c r="D238" s="2"/>
      <c r="E238" s="2"/>
      <c r="F238" s="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</row>
    <row r="239" spans="2:105" ht="15.75" customHeight="1">
      <c r="B239" s="2"/>
      <c r="D239" s="2"/>
      <c r="E239" s="2"/>
      <c r="F239" s="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</row>
    <row r="240" spans="2:105" ht="15.75" customHeight="1">
      <c r="B240" s="2"/>
      <c r="D240" s="2"/>
      <c r="E240" s="2"/>
      <c r="F240" s="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</row>
    <row r="241" spans="2:105" ht="15.75" customHeight="1">
      <c r="B241" s="2"/>
      <c r="D241" s="2"/>
      <c r="E241" s="2"/>
      <c r="F241" s="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</row>
    <row r="242" spans="2:105" ht="15.75" customHeight="1">
      <c r="B242" s="2"/>
      <c r="D242" s="2"/>
      <c r="E242" s="2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</row>
    <row r="243" spans="2:105" ht="15.75" customHeight="1">
      <c r="B243" s="2"/>
      <c r="D243" s="2"/>
      <c r="E243" s="2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</row>
    <row r="244" spans="2:105" ht="15.75" customHeight="1">
      <c r="B244" s="2"/>
      <c r="D244" s="2"/>
      <c r="E244" s="2"/>
      <c r="F244" s="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</row>
    <row r="245" spans="2:105" ht="15.75" customHeight="1">
      <c r="B245" s="2"/>
      <c r="D245" s="2"/>
      <c r="E245" s="2"/>
      <c r="F245" s="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</row>
    <row r="246" spans="2:105" ht="15.75" customHeight="1">
      <c r="B246" s="2"/>
      <c r="D246" s="2"/>
      <c r="E246" s="2"/>
      <c r="F246" s="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</row>
    <row r="247" spans="2:105" ht="15.75" customHeight="1">
      <c r="B247" s="2"/>
      <c r="D247" s="2"/>
      <c r="E247" s="2"/>
      <c r="F247" s="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</row>
    <row r="248" spans="2:105" ht="15.75" customHeight="1">
      <c r="B248" s="2"/>
      <c r="D248" s="2"/>
      <c r="E248" s="2"/>
      <c r="F248" s="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</row>
    <row r="249" spans="2:105" ht="15.75" customHeight="1">
      <c r="B249" s="2"/>
      <c r="D249" s="2"/>
      <c r="E249" s="2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</row>
    <row r="250" spans="2:105" ht="15.75" customHeight="1">
      <c r="B250" s="2"/>
      <c r="D250" s="2"/>
      <c r="E250" s="2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</row>
    <row r="251" spans="2:105" ht="15.75" customHeight="1">
      <c r="B251" s="2"/>
      <c r="D251" s="2"/>
      <c r="E251" s="2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</row>
    <row r="252" spans="2:105" ht="15.75" customHeight="1">
      <c r="B252" s="2"/>
      <c r="D252" s="2"/>
      <c r="E252" s="2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</row>
    <row r="253" spans="2:105" ht="15.75" customHeight="1">
      <c r="B253" s="2"/>
      <c r="D253" s="2"/>
      <c r="E253" s="2"/>
      <c r="F253" s="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</row>
    <row r="254" spans="2:105" ht="15.75" customHeight="1">
      <c r="B254" s="2"/>
      <c r="D254" s="2"/>
      <c r="E254" s="2"/>
      <c r="F254" s="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</row>
    <row r="255" spans="2:105" ht="15.75" customHeight="1">
      <c r="B255" s="2"/>
      <c r="D255" s="2"/>
      <c r="E255" s="2"/>
      <c r="F255" s="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</row>
    <row r="256" spans="2:105" ht="15.75" customHeight="1">
      <c r="B256" s="2"/>
      <c r="D256" s="2"/>
      <c r="E256" s="2"/>
      <c r="F256" s="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</row>
    <row r="257" spans="2:105" ht="15.75" customHeight="1">
      <c r="B257" s="2"/>
      <c r="D257" s="2"/>
      <c r="E257" s="2"/>
      <c r="F257" s="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</row>
    <row r="258" spans="2:105" ht="15.75" customHeight="1">
      <c r="B258" s="2"/>
      <c r="D258" s="2"/>
      <c r="E258" s="2"/>
      <c r="F258" s="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</row>
    <row r="259" spans="2:105" ht="15.75" customHeight="1">
      <c r="B259" s="2"/>
      <c r="D259" s="2"/>
      <c r="E259" s="2"/>
      <c r="F259" s="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</row>
    <row r="260" spans="2:105" ht="15.75" customHeight="1">
      <c r="B260" s="2"/>
      <c r="D260" s="2"/>
      <c r="E260" s="2"/>
      <c r="F260" s="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</row>
    <row r="261" spans="2:105" ht="15.75" customHeight="1">
      <c r="B261" s="2"/>
      <c r="D261" s="2"/>
      <c r="E261" s="2"/>
      <c r="F261" s="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</row>
    <row r="262" spans="2:105" ht="15.75" customHeight="1">
      <c r="B262" s="2"/>
      <c r="D262" s="2"/>
      <c r="E262" s="2"/>
      <c r="F262" s="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</row>
    <row r="263" spans="2:105" ht="15.75" customHeight="1">
      <c r="B263" s="2"/>
      <c r="D263" s="2"/>
      <c r="E263" s="2"/>
      <c r="F263" s="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</row>
    <row r="264" spans="2:105" ht="15.75" customHeight="1">
      <c r="B264" s="2"/>
      <c r="D264" s="2"/>
      <c r="E264" s="2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</row>
    <row r="265" spans="2:105" ht="15.75" customHeight="1">
      <c r="B265" s="2"/>
      <c r="D265" s="2"/>
      <c r="E265" s="2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</row>
    <row r="266" spans="2:105" ht="15.75" customHeight="1">
      <c r="B266" s="2"/>
      <c r="D266" s="2"/>
      <c r="E266" s="2"/>
      <c r="F266" s="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</row>
    <row r="267" spans="2:105" ht="15.75" customHeight="1">
      <c r="B267" s="2"/>
      <c r="D267" s="2"/>
      <c r="E267" s="2"/>
      <c r="F267" s="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</row>
    <row r="268" spans="2:105" ht="15.75" customHeight="1">
      <c r="B268" s="2"/>
      <c r="D268" s="2"/>
      <c r="E268" s="2"/>
      <c r="F268" s="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</row>
    <row r="269" spans="2:105" ht="15.75" customHeight="1">
      <c r="B269" s="2"/>
      <c r="D269" s="2"/>
      <c r="E269" s="2"/>
      <c r="F269" s="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</row>
    <row r="270" spans="2:105" ht="15.75" customHeight="1">
      <c r="B270" s="2"/>
      <c r="D270" s="2"/>
      <c r="E270" s="2"/>
      <c r="F270" s="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</row>
    <row r="271" spans="2:105" ht="15.75" customHeight="1">
      <c r="B271" s="2"/>
      <c r="D271" s="2"/>
      <c r="E271" s="2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</row>
    <row r="272" spans="2:105" ht="15.75" customHeight="1">
      <c r="B272" s="2"/>
      <c r="D272" s="2"/>
      <c r="E272" s="2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</row>
    <row r="273" spans="2:105" ht="15.75" customHeight="1">
      <c r="B273" s="2"/>
      <c r="D273" s="2"/>
      <c r="E273" s="2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</row>
    <row r="274" spans="2:105" ht="15.75" customHeight="1">
      <c r="B274" s="2"/>
      <c r="D274" s="2"/>
      <c r="E274" s="2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</row>
    <row r="275" spans="2:105" ht="15.75" customHeight="1">
      <c r="B275" s="2"/>
      <c r="D275" s="2"/>
      <c r="E275" s="2"/>
      <c r="F275" s="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</row>
    <row r="276" spans="2:105" ht="15.75" customHeight="1">
      <c r="B276" s="2"/>
      <c r="D276" s="2"/>
      <c r="E276" s="2"/>
      <c r="F276" s="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</row>
    <row r="277" spans="2:105" ht="15.75" customHeight="1">
      <c r="B277" s="2"/>
      <c r="D277" s="2"/>
      <c r="E277" s="2"/>
      <c r="F277" s="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</row>
    <row r="278" spans="2:105" ht="15.75" customHeight="1">
      <c r="B278" s="2"/>
      <c r="D278" s="2"/>
      <c r="E278" s="2"/>
      <c r="F278" s="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</row>
    <row r="279" spans="2:105" ht="15.75" customHeight="1">
      <c r="B279" s="2"/>
      <c r="D279" s="2"/>
      <c r="E279" s="2"/>
      <c r="F279" s="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</row>
    <row r="280" spans="2:105" ht="15.75" customHeight="1">
      <c r="B280" s="2"/>
      <c r="D280" s="2"/>
      <c r="E280" s="2"/>
      <c r="F280" s="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</row>
    <row r="281" spans="2:105" ht="15.75" customHeight="1">
      <c r="B281" s="2"/>
      <c r="D281" s="2"/>
      <c r="E281" s="2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</row>
    <row r="282" spans="2:105" ht="15.75" customHeight="1">
      <c r="B282" s="2"/>
      <c r="D282" s="2"/>
      <c r="E282" s="2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</row>
    <row r="283" spans="2:105" ht="15.75" customHeight="1">
      <c r="B283" s="2"/>
      <c r="D283" s="2"/>
      <c r="E283" s="2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</row>
    <row r="284" spans="2:105" ht="15.75" customHeight="1">
      <c r="B284" s="2"/>
      <c r="D284" s="2"/>
      <c r="E284" s="2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</row>
    <row r="285" spans="2:105" ht="15.75" customHeight="1">
      <c r="B285" s="2"/>
      <c r="D285" s="2"/>
      <c r="E285" s="2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</row>
    <row r="286" spans="2:105" ht="15.75" customHeight="1">
      <c r="B286" s="2"/>
      <c r="D286" s="2"/>
      <c r="E286" s="2"/>
      <c r="F286" s="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</row>
    <row r="287" spans="2:105" ht="15.75" customHeight="1">
      <c r="B287" s="2"/>
      <c r="D287" s="2"/>
      <c r="E287" s="2"/>
      <c r="F287" s="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</row>
    <row r="288" spans="2:105" ht="15.75" customHeight="1">
      <c r="B288" s="2"/>
      <c r="D288" s="2"/>
      <c r="E288" s="2"/>
      <c r="F288" s="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</row>
    <row r="289" spans="2:105" ht="15.75" customHeight="1">
      <c r="B289" s="2"/>
      <c r="D289" s="2"/>
      <c r="E289" s="2"/>
      <c r="F289" s="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</row>
    <row r="290" spans="2:105" ht="15.75" customHeight="1">
      <c r="B290" s="2"/>
      <c r="D290" s="2"/>
      <c r="E290" s="2"/>
      <c r="F290" s="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</row>
    <row r="291" spans="2:105" ht="15.75" customHeight="1">
      <c r="B291" s="2"/>
      <c r="D291" s="2"/>
      <c r="E291" s="2"/>
      <c r="F291" s="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</row>
    <row r="292" spans="2:105" ht="15.75" customHeight="1">
      <c r="B292" s="2"/>
      <c r="D292" s="2"/>
      <c r="E292" s="2"/>
      <c r="F292" s="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</row>
    <row r="293" spans="2:105" ht="15.75" customHeight="1">
      <c r="B293" s="2"/>
      <c r="D293" s="2"/>
      <c r="E293" s="2"/>
      <c r="F293" s="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</row>
    <row r="294" spans="2:105" ht="15.75" customHeight="1">
      <c r="B294" s="2"/>
      <c r="D294" s="2"/>
      <c r="E294" s="2"/>
      <c r="F294" s="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</row>
    <row r="295" spans="2:105" ht="15.75" customHeight="1">
      <c r="B295" s="2"/>
      <c r="D295" s="2"/>
      <c r="E295" s="2"/>
      <c r="F295" s="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</row>
    <row r="296" spans="2:105" ht="15.75" customHeight="1">
      <c r="B296" s="2"/>
      <c r="D296" s="2"/>
      <c r="E296" s="2"/>
      <c r="F296" s="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</row>
    <row r="297" spans="2:105" ht="15.75" customHeight="1">
      <c r="B297" s="2"/>
      <c r="D297" s="2"/>
      <c r="E297" s="2"/>
      <c r="F297" s="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</row>
    <row r="298" spans="2:105" ht="15.75" customHeight="1">
      <c r="B298" s="2"/>
      <c r="D298" s="2"/>
      <c r="E298" s="2"/>
      <c r="F298" s="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</row>
    <row r="299" spans="2:105" ht="15.75" customHeight="1">
      <c r="B299" s="2"/>
      <c r="D299" s="2"/>
      <c r="E299" s="2"/>
      <c r="F299" s="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</row>
    <row r="300" spans="2:105" ht="15.75" customHeight="1">
      <c r="B300" s="2"/>
      <c r="D300" s="2"/>
      <c r="E300" s="2"/>
      <c r="F300" s="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</row>
    <row r="301" spans="2:105" ht="15.75" customHeight="1">
      <c r="B301" s="2"/>
      <c r="D301" s="2"/>
      <c r="E301" s="2"/>
      <c r="F301" s="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</row>
    <row r="302" spans="2:105" ht="15.75" customHeight="1">
      <c r="B302" s="2"/>
      <c r="D302" s="2"/>
      <c r="E302" s="2"/>
      <c r="F302" s="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</row>
    <row r="303" spans="2:105" ht="15.75" customHeight="1">
      <c r="B303" s="2"/>
      <c r="D303" s="2"/>
      <c r="E303" s="2"/>
      <c r="F303" s="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</row>
    <row r="304" spans="2:105" ht="15.75" customHeight="1">
      <c r="B304" s="2"/>
      <c r="D304" s="2"/>
      <c r="E304" s="2"/>
      <c r="F304" s="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</row>
    <row r="305" spans="2:105" ht="15.75" customHeight="1">
      <c r="B305" s="2"/>
      <c r="D305" s="2"/>
      <c r="E305" s="2"/>
      <c r="F305" s="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</row>
    <row r="306" spans="2:105" ht="15.75" customHeight="1">
      <c r="B306" s="2"/>
      <c r="D306" s="2"/>
      <c r="E306" s="2"/>
      <c r="F306" s="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</row>
    <row r="307" spans="2:105" ht="15.75" customHeight="1">
      <c r="B307" s="2"/>
      <c r="D307" s="2"/>
      <c r="E307" s="2"/>
      <c r="F307" s="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</row>
    <row r="308" spans="2:105" ht="15.75" customHeight="1">
      <c r="B308" s="2"/>
      <c r="D308" s="2"/>
      <c r="E308" s="2"/>
      <c r="F308" s="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</row>
    <row r="309" spans="2:105" ht="15.75" customHeight="1">
      <c r="B309" s="2"/>
      <c r="D309" s="2"/>
      <c r="E309" s="2"/>
      <c r="F309" s="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</row>
    <row r="310" spans="2:105" ht="15.75" customHeight="1">
      <c r="B310" s="2"/>
      <c r="D310" s="2"/>
      <c r="E310" s="2"/>
      <c r="F310" s="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</row>
    <row r="311" spans="2:105" ht="15.75" customHeight="1">
      <c r="B311" s="2"/>
      <c r="D311" s="2"/>
      <c r="E311" s="2"/>
      <c r="F311" s="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</row>
    <row r="312" spans="2:105" ht="15.75" customHeight="1">
      <c r="B312" s="2"/>
      <c r="D312" s="2"/>
      <c r="E312" s="2"/>
      <c r="F312" s="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</row>
    <row r="313" spans="2:105" ht="15.75" customHeight="1">
      <c r="B313" s="2"/>
      <c r="D313" s="2"/>
      <c r="E313" s="2"/>
      <c r="F313" s="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</row>
    <row r="314" spans="2:105" ht="15.75" customHeight="1">
      <c r="B314" s="2"/>
      <c r="D314" s="2"/>
      <c r="E314" s="2"/>
      <c r="F314" s="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</row>
    <row r="315" spans="2:105" ht="15.75" customHeight="1">
      <c r="B315" s="2"/>
      <c r="D315" s="2"/>
      <c r="E315" s="2"/>
      <c r="F315" s="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</row>
    <row r="316" spans="2:105" ht="15.75" customHeight="1">
      <c r="B316" s="2"/>
      <c r="D316" s="2"/>
      <c r="E316" s="2"/>
      <c r="F316" s="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</row>
    <row r="317" spans="2:105" ht="15.75" customHeight="1">
      <c r="B317" s="2"/>
      <c r="D317" s="2"/>
      <c r="E317" s="2"/>
      <c r="F317" s="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</row>
    <row r="318" spans="2:105" ht="15.75" customHeight="1">
      <c r="B318" s="2"/>
      <c r="D318" s="2"/>
      <c r="E318" s="2"/>
      <c r="F318" s="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</row>
    <row r="319" spans="2:105" ht="15.75" customHeight="1">
      <c r="B319" s="2"/>
      <c r="D319" s="2"/>
      <c r="E319" s="2"/>
      <c r="F319" s="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</row>
    <row r="320" spans="2:105" ht="15.75" customHeight="1">
      <c r="B320" s="2"/>
      <c r="D320" s="2"/>
      <c r="E320" s="2"/>
      <c r="F320" s="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</row>
    <row r="321" spans="2:105" ht="15.75" customHeight="1">
      <c r="B321" s="2"/>
      <c r="D321" s="2"/>
      <c r="E321" s="2"/>
      <c r="F321" s="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</row>
    <row r="322" spans="2:105" ht="15.75" customHeight="1">
      <c r="B322" s="2"/>
      <c r="D322" s="2"/>
      <c r="E322" s="2"/>
      <c r="F322" s="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</row>
    <row r="323" spans="2:105" ht="15.75" customHeight="1">
      <c r="B323" s="2"/>
      <c r="D323" s="2"/>
      <c r="E323" s="2"/>
      <c r="F323" s="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</row>
    <row r="324" spans="2:105" ht="15.75" customHeight="1">
      <c r="B324" s="2"/>
      <c r="D324" s="2"/>
      <c r="E324" s="2"/>
      <c r="F324" s="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</row>
    <row r="325" spans="2:105" ht="15.75" customHeight="1">
      <c r="B325" s="2"/>
      <c r="D325" s="2"/>
      <c r="E325" s="2"/>
      <c r="F325" s="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</row>
    <row r="326" spans="2:105" ht="15.75" customHeight="1">
      <c r="B326" s="2"/>
      <c r="D326" s="2"/>
      <c r="E326" s="2"/>
      <c r="F326" s="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</row>
    <row r="327" spans="2:105" ht="15.75" customHeight="1">
      <c r="B327" s="2"/>
      <c r="D327" s="2"/>
      <c r="E327" s="2"/>
      <c r="F327" s="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</row>
    <row r="328" spans="2:105" ht="15.75" customHeight="1">
      <c r="B328" s="2"/>
      <c r="D328" s="2"/>
      <c r="E328" s="2"/>
      <c r="F328" s="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</row>
    <row r="329" spans="2:105" ht="15.75" customHeight="1">
      <c r="B329" s="2"/>
      <c r="D329" s="2"/>
      <c r="E329" s="2"/>
      <c r="F329" s="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</row>
    <row r="330" spans="2:105" ht="15.75" customHeight="1">
      <c r="B330" s="2"/>
      <c r="D330" s="2"/>
      <c r="E330" s="2"/>
      <c r="F330" s="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</row>
    <row r="331" spans="2:105" ht="15.75" customHeight="1">
      <c r="B331" s="2"/>
      <c r="D331" s="2"/>
      <c r="E331" s="2"/>
      <c r="F331" s="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</row>
    <row r="332" spans="2:105" ht="15.75" customHeight="1">
      <c r="B332" s="2"/>
      <c r="D332" s="2"/>
      <c r="E332" s="2"/>
      <c r="F332" s="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</row>
    <row r="333" spans="2:105" ht="15.75" customHeight="1">
      <c r="B333" s="2"/>
      <c r="D333" s="2"/>
      <c r="E333" s="2"/>
      <c r="F333" s="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</row>
    <row r="334" spans="2:105" ht="15.75" customHeight="1">
      <c r="B334" s="2"/>
      <c r="D334" s="2"/>
      <c r="E334" s="2"/>
      <c r="F334" s="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</row>
    <row r="335" spans="2:105" ht="15.75" customHeight="1">
      <c r="B335" s="2"/>
      <c r="D335" s="2"/>
      <c r="E335" s="2"/>
      <c r="F335" s="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</row>
    <row r="336" spans="2:105" ht="15.75" customHeight="1">
      <c r="B336" s="2"/>
      <c r="D336" s="2"/>
      <c r="E336" s="2"/>
      <c r="F336" s="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</row>
    <row r="337" spans="2:105" ht="15.75" customHeight="1">
      <c r="B337" s="2"/>
      <c r="D337" s="2"/>
      <c r="E337" s="2"/>
      <c r="F337" s="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</row>
    <row r="338" spans="2:105" ht="15.75" customHeight="1">
      <c r="B338" s="2"/>
      <c r="D338" s="2"/>
      <c r="E338" s="2"/>
      <c r="F338" s="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</row>
    <row r="339" spans="2:105" ht="15.75" customHeight="1">
      <c r="B339" s="2"/>
      <c r="D339" s="2"/>
      <c r="E339" s="2"/>
      <c r="F339" s="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</row>
    <row r="340" spans="2:105" ht="15.75" customHeight="1">
      <c r="B340" s="2"/>
      <c r="D340" s="2"/>
      <c r="E340" s="2"/>
      <c r="F340" s="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</row>
    <row r="341" spans="2:105" ht="15.75" customHeight="1">
      <c r="B341" s="2"/>
      <c r="D341" s="2"/>
      <c r="E341" s="2"/>
      <c r="F341" s="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</row>
    <row r="342" spans="2:105" ht="15.75" customHeight="1">
      <c r="B342" s="2"/>
      <c r="D342" s="2"/>
      <c r="E342" s="2"/>
      <c r="F342" s="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</row>
    <row r="343" spans="2:105" ht="15.75" customHeight="1">
      <c r="B343" s="2"/>
      <c r="D343" s="2"/>
      <c r="E343" s="2"/>
      <c r="F343" s="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</row>
    <row r="344" spans="2:105" ht="15.75" customHeight="1">
      <c r="B344" s="2"/>
      <c r="D344" s="2"/>
      <c r="E344" s="2"/>
      <c r="F344" s="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</row>
    <row r="345" spans="2:105" ht="15.75" customHeight="1">
      <c r="B345" s="2"/>
      <c r="D345" s="2"/>
      <c r="E345" s="2"/>
      <c r="F345" s="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</row>
    <row r="346" spans="2:105" ht="15.75" customHeight="1">
      <c r="B346" s="2"/>
      <c r="D346" s="2"/>
      <c r="E346" s="2"/>
      <c r="F346" s="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</row>
    <row r="347" spans="2:105" ht="15.75" customHeight="1">
      <c r="B347" s="2"/>
      <c r="D347" s="2"/>
      <c r="E347" s="2"/>
      <c r="F347" s="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</row>
    <row r="348" spans="2:105" ht="15.75" customHeight="1">
      <c r="B348" s="2"/>
      <c r="D348" s="2"/>
      <c r="E348" s="2"/>
      <c r="F348" s="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</row>
    <row r="349" spans="2:105" ht="15.75" customHeight="1">
      <c r="B349" s="2"/>
      <c r="D349" s="2"/>
      <c r="E349" s="2"/>
      <c r="F349" s="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</row>
    <row r="350" spans="2:105" ht="15.75" customHeight="1">
      <c r="B350" s="2"/>
      <c r="D350" s="2"/>
      <c r="E350" s="2"/>
      <c r="F350" s="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</row>
    <row r="351" spans="2:105" ht="15.75" customHeight="1">
      <c r="B351" s="2"/>
      <c r="D351" s="2"/>
      <c r="E351" s="2"/>
      <c r="F351" s="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</row>
    <row r="352" spans="2:105" ht="15.75" customHeight="1">
      <c r="B352" s="2"/>
      <c r="D352" s="2"/>
      <c r="E352" s="2"/>
      <c r="F352" s="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</row>
    <row r="353" spans="2:105" ht="15.75" customHeight="1">
      <c r="B353" s="2"/>
      <c r="D353" s="2"/>
      <c r="E353" s="2"/>
      <c r="F353" s="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</row>
    <row r="354" spans="2:105" ht="15.75" customHeight="1">
      <c r="B354" s="2"/>
      <c r="D354" s="2"/>
      <c r="E354" s="2"/>
      <c r="F354" s="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</row>
    <row r="355" spans="2:105" ht="15.75" customHeight="1">
      <c r="B355" s="2"/>
      <c r="D355" s="2"/>
      <c r="E355" s="2"/>
      <c r="F355" s="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</row>
    <row r="356" spans="2:105" ht="15.75" customHeight="1">
      <c r="B356" s="2"/>
      <c r="D356" s="2"/>
      <c r="E356" s="2"/>
      <c r="F356" s="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</row>
    <row r="357" spans="2:105" ht="15.75" customHeight="1">
      <c r="B357" s="2"/>
      <c r="D357" s="2"/>
      <c r="E357" s="2"/>
      <c r="F357" s="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</row>
    <row r="358" spans="2:105" ht="15.75" customHeight="1">
      <c r="B358" s="2"/>
      <c r="D358" s="2"/>
      <c r="E358" s="2"/>
      <c r="F358" s="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</row>
    <row r="359" spans="2:105" ht="15.75" customHeight="1">
      <c r="B359" s="2"/>
      <c r="D359" s="2"/>
      <c r="E359" s="2"/>
      <c r="F359" s="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</row>
    <row r="360" spans="2:105" ht="15.75" customHeight="1">
      <c r="B360" s="2"/>
      <c r="D360" s="2"/>
      <c r="E360" s="2"/>
      <c r="F360" s="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</row>
    <row r="361" spans="2:105" ht="15.75" customHeight="1">
      <c r="B361" s="2"/>
      <c r="D361" s="2"/>
      <c r="E361" s="2"/>
      <c r="F361" s="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</row>
    <row r="362" spans="2:105" ht="15.75" customHeight="1">
      <c r="B362" s="2"/>
      <c r="D362" s="2"/>
      <c r="E362" s="2"/>
      <c r="F362" s="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</row>
    <row r="363" spans="2:105" ht="15.75" customHeight="1">
      <c r="B363" s="2"/>
      <c r="D363" s="2"/>
      <c r="E363" s="2"/>
      <c r="F363" s="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</row>
    <row r="364" spans="2:105" ht="15.75" customHeight="1">
      <c r="B364" s="2"/>
      <c r="D364" s="2"/>
      <c r="E364" s="2"/>
      <c r="F364" s="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</row>
    <row r="365" spans="2:105" ht="15.75" customHeight="1">
      <c r="B365" s="2"/>
      <c r="D365" s="2"/>
      <c r="E365" s="2"/>
      <c r="F365" s="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</row>
    <row r="366" spans="2:105" ht="15.75" customHeight="1">
      <c r="B366" s="2"/>
      <c r="D366" s="2"/>
      <c r="E366" s="2"/>
      <c r="F366" s="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</row>
    <row r="367" spans="2:105" ht="15.75" customHeight="1">
      <c r="B367" s="2"/>
      <c r="D367" s="2"/>
      <c r="E367" s="2"/>
      <c r="F367" s="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</row>
    <row r="368" spans="2:105" ht="15.75" customHeight="1">
      <c r="B368" s="2"/>
      <c r="D368" s="2"/>
      <c r="E368" s="2"/>
      <c r="F368" s="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</row>
    <row r="369" spans="2:105" ht="15.75" customHeight="1">
      <c r="B369" s="2"/>
      <c r="D369" s="2"/>
      <c r="E369" s="2"/>
      <c r="F369" s="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</row>
    <row r="370" spans="2:105" ht="15.75" customHeight="1">
      <c r="B370" s="2"/>
      <c r="D370" s="2"/>
      <c r="E370" s="2"/>
      <c r="F370" s="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</row>
    <row r="371" spans="2:105" ht="15.75" customHeight="1">
      <c r="B371" s="2"/>
      <c r="D371" s="2"/>
      <c r="E371" s="2"/>
      <c r="F371" s="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</row>
    <row r="372" spans="2:105" ht="15.75" customHeight="1">
      <c r="B372" s="2"/>
      <c r="D372" s="2"/>
      <c r="E372" s="2"/>
      <c r="F372" s="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</row>
    <row r="373" spans="2:105" ht="15.75" customHeight="1">
      <c r="B373" s="2"/>
      <c r="D373" s="2"/>
      <c r="E373" s="2"/>
      <c r="F373" s="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</row>
    <row r="374" spans="2:105" ht="15.75" customHeight="1">
      <c r="B374" s="2"/>
      <c r="D374" s="2"/>
      <c r="E374" s="2"/>
      <c r="F374" s="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</row>
    <row r="375" spans="2:105" ht="15.75" customHeight="1">
      <c r="B375" s="2"/>
      <c r="D375" s="2"/>
      <c r="E375" s="2"/>
      <c r="F375" s="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</row>
    <row r="376" spans="2:105" ht="15.75" customHeight="1">
      <c r="B376" s="2"/>
      <c r="D376" s="2"/>
      <c r="E376" s="2"/>
      <c r="F376" s="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</row>
    <row r="377" spans="2:105" ht="15.75" customHeight="1">
      <c r="B377" s="2"/>
      <c r="D377" s="2"/>
      <c r="E377" s="2"/>
      <c r="F377" s="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</row>
    <row r="378" spans="2:105" ht="15.75" customHeight="1">
      <c r="B378" s="2"/>
      <c r="D378" s="2"/>
      <c r="E378" s="2"/>
      <c r="F378" s="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</row>
    <row r="379" spans="2:105" ht="15.75" customHeight="1">
      <c r="B379" s="2"/>
      <c r="D379" s="2"/>
      <c r="E379" s="2"/>
      <c r="F379" s="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</row>
    <row r="380" spans="2:105" ht="15.75" customHeight="1">
      <c r="B380" s="2"/>
      <c r="D380" s="2"/>
      <c r="E380" s="2"/>
      <c r="F380" s="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</row>
    <row r="381" spans="2:105" ht="15.75" customHeight="1">
      <c r="B381" s="2"/>
      <c r="D381" s="2"/>
      <c r="E381" s="2"/>
      <c r="F381" s="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</row>
    <row r="382" spans="2:105" ht="15.75" customHeight="1">
      <c r="B382" s="2"/>
      <c r="D382" s="2"/>
      <c r="E382" s="2"/>
      <c r="F382" s="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</row>
    <row r="383" spans="2:105" ht="15.75" customHeight="1">
      <c r="B383" s="2"/>
      <c r="D383" s="2"/>
      <c r="E383" s="2"/>
      <c r="F383" s="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</row>
    <row r="384" spans="2:105" ht="15.75" customHeight="1">
      <c r="B384" s="2"/>
      <c r="D384" s="2"/>
      <c r="E384" s="2"/>
      <c r="F384" s="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</row>
    <row r="385" spans="2:105" ht="15.75" customHeight="1">
      <c r="B385" s="2"/>
      <c r="D385" s="2"/>
      <c r="E385" s="2"/>
      <c r="F385" s="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</row>
    <row r="386" spans="2:105" ht="15.75" customHeight="1">
      <c r="B386" s="2"/>
      <c r="D386" s="2"/>
      <c r="E386" s="2"/>
      <c r="F386" s="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</row>
    <row r="387" spans="2:105" ht="15.75" customHeight="1">
      <c r="B387" s="2"/>
      <c r="D387" s="2"/>
      <c r="E387" s="2"/>
      <c r="F387" s="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</row>
    <row r="388" spans="2:105" ht="15.75" customHeight="1">
      <c r="B388" s="2"/>
      <c r="D388" s="2"/>
      <c r="E388" s="2"/>
      <c r="F388" s="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</row>
    <row r="389" spans="2:105" ht="15.75" customHeight="1">
      <c r="B389" s="2"/>
      <c r="D389" s="2"/>
      <c r="E389" s="2"/>
      <c r="F389" s="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</row>
    <row r="390" spans="2:105" ht="15.75" customHeight="1">
      <c r="B390" s="2"/>
      <c r="D390" s="2"/>
      <c r="E390" s="2"/>
      <c r="F390" s="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</row>
    <row r="391" spans="2:105" ht="15.75" customHeight="1">
      <c r="B391" s="2"/>
      <c r="D391" s="2"/>
      <c r="E391" s="2"/>
      <c r="F391" s="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</row>
    <row r="392" spans="2:105" ht="15.75" customHeight="1">
      <c r="B392" s="2"/>
      <c r="D392" s="2"/>
      <c r="E392" s="2"/>
      <c r="F392" s="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</row>
    <row r="393" spans="2:105" ht="15.75" customHeight="1">
      <c r="B393" s="2"/>
      <c r="D393" s="2"/>
      <c r="E393" s="2"/>
      <c r="F393" s="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</row>
    <row r="394" spans="2:105" ht="15.75" customHeight="1">
      <c r="B394" s="2"/>
      <c r="D394" s="2"/>
      <c r="E394" s="2"/>
      <c r="F394" s="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</row>
    <row r="395" spans="2:105" ht="15.75" customHeight="1">
      <c r="B395" s="2"/>
      <c r="D395" s="2"/>
      <c r="E395" s="2"/>
      <c r="F395" s="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</row>
    <row r="396" spans="2:105" ht="15.75" customHeight="1">
      <c r="B396" s="2"/>
      <c r="D396" s="2"/>
      <c r="E396" s="2"/>
      <c r="F396" s="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</row>
    <row r="397" spans="2:105" ht="15.75" customHeight="1">
      <c r="B397" s="2"/>
      <c r="D397" s="2"/>
      <c r="E397" s="2"/>
      <c r="F397" s="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</row>
    <row r="398" spans="2:105" ht="15.75" customHeight="1">
      <c r="B398" s="2"/>
      <c r="D398" s="2"/>
      <c r="E398" s="2"/>
      <c r="F398" s="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</row>
    <row r="399" spans="2:105" ht="15.75" customHeight="1">
      <c r="B399" s="2"/>
      <c r="D399" s="2"/>
      <c r="E399" s="2"/>
      <c r="F399" s="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</row>
    <row r="400" spans="2:105" ht="15.75" customHeight="1">
      <c r="B400" s="2"/>
      <c r="D400" s="2"/>
      <c r="E400" s="2"/>
      <c r="F400" s="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</row>
    <row r="401" spans="2:105" ht="15.75" customHeight="1">
      <c r="B401" s="2"/>
      <c r="D401" s="2"/>
      <c r="E401" s="2"/>
      <c r="F401" s="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</row>
    <row r="402" spans="2:105" ht="15.75" customHeight="1">
      <c r="B402" s="2"/>
      <c r="D402" s="2"/>
      <c r="E402" s="2"/>
      <c r="F402" s="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</row>
    <row r="403" spans="2:105" ht="15.75" customHeight="1">
      <c r="B403" s="2"/>
      <c r="D403" s="2"/>
      <c r="E403" s="2"/>
      <c r="F403" s="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</row>
    <row r="404" spans="2:105" ht="15.75" customHeight="1">
      <c r="B404" s="2"/>
      <c r="D404" s="2"/>
      <c r="E404" s="2"/>
      <c r="F404" s="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</row>
    <row r="405" spans="2:105" ht="15.75" customHeight="1">
      <c r="B405" s="2"/>
      <c r="D405" s="2"/>
      <c r="E405" s="2"/>
      <c r="F405" s="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</row>
    <row r="406" spans="2:105" ht="15.75" customHeight="1">
      <c r="B406" s="2"/>
      <c r="D406" s="2"/>
      <c r="E406" s="2"/>
      <c r="F406" s="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</row>
    <row r="407" spans="2:105" ht="15.75" customHeight="1">
      <c r="B407" s="2"/>
      <c r="D407" s="2"/>
      <c r="E407" s="2"/>
      <c r="F407" s="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</row>
    <row r="408" spans="2:105" ht="15.75" customHeight="1">
      <c r="B408" s="2"/>
      <c r="D408" s="2"/>
      <c r="E408" s="2"/>
      <c r="F408" s="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</row>
    <row r="409" spans="2:105" ht="15.75" customHeight="1">
      <c r="B409" s="2"/>
      <c r="D409" s="2"/>
      <c r="E409" s="2"/>
      <c r="F409" s="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</row>
    <row r="410" spans="2:105" ht="15.75" customHeight="1">
      <c r="B410" s="2"/>
      <c r="D410" s="2"/>
      <c r="E410" s="2"/>
      <c r="F410" s="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</row>
    <row r="411" spans="2:105" ht="15.75" customHeight="1">
      <c r="B411" s="2"/>
      <c r="D411" s="2"/>
      <c r="E411" s="2"/>
      <c r="F411" s="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</row>
    <row r="412" spans="2:105" ht="15.75" customHeight="1">
      <c r="B412" s="2"/>
      <c r="D412" s="2"/>
      <c r="E412" s="2"/>
      <c r="F412" s="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</row>
    <row r="413" spans="2:105" ht="15.75" customHeight="1">
      <c r="B413" s="2"/>
      <c r="D413" s="2"/>
      <c r="E413" s="2"/>
      <c r="F413" s="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</row>
    <row r="414" spans="2:105" ht="15.75" customHeight="1">
      <c r="B414" s="2"/>
      <c r="D414" s="2"/>
      <c r="E414" s="2"/>
      <c r="F414" s="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</row>
    <row r="415" spans="2:105" ht="15.75" customHeight="1">
      <c r="B415" s="2"/>
      <c r="D415" s="2"/>
      <c r="E415" s="2"/>
      <c r="F415" s="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</row>
    <row r="416" spans="2:105" ht="15.75" customHeight="1">
      <c r="B416" s="2"/>
      <c r="D416" s="2"/>
      <c r="E416" s="2"/>
      <c r="F416" s="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</row>
    <row r="417" spans="2:105" ht="15.75" customHeight="1">
      <c r="B417" s="2"/>
      <c r="D417" s="2"/>
      <c r="E417" s="2"/>
      <c r="F417" s="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</row>
    <row r="418" spans="2:105" ht="15.75" customHeight="1">
      <c r="B418" s="2"/>
      <c r="D418" s="2"/>
      <c r="E418" s="2"/>
      <c r="F418" s="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</row>
    <row r="419" spans="2:105" ht="15.75" customHeight="1">
      <c r="B419" s="2"/>
      <c r="D419" s="2"/>
      <c r="E419" s="2"/>
      <c r="F419" s="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</row>
    <row r="420" spans="2:105" ht="15.75" customHeight="1">
      <c r="B420" s="2"/>
      <c r="D420" s="2"/>
      <c r="E420" s="2"/>
      <c r="F420" s="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</row>
    <row r="421" spans="2:105" ht="15.75" customHeight="1">
      <c r="B421" s="2"/>
      <c r="D421" s="2"/>
      <c r="E421" s="2"/>
      <c r="F421" s="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</row>
    <row r="422" spans="2:105" ht="15.75" customHeight="1">
      <c r="B422" s="2"/>
      <c r="D422" s="2"/>
      <c r="E422" s="2"/>
      <c r="F422" s="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</row>
    <row r="423" spans="2:105" ht="15.75" customHeight="1">
      <c r="B423" s="2"/>
      <c r="D423" s="2"/>
      <c r="E423" s="2"/>
      <c r="F423" s="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</row>
    <row r="424" spans="2:105" ht="15.75" customHeight="1">
      <c r="B424" s="2"/>
      <c r="D424" s="2"/>
      <c r="E424" s="2"/>
      <c r="F424" s="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</row>
    <row r="425" spans="2:105" ht="15.75" customHeight="1">
      <c r="B425" s="2"/>
      <c r="D425" s="2"/>
      <c r="E425" s="2"/>
      <c r="F425" s="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</row>
    <row r="426" spans="2:105" ht="15.75" customHeight="1">
      <c r="B426" s="2"/>
      <c r="D426" s="2"/>
      <c r="E426" s="2"/>
      <c r="F426" s="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</row>
    <row r="427" spans="2:105" ht="15.75" customHeight="1">
      <c r="B427" s="2"/>
      <c r="D427" s="2"/>
      <c r="E427" s="2"/>
      <c r="F427" s="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</row>
    <row r="428" spans="2:105" ht="15.75" customHeight="1">
      <c r="B428" s="2"/>
      <c r="D428" s="2"/>
      <c r="E428" s="2"/>
      <c r="F428" s="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</row>
    <row r="429" spans="2:105" ht="15.75" customHeight="1">
      <c r="B429" s="2"/>
      <c r="D429" s="2"/>
      <c r="E429" s="2"/>
      <c r="F429" s="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</row>
    <row r="430" spans="2:105" ht="15.75" customHeight="1">
      <c r="B430" s="2"/>
      <c r="D430" s="2"/>
      <c r="E430" s="2"/>
      <c r="F430" s="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</row>
    <row r="431" spans="2:105" ht="15.75" customHeight="1">
      <c r="B431" s="2"/>
      <c r="D431" s="2"/>
      <c r="E431" s="2"/>
      <c r="F431" s="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</row>
    <row r="432" spans="2:105" ht="15.75" customHeight="1">
      <c r="B432" s="2"/>
      <c r="D432" s="2"/>
      <c r="E432" s="2"/>
      <c r="F432" s="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</row>
    <row r="433" spans="2:105" ht="15.75" customHeight="1">
      <c r="B433" s="2"/>
      <c r="D433" s="2"/>
      <c r="E433" s="2"/>
      <c r="F433" s="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</row>
    <row r="434" spans="2:105" ht="15.75" customHeight="1">
      <c r="B434" s="2"/>
      <c r="D434" s="2"/>
      <c r="E434" s="2"/>
      <c r="F434" s="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</row>
    <row r="435" spans="2:105" ht="15.75" customHeight="1">
      <c r="B435" s="2"/>
      <c r="D435" s="2"/>
      <c r="E435" s="2"/>
      <c r="F435" s="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</row>
    <row r="436" spans="2:105" ht="15.75" customHeight="1">
      <c r="B436" s="2"/>
      <c r="D436" s="2"/>
      <c r="E436" s="2"/>
      <c r="F436" s="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</row>
    <row r="437" spans="2:105" ht="15.75" customHeight="1">
      <c r="B437" s="2"/>
      <c r="D437" s="2"/>
      <c r="E437" s="2"/>
      <c r="F437" s="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</row>
    <row r="438" spans="2:105" ht="15.75" customHeight="1">
      <c r="B438" s="2"/>
      <c r="D438" s="2"/>
      <c r="E438" s="2"/>
      <c r="F438" s="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</row>
    <row r="439" spans="2:105" ht="15.75" customHeight="1">
      <c r="B439" s="2"/>
      <c r="D439" s="2"/>
      <c r="E439" s="2"/>
      <c r="F439" s="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</row>
    <row r="440" spans="2:105" ht="15.75" customHeight="1">
      <c r="B440" s="2"/>
      <c r="D440" s="2"/>
      <c r="E440" s="2"/>
      <c r="F440" s="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</row>
    <row r="441" spans="2:105" ht="15.75" customHeight="1">
      <c r="B441" s="2"/>
      <c r="D441" s="2"/>
      <c r="E441" s="2"/>
      <c r="F441" s="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</row>
    <row r="442" spans="2:105" ht="15.75" customHeight="1">
      <c r="B442" s="2"/>
      <c r="D442" s="2"/>
      <c r="E442" s="2"/>
      <c r="F442" s="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</row>
    <row r="443" spans="2:105" ht="15.75" customHeight="1">
      <c r="B443" s="2"/>
      <c r="D443" s="2"/>
      <c r="E443" s="2"/>
      <c r="F443" s="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</row>
    <row r="444" spans="2:105" ht="15.75" customHeight="1">
      <c r="B444" s="2"/>
      <c r="D444" s="2"/>
      <c r="E444" s="2"/>
      <c r="F444" s="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</row>
    <row r="445" spans="2:105" ht="15.75" customHeight="1">
      <c r="B445" s="2"/>
      <c r="D445" s="2"/>
      <c r="E445" s="2"/>
      <c r="F445" s="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</row>
    <row r="446" spans="2:105" ht="15.75" customHeight="1">
      <c r="B446" s="2"/>
      <c r="D446" s="2"/>
      <c r="E446" s="2"/>
      <c r="F446" s="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</row>
    <row r="447" spans="2:105" ht="15.75" customHeight="1">
      <c r="B447" s="2"/>
      <c r="D447" s="2"/>
      <c r="E447" s="2"/>
      <c r="F447" s="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</row>
    <row r="448" spans="2:105" ht="15.75" customHeight="1">
      <c r="B448" s="2"/>
      <c r="D448" s="2"/>
      <c r="E448" s="2"/>
      <c r="F448" s="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</row>
    <row r="449" spans="2:105" ht="15.75" customHeight="1">
      <c r="B449" s="2"/>
      <c r="D449" s="2"/>
      <c r="E449" s="2"/>
      <c r="F449" s="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</row>
    <row r="450" spans="2:105" ht="15.75" customHeight="1">
      <c r="B450" s="2"/>
      <c r="D450" s="2"/>
      <c r="E450" s="2"/>
      <c r="F450" s="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</row>
    <row r="451" spans="2:105" ht="15.75" customHeight="1">
      <c r="B451" s="2"/>
      <c r="D451" s="2"/>
      <c r="E451" s="2"/>
      <c r="F451" s="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</row>
    <row r="452" spans="2:105" ht="15.75" customHeight="1">
      <c r="B452" s="2"/>
      <c r="D452" s="2"/>
      <c r="E452" s="2"/>
      <c r="F452" s="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</row>
    <row r="453" spans="2:105" ht="15.75" customHeight="1">
      <c r="B453" s="2"/>
      <c r="D453" s="2"/>
      <c r="E453" s="2"/>
      <c r="F453" s="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</row>
    <row r="454" spans="2:105" ht="15.75" customHeight="1">
      <c r="B454" s="2"/>
      <c r="D454" s="2"/>
      <c r="E454" s="2"/>
      <c r="F454" s="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</row>
    <row r="455" spans="2:105" ht="15.75" customHeight="1">
      <c r="B455" s="2"/>
      <c r="D455" s="2"/>
      <c r="E455" s="2"/>
      <c r="F455" s="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</row>
    <row r="456" spans="2:105" ht="15.75" customHeight="1">
      <c r="B456" s="2"/>
      <c r="D456" s="2"/>
      <c r="E456" s="2"/>
      <c r="F456" s="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</row>
    <row r="457" spans="2:105" ht="15.75" customHeight="1">
      <c r="B457" s="2"/>
      <c r="D457" s="2"/>
      <c r="E457" s="2"/>
      <c r="F457" s="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</row>
    <row r="458" spans="2:105" ht="15.75" customHeight="1">
      <c r="B458" s="2"/>
      <c r="D458" s="2"/>
      <c r="E458" s="2"/>
      <c r="F458" s="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</row>
    <row r="459" spans="2:105" ht="15.75" customHeight="1">
      <c r="B459" s="2"/>
      <c r="D459" s="2"/>
      <c r="E459" s="2"/>
      <c r="F459" s="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</row>
    <row r="460" spans="2:105" ht="15.75" customHeight="1">
      <c r="B460" s="2"/>
      <c r="D460" s="2"/>
      <c r="E460" s="2"/>
      <c r="F460" s="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</row>
    <row r="461" spans="2:105" ht="15.75" customHeight="1">
      <c r="B461" s="2"/>
      <c r="D461" s="2"/>
      <c r="E461" s="2"/>
      <c r="F461" s="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</row>
    <row r="462" spans="2:105" ht="15.75" customHeight="1">
      <c r="B462" s="2"/>
      <c r="D462" s="2"/>
      <c r="E462" s="2"/>
      <c r="F462" s="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</row>
    <row r="463" spans="2:105" ht="15.75" customHeight="1">
      <c r="B463" s="2"/>
      <c r="D463" s="2"/>
      <c r="E463" s="2"/>
      <c r="F463" s="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</row>
    <row r="464" spans="2:105" ht="15.75" customHeight="1">
      <c r="B464" s="2"/>
      <c r="D464" s="2"/>
      <c r="E464" s="2"/>
      <c r="F464" s="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</row>
    <row r="465" spans="2:105" ht="15.75" customHeight="1">
      <c r="B465" s="2"/>
      <c r="D465" s="2"/>
      <c r="E465" s="2"/>
      <c r="F465" s="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</row>
    <row r="466" spans="2:105" ht="15.75" customHeight="1">
      <c r="B466" s="2"/>
      <c r="D466" s="2"/>
      <c r="E466" s="2"/>
      <c r="F466" s="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</row>
    <row r="467" spans="2:105" ht="15.75" customHeight="1">
      <c r="B467" s="2"/>
      <c r="D467" s="2"/>
      <c r="E467" s="2"/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</row>
    <row r="468" spans="2:105" ht="15.75" customHeight="1">
      <c r="B468" s="2"/>
      <c r="D468" s="2"/>
      <c r="E468" s="2"/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</row>
    <row r="469" spans="2:105" ht="15.75" customHeight="1">
      <c r="B469" s="2"/>
      <c r="D469" s="2"/>
      <c r="E469" s="2"/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</row>
    <row r="470" spans="2:105" ht="15.75" customHeight="1">
      <c r="B470" s="2"/>
      <c r="D470" s="2"/>
      <c r="E470" s="2"/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</row>
    <row r="471" spans="2:105" ht="15.75" customHeight="1">
      <c r="B471" s="2"/>
      <c r="D471" s="2"/>
      <c r="E471" s="2"/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</row>
    <row r="472" spans="2:105" ht="15.75" customHeight="1">
      <c r="B472" s="2"/>
      <c r="D472" s="2"/>
      <c r="E472" s="2"/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</row>
    <row r="473" spans="2:105" ht="15.75" customHeight="1">
      <c r="B473" s="2"/>
      <c r="D473" s="2"/>
      <c r="E473" s="2"/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</row>
    <row r="474" spans="2:105" ht="15.75" customHeight="1">
      <c r="B474" s="2"/>
      <c r="D474" s="2"/>
      <c r="E474" s="2"/>
      <c r="F474" s="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</row>
    <row r="475" spans="2:105" ht="15.75" customHeight="1">
      <c r="B475" s="2"/>
      <c r="D475" s="2"/>
      <c r="E475" s="2"/>
      <c r="F475" s="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</row>
    <row r="476" spans="2:105" ht="15.75" customHeight="1">
      <c r="B476" s="2"/>
      <c r="D476" s="2"/>
      <c r="E476" s="2"/>
      <c r="F476" s="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</row>
    <row r="477" spans="2:105" ht="15.75" customHeight="1">
      <c r="B477" s="2"/>
      <c r="D477" s="2"/>
      <c r="E477" s="2"/>
      <c r="F477" s="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</row>
    <row r="478" spans="2:105" ht="15.75" customHeight="1">
      <c r="B478" s="2"/>
      <c r="D478" s="2"/>
      <c r="E478" s="2"/>
      <c r="F478" s="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</row>
    <row r="479" spans="2:105" ht="15.75" customHeight="1">
      <c r="B479" s="2"/>
      <c r="D479" s="2"/>
      <c r="E479" s="2"/>
      <c r="F479" s="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</row>
    <row r="480" spans="2:105" ht="15.75" customHeight="1">
      <c r="B480" s="2"/>
      <c r="D480" s="2"/>
      <c r="E480" s="2"/>
      <c r="F480" s="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</row>
    <row r="481" spans="2:105" ht="15.75" customHeight="1">
      <c r="B481" s="2"/>
      <c r="D481" s="2"/>
      <c r="E481" s="2"/>
      <c r="F481" s="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</row>
    <row r="482" spans="2:105" ht="15.75" customHeight="1">
      <c r="B482" s="2"/>
      <c r="D482" s="2"/>
      <c r="E482" s="2"/>
      <c r="F482" s="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</row>
    <row r="483" spans="2:105" ht="15.75" customHeight="1">
      <c r="B483" s="2"/>
      <c r="D483" s="2"/>
      <c r="E483" s="2"/>
      <c r="F483" s="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</row>
    <row r="484" spans="2:105" ht="15.75" customHeight="1">
      <c r="B484" s="2"/>
      <c r="D484" s="2"/>
      <c r="E484" s="2"/>
      <c r="F484" s="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</row>
    <row r="485" spans="2:105" ht="15.75" customHeight="1">
      <c r="B485" s="2"/>
      <c r="D485" s="2"/>
      <c r="E485" s="2"/>
      <c r="F485" s="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</row>
    <row r="486" spans="2:105" ht="15.75" customHeight="1">
      <c r="B486" s="2"/>
      <c r="D486" s="2"/>
      <c r="E486" s="2"/>
      <c r="F486" s="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</row>
    <row r="487" spans="2:105" ht="15.75" customHeight="1">
      <c r="B487" s="2"/>
      <c r="D487" s="2"/>
      <c r="E487" s="2"/>
      <c r="F487" s="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</row>
    <row r="488" spans="2:105" ht="15.75" customHeight="1">
      <c r="B488" s="2"/>
      <c r="D488" s="2"/>
      <c r="E488" s="2"/>
      <c r="F488" s="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</row>
    <row r="489" spans="2:105" ht="15.75" customHeight="1">
      <c r="B489" s="2"/>
      <c r="D489" s="2"/>
      <c r="E489" s="2"/>
      <c r="F489" s="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</row>
    <row r="490" spans="2:105" ht="15.75" customHeight="1">
      <c r="B490" s="2"/>
      <c r="D490" s="2"/>
      <c r="E490" s="2"/>
      <c r="F490" s="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</row>
    <row r="491" spans="2:105" ht="15.75" customHeight="1">
      <c r="B491" s="2"/>
      <c r="D491" s="2"/>
      <c r="E491" s="2"/>
      <c r="F491" s="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</row>
    <row r="492" spans="2:105" ht="15.75" customHeight="1">
      <c r="B492" s="2"/>
      <c r="D492" s="2"/>
      <c r="E492" s="2"/>
      <c r="F492" s="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</row>
    <row r="493" spans="2:105" ht="15.75" customHeight="1">
      <c r="B493" s="2"/>
      <c r="D493" s="2"/>
      <c r="E493" s="2"/>
      <c r="F493" s="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</row>
    <row r="494" spans="2:105" ht="15.75" customHeight="1">
      <c r="B494" s="2"/>
      <c r="D494" s="2"/>
      <c r="E494" s="2"/>
      <c r="F494" s="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</row>
    <row r="495" spans="2:105" ht="15.75" customHeight="1">
      <c r="B495" s="2"/>
      <c r="D495" s="2"/>
      <c r="E495" s="2"/>
      <c r="F495" s="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</row>
    <row r="496" spans="2:105" ht="15.75" customHeight="1">
      <c r="B496" s="2"/>
      <c r="D496" s="2"/>
      <c r="E496" s="2"/>
      <c r="F496" s="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</row>
    <row r="497" spans="2:105" ht="15.75" customHeight="1">
      <c r="B497" s="2"/>
      <c r="D497" s="2"/>
      <c r="E497" s="2"/>
      <c r="F497" s="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</row>
    <row r="498" spans="2:105" ht="15.75" customHeight="1">
      <c r="B498" s="2"/>
      <c r="D498" s="2"/>
      <c r="E498" s="2"/>
      <c r="F498" s="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</row>
    <row r="499" spans="2:105" ht="15.75" customHeight="1">
      <c r="B499" s="2"/>
      <c r="D499" s="2"/>
      <c r="E499" s="2"/>
      <c r="F499" s="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</row>
    <row r="500" spans="2:105" ht="15.75" customHeight="1">
      <c r="B500" s="2"/>
      <c r="D500" s="2"/>
      <c r="E500" s="2"/>
      <c r="F500" s="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</row>
    <row r="501" spans="2:105" ht="15.75" customHeight="1">
      <c r="B501" s="2"/>
      <c r="D501" s="2"/>
      <c r="E501" s="2"/>
      <c r="F501" s="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</row>
    <row r="502" spans="2:105" ht="15.75" customHeight="1">
      <c r="B502" s="2"/>
      <c r="D502" s="2"/>
      <c r="E502" s="2"/>
      <c r="F502" s="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</row>
    <row r="503" spans="2:105" ht="15.75" customHeight="1">
      <c r="B503" s="2"/>
      <c r="D503" s="2"/>
      <c r="E503" s="2"/>
      <c r="F503" s="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</row>
    <row r="504" spans="2:105" ht="15.75" customHeight="1">
      <c r="B504" s="2"/>
      <c r="D504" s="2"/>
      <c r="E504" s="2"/>
      <c r="F504" s="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</row>
    <row r="505" spans="2:105" ht="15.75" customHeight="1">
      <c r="B505" s="2"/>
      <c r="D505" s="2"/>
      <c r="E505" s="2"/>
      <c r="F505" s="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</row>
    <row r="506" spans="2:105" ht="15.75" customHeight="1">
      <c r="B506" s="2"/>
      <c r="D506" s="2"/>
      <c r="E506" s="2"/>
      <c r="F506" s="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</row>
    <row r="507" spans="2:105" ht="15.75" customHeight="1">
      <c r="B507" s="2"/>
      <c r="D507" s="2"/>
      <c r="E507" s="2"/>
      <c r="F507" s="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</row>
    <row r="508" spans="2:105" ht="15.75" customHeight="1">
      <c r="B508" s="2"/>
      <c r="D508" s="2"/>
      <c r="E508" s="2"/>
      <c r="F508" s="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</row>
    <row r="509" spans="2:105" ht="15.75" customHeight="1">
      <c r="B509" s="2"/>
      <c r="D509" s="2"/>
      <c r="E509" s="2"/>
      <c r="F509" s="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</row>
    <row r="510" spans="2:105" ht="15.75" customHeight="1">
      <c r="B510" s="2"/>
      <c r="D510" s="2"/>
      <c r="E510" s="2"/>
      <c r="F510" s="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</row>
    <row r="511" spans="2:105" ht="15.75" customHeight="1">
      <c r="B511" s="2"/>
      <c r="D511" s="2"/>
      <c r="E511" s="2"/>
      <c r="F511" s="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</row>
    <row r="512" spans="2:105" ht="15.75" customHeight="1">
      <c r="B512" s="2"/>
      <c r="D512" s="2"/>
      <c r="E512" s="2"/>
      <c r="F512" s="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</row>
    <row r="513" spans="2:105" ht="15.75" customHeight="1">
      <c r="B513" s="2"/>
      <c r="D513" s="2"/>
      <c r="E513" s="2"/>
      <c r="F513" s="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</row>
    <row r="514" spans="2:105" ht="15.75" customHeight="1">
      <c r="B514" s="2"/>
      <c r="D514" s="2"/>
      <c r="E514" s="2"/>
      <c r="F514" s="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</row>
    <row r="515" spans="2:105" ht="15.75" customHeight="1">
      <c r="B515" s="2"/>
      <c r="D515" s="2"/>
      <c r="E515" s="2"/>
      <c r="F515" s="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</row>
    <row r="516" spans="2:105" ht="15.75" customHeight="1">
      <c r="B516" s="2"/>
      <c r="D516" s="2"/>
      <c r="E516" s="2"/>
      <c r="F516" s="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</row>
    <row r="517" spans="2:105" ht="15.75" customHeight="1">
      <c r="B517" s="2"/>
      <c r="D517" s="2"/>
      <c r="E517" s="2"/>
      <c r="F517" s="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</row>
    <row r="518" spans="2:105" ht="15.75" customHeight="1">
      <c r="B518" s="2"/>
      <c r="D518" s="2"/>
      <c r="E518" s="2"/>
      <c r="F518" s="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</row>
    <row r="519" spans="2:105" ht="15.75" customHeight="1">
      <c r="B519" s="2"/>
      <c r="D519" s="2"/>
      <c r="E519" s="2"/>
      <c r="F519" s="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</row>
    <row r="520" spans="2:105" ht="15.75" customHeight="1">
      <c r="B520" s="2"/>
      <c r="D520" s="2"/>
      <c r="E520" s="2"/>
      <c r="F520" s="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</row>
    <row r="521" spans="2:105" ht="15.75" customHeight="1">
      <c r="B521" s="2"/>
      <c r="D521" s="2"/>
      <c r="E521" s="2"/>
      <c r="F521" s="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</row>
    <row r="522" spans="2:105" ht="15.75" customHeight="1">
      <c r="B522" s="2"/>
      <c r="D522" s="2"/>
      <c r="E522" s="2"/>
      <c r="F522" s="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</row>
    <row r="523" spans="2:105" ht="15.75" customHeight="1">
      <c r="B523" s="2"/>
      <c r="D523" s="2"/>
      <c r="E523" s="2"/>
      <c r="F523" s="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</row>
    <row r="524" spans="2:105" ht="15.75" customHeight="1">
      <c r="B524" s="2"/>
      <c r="D524" s="2"/>
      <c r="E524" s="2"/>
      <c r="F524" s="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</row>
    <row r="525" spans="2:105" ht="15.75" customHeight="1">
      <c r="B525" s="2"/>
      <c r="D525" s="2"/>
      <c r="E525" s="2"/>
      <c r="F525" s="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</row>
    <row r="526" spans="2:105" ht="15.75" customHeight="1">
      <c r="B526" s="2"/>
      <c r="D526" s="2"/>
      <c r="E526" s="2"/>
      <c r="F526" s="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</row>
    <row r="527" spans="2:105" ht="15.75" customHeight="1">
      <c r="B527" s="2"/>
      <c r="D527" s="2"/>
      <c r="E527" s="2"/>
      <c r="F527" s="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</row>
    <row r="528" spans="2:105" ht="15.75" customHeight="1">
      <c r="B528" s="2"/>
      <c r="D528" s="2"/>
      <c r="E528" s="2"/>
      <c r="F528" s="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</row>
    <row r="529" spans="2:105" ht="15.75" customHeight="1">
      <c r="B529" s="2"/>
      <c r="D529" s="2"/>
      <c r="E529" s="2"/>
      <c r="F529" s="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</row>
    <row r="530" spans="2:105" ht="15.75" customHeight="1">
      <c r="B530" s="2"/>
      <c r="D530" s="2"/>
      <c r="E530" s="2"/>
      <c r="F530" s="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</row>
    <row r="531" spans="2:105" ht="15.75" customHeight="1">
      <c r="B531" s="2"/>
      <c r="D531" s="2"/>
      <c r="E531" s="2"/>
      <c r="F531" s="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</row>
    <row r="532" spans="2:105" ht="15.75" customHeight="1">
      <c r="B532" s="2"/>
      <c r="D532" s="2"/>
      <c r="E532" s="2"/>
      <c r="F532" s="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</row>
    <row r="533" spans="2:105" ht="15.75" customHeight="1">
      <c r="B533" s="2"/>
      <c r="D533" s="2"/>
      <c r="E533" s="2"/>
      <c r="F533" s="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</row>
    <row r="534" spans="2:105" ht="15.75" customHeight="1">
      <c r="B534" s="2"/>
      <c r="D534" s="2"/>
      <c r="E534" s="2"/>
      <c r="F534" s="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</row>
    <row r="535" spans="2:105" ht="15.75" customHeight="1">
      <c r="B535" s="2"/>
      <c r="D535" s="2"/>
      <c r="E535" s="2"/>
      <c r="F535" s="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</row>
    <row r="536" spans="2:105" ht="15.75" customHeight="1">
      <c r="B536" s="2"/>
      <c r="D536" s="2"/>
      <c r="E536" s="2"/>
      <c r="F536" s="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</row>
    <row r="537" spans="2:105" ht="15.75" customHeight="1">
      <c r="B537" s="2"/>
      <c r="D537" s="2"/>
      <c r="E537" s="2"/>
      <c r="F537" s="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</row>
    <row r="538" spans="2:105" ht="15.75" customHeight="1">
      <c r="B538" s="2"/>
      <c r="D538" s="2"/>
      <c r="E538" s="2"/>
      <c r="F538" s="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</row>
    <row r="539" spans="2:105" ht="15.75" customHeight="1">
      <c r="B539" s="2"/>
      <c r="D539" s="2"/>
      <c r="E539" s="2"/>
      <c r="F539" s="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</row>
    <row r="540" spans="2:105" ht="15.75" customHeight="1">
      <c r="B540" s="2"/>
      <c r="D540" s="2"/>
      <c r="E540" s="2"/>
      <c r="F540" s="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</row>
    <row r="541" spans="2:105" ht="15.75" customHeight="1">
      <c r="B541" s="2"/>
      <c r="D541" s="2"/>
      <c r="E541" s="2"/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</row>
    <row r="542" spans="2:105" ht="15.75" customHeight="1">
      <c r="B542" s="2"/>
      <c r="D542" s="2"/>
      <c r="E542" s="2"/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</row>
    <row r="543" spans="2:105" ht="15.75" customHeight="1">
      <c r="B543" s="2"/>
      <c r="D543" s="2"/>
      <c r="E543" s="2"/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</row>
    <row r="544" spans="2:105" ht="15.75" customHeight="1">
      <c r="B544" s="2"/>
      <c r="D544" s="2"/>
      <c r="E544" s="2"/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</row>
    <row r="545" spans="2:105" ht="15.75" customHeight="1">
      <c r="B545" s="2"/>
      <c r="D545" s="2"/>
      <c r="E545" s="2"/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</row>
    <row r="546" spans="2:105" ht="15.75" customHeight="1">
      <c r="B546" s="2"/>
      <c r="D546" s="2"/>
      <c r="E546" s="2"/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</row>
    <row r="547" spans="2:105" ht="15.75" customHeight="1">
      <c r="B547" s="2"/>
      <c r="D547" s="2"/>
      <c r="E547" s="2"/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</row>
    <row r="548" spans="2:105" ht="15.75" customHeight="1">
      <c r="B548" s="2"/>
      <c r="D548" s="2"/>
      <c r="E548" s="2"/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</row>
    <row r="549" spans="2:105" ht="15.75" customHeight="1">
      <c r="B549" s="2"/>
      <c r="D549" s="2"/>
      <c r="E549" s="2"/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</row>
    <row r="550" spans="2:105" ht="15.75" customHeight="1">
      <c r="B550" s="2"/>
      <c r="D550" s="2"/>
      <c r="E550" s="2"/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</row>
    <row r="551" spans="2:105" ht="15.75" customHeight="1">
      <c r="B551" s="2"/>
      <c r="D551" s="2"/>
      <c r="E551" s="2"/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</row>
    <row r="552" spans="2:105" ht="15.75" customHeight="1">
      <c r="B552" s="2"/>
      <c r="D552" s="2"/>
      <c r="E552" s="2"/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</row>
    <row r="553" spans="2:105" ht="15.75" customHeight="1">
      <c r="B553" s="2"/>
      <c r="D553" s="2"/>
      <c r="E553" s="2"/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</row>
    <row r="554" spans="2:105" ht="15.75" customHeight="1">
      <c r="B554" s="2"/>
      <c r="D554" s="2"/>
      <c r="E554" s="2"/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</row>
    <row r="555" spans="2:105" ht="15.75" customHeight="1">
      <c r="B555" s="2"/>
      <c r="D555" s="2"/>
      <c r="E555" s="2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</row>
    <row r="556" spans="2:105" ht="15.75" customHeight="1">
      <c r="B556" s="2"/>
      <c r="D556" s="2"/>
      <c r="E556" s="2"/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</row>
    <row r="557" spans="2:105" ht="15.75" customHeight="1">
      <c r="B557" s="2"/>
      <c r="D557" s="2"/>
      <c r="E557" s="2"/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</row>
    <row r="558" spans="2:105" ht="15.75" customHeight="1">
      <c r="B558" s="2"/>
      <c r="D558" s="2"/>
      <c r="E558" s="2"/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</row>
    <row r="559" spans="2:105" ht="15.75" customHeight="1">
      <c r="B559" s="2"/>
      <c r="D559" s="2"/>
      <c r="E559" s="2"/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</row>
    <row r="560" spans="2:105" ht="15.75" customHeight="1">
      <c r="B560" s="2"/>
      <c r="D560" s="2"/>
      <c r="E560" s="2"/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</row>
    <row r="561" spans="2:105" ht="15.75" customHeight="1">
      <c r="B561" s="2"/>
      <c r="D561" s="2"/>
      <c r="E561" s="2"/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</row>
    <row r="562" spans="2:105" ht="15.75" customHeight="1">
      <c r="B562" s="2"/>
      <c r="D562" s="2"/>
      <c r="E562" s="2"/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</row>
    <row r="563" spans="2:105" ht="15.75" customHeight="1">
      <c r="B563" s="2"/>
      <c r="D563" s="2"/>
      <c r="E563" s="2"/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</row>
    <row r="564" spans="2:105" ht="15.75" customHeight="1">
      <c r="B564" s="2"/>
      <c r="D564" s="2"/>
      <c r="E564" s="2"/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</row>
    <row r="565" spans="2:105" ht="15.75" customHeight="1">
      <c r="B565" s="2"/>
      <c r="D565" s="2"/>
      <c r="E565" s="2"/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</row>
    <row r="566" spans="2:105" ht="15.75" customHeight="1">
      <c r="B566" s="2"/>
      <c r="D566" s="2"/>
      <c r="E566" s="2"/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</row>
    <row r="567" spans="2:105" ht="15.75" customHeight="1">
      <c r="B567" s="2"/>
      <c r="D567" s="2"/>
      <c r="E567" s="2"/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</row>
    <row r="568" spans="2:105" ht="15.75" customHeight="1">
      <c r="B568" s="2"/>
      <c r="D568" s="2"/>
      <c r="E568" s="2"/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</row>
    <row r="569" spans="2:105" ht="15.75" customHeight="1">
      <c r="B569" s="2"/>
      <c r="D569" s="2"/>
      <c r="E569" s="2"/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</row>
    <row r="570" spans="2:105" ht="15.75" customHeight="1">
      <c r="B570" s="2"/>
      <c r="D570" s="2"/>
      <c r="E570" s="2"/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</row>
    <row r="571" spans="2:105" ht="15.75" customHeight="1">
      <c r="B571" s="2"/>
      <c r="D571" s="2"/>
      <c r="E571" s="2"/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</row>
    <row r="572" spans="2:105" ht="15.75" customHeight="1">
      <c r="B572" s="2"/>
      <c r="D572" s="2"/>
      <c r="E572" s="2"/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</row>
    <row r="573" spans="2:105" ht="15.75" customHeight="1">
      <c r="B573" s="2"/>
      <c r="D573" s="2"/>
      <c r="E573" s="2"/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</row>
    <row r="574" spans="2:105" ht="15.75" customHeight="1">
      <c r="B574" s="2"/>
      <c r="D574" s="2"/>
      <c r="E574" s="2"/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</row>
    <row r="575" spans="2:105" ht="15.75" customHeight="1">
      <c r="B575" s="2"/>
      <c r="D575" s="2"/>
      <c r="E575" s="2"/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</row>
    <row r="576" spans="2:105" ht="15.75" customHeight="1">
      <c r="B576" s="2"/>
      <c r="D576" s="2"/>
      <c r="E576" s="2"/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</row>
    <row r="577" spans="2:105" ht="15.75" customHeight="1">
      <c r="B577" s="2"/>
      <c r="D577" s="2"/>
      <c r="E577" s="2"/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</row>
    <row r="578" spans="2:105" ht="15.75" customHeight="1">
      <c r="B578" s="2"/>
      <c r="D578" s="2"/>
      <c r="E578" s="2"/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</row>
    <row r="579" spans="2:105" ht="15.75" customHeight="1">
      <c r="B579" s="2"/>
      <c r="D579" s="2"/>
      <c r="E579" s="2"/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</row>
    <row r="580" spans="2:105" ht="15.75" customHeight="1">
      <c r="B580" s="2"/>
      <c r="D580" s="2"/>
      <c r="E580" s="2"/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</row>
    <row r="581" spans="2:105" ht="15.75" customHeight="1">
      <c r="B581" s="2"/>
      <c r="D581" s="2"/>
      <c r="E581" s="2"/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</row>
    <row r="582" spans="2:105" ht="15.75" customHeight="1">
      <c r="B582" s="2"/>
      <c r="D582" s="2"/>
      <c r="E582" s="2"/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</row>
    <row r="583" spans="2:105" ht="15.75" customHeight="1">
      <c r="B583" s="2"/>
      <c r="D583" s="2"/>
      <c r="E583" s="2"/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</row>
    <row r="584" spans="2:105" ht="15.75" customHeight="1">
      <c r="B584" s="2"/>
      <c r="D584" s="2"/>
      <c r="E584" s="2"/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</row>
    <row r="585" spans="2:105" ht="15.75" customHeight="1">
      <c r="B585" s="2"/>
      <c r="D585" s="2"/>
      <c r="E585" s="2"/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</row>
    <row r="586" spans="2:105" ht="15.75" customHeight="1">
      <c r="B586" s="2"/>
      <c r="D586" s="2"/>
      <c r="E586" s="2"/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</row>
    <row r="587" spans="2:105" ht="15.75" customHeight="1">
      <c r="B587" s="2"/>
      <c r="D587" s="2"/>
      <c r="E587" s="2"/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</row>
    <row r="588" spans="2:105" ht="15.75" customHeight="1">
      <c r="B588" s="2"/>
      <c r="D588" s="2"/>
      <c r="E588" s="2"/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</row>
    <row r="589" spans="2:105" ht="15.75" customHeight="1">
      <c r="B589" s="2"/>
      <c r="D589" s="2"/>
      <c r="E589" s="2"/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</row>
    <row r="590" spans="2:105" ht="15.75" customHeight="1">
      <c r="B590" s="2"/>
      <c r="D590" s="2"/>
      <c r="E590" s="2"/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</row>
    <row r="591" spans="2:105" ht="15.75" customHeight="1">
      <c r="B591" s="2"/>
      <c r="D591" s="2"/>
      <c r="E591" s="2"/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</row>
    <row r="592" spans="2:105" ht="15.75" customHeight="1">
      <c r="B592" s="2"/>
      <c r="D592" s="2"/>
      <c r="E592" s="2"/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</row>
    <row r="593" spans="2:105" ht="15.75" customHeight="1">
      <c r="B593" s="2"/>
      <c r="D593" s="2"/>
      <c r="E593" s="2"/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</row>
    <row r="594" spans="2:105" ht="15.75" customHeight="1">
      <c r="B594" s="2"/>
      <c r="D594" s="2"/>
      <c r="E594" s="2"/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</row>
    <row r="595" spans="2:105" ht="15.75" customHeight="1">
      <c r="B595" s="2"/>
      <c r="D595" s="2"/>
      <c r="E595" s="2"/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</row>
    <row r="596" spans="2:105" ht="15.75" customHeight="1">
      <c r="B596" s="2"/>
      <c r="D596" s="2"/>
      <c r="E596" s="2"/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</row>
    <row r="597" spans="2:105" ht="15.75" customHeight="1">
      <c r="B597" s="2"/>
      <c r="D597" s="2"/>
      <c r="E597" s="2"/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</row>
    <row r="598" spans="2:105" ht="15.75" customHeight="1">
      <c r="B598" s="2"/>
      <c r="D598" s="2"/>
      <c r="E598" s="2"/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</row>
    <row r="599" spans="2:105" ht="15.75" customHeight="1">
      <c r="B599" s="2"/>
      <c r="D599" s="2"/>
      <c r="E599" s="2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</row>
    <row r="600" spans="2:105" ht="15.75" customHeight="1">
      <c r="B600" s="2"/>
      <c r="D600" s="2"/>
      <c r="E600" s="2"/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</row>
    <row r="601" spans="2:105" ht="15.75" customHeight="1">
      <c r="B601" s="2"/>
      <c r="D601" s="2"/>
      <c r="E601" s="2"/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</row>
    <row r="602" spans="2:105" ht="15.75" customHeight="1">
      <c r="B602" s="2"/>
      <c r="D602" s="2"/>
      <c r="E602" s="2"/>
      <c r="F602" s="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</row>
    <row r="603" spans="2:105" ht="15.75" customHeight="1">
      <c r="B603" s="2"/>
      <c r="D603" s="2"/>
      <c r="E603" s="2"/>
      <c r="F603" s="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</row>
    <row r="604" spans="2:105" ht="15.75" customHeight="1">
      <c r="B604" s="2"/>
      <c r="D604" s="2"/>
      <c r="E604" s="2"/>
      <c r="F604" s="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</row>
    <row r="605" spans="2:105" ht="15.75" customHeight="1">
      <c r="B605" s="2"/>
      <c r="D605" s="2"/>
      <c r="E605" s="2"/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</row>
    <row r="606" spans="2:105" ht="15.75" customHeight="1">
      <c r="B606" s="2"/>
      <c r="D606" s="2"/>
      <c r="E606" s="2"/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</row>
    <row r="607" spans="2:105" ht="15.75" customHeight="1">
      <c r="B607" s="2"/>
      <c r="D607" s="2"/>
      <c r="E607" s="2"/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</row>
    <row r="608" spans="2:105" ht="15.75" customHeight="1">
      <c r="B608" s="2"/>
      <c r="D608" s="2"/>
      <c r="E608" s="2"/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</row>
    <row r="609" spans="2:105" ht="15.75" customHeight="1">
      <c r="B609" s="2"/>
      <c r="D609" s="2"/>
      <c r="E609" s="2"/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</row>
    <row r="610" spans="2:105" ht="15.75" customHeight="1">
      <c r="B610" s="2"/>
      <c r="D610" s="2"/>
      <c r="E610" s="2"/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</row>
    <row r="611" spans="2:105" ht="15.75" customHeight="1">
      <c r="B611" s="2"/>
      <c r="D611" s="2"/>
      <c r="E611" s="2"/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</row>
    <row r="612" spans="2:105" ht="15.75" customHeight="1">
      <c r="B612" s="2"/>
      <c r="D612" s="2"/>
      <c r="E612" s="2"/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</row>
    <row r="613" spans="2:105" ht="15.75" customHeight="1">
      <c r="B613" s="2"/>
      <c r="D613" s="2"/>
      <c r="E613" s="2"/>
      <c r="F613" s="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</row>
    <row r="614" spans="2:105" ht="15.75" customHeight="1">
      <c r="B614" s="2"/>
      <c r="D614" s="2"/>
      <c r="E614" s="2"/>
      <c r="F614" s="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</row>
    <row r="615" spans="2:105" ht="15.75" customHeight="1">
      <c r="B615" s="2"/>
      <c r="D615" s="2"/>
      <c r="E615" s="2"/>
      <c r="F615" s="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</row>
    <row r="616" spans="2:105" ht="15.75" customHeight="1">
      <c r="B616" s="2"/>
      <c r="D616" s="2"/>
      <c r="E616" s="2"/>
      <c r="F616" s="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</row>
    <row r="617" spans="2:105" ht="15.75" customHeight="1">
      <c r="B617" s="2"/>
      <c r="D617" s="2"/>
      <c r="E617" s="2"/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</row>
    <row r="618" spans="2:105" ht="15.75" customHeight="1">
      <c r="B618" s="2"/>
      <c r="D618" s="2"/>
      <c r="E618" s="2"/>
      <c r="F618" s="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</row>
    <row r="619" spans="2:105" ht="15.75" customHeight="1">
      <c r="B619" s="2"/>
      <c r="D619" s="2"/>
      <c r="E619" s="2"/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</row>
    <row r="620" spans="2:105" ht="15.75" customHeight="1">
      <c r="B620" s="2"/>
      <c r="D620" s="2"/>
      <c r="E620" s="2"/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</row>
    <row r="621" spans="2:105" ht="15.75" customHeight="1">
      <c r="B621" s="2"/>
      <c r="D621" s="2"/>
      <c r="E621" s="2"/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</row>
    <row r="622" spans="2:105" ht="15.75" customHeight="1">
      <c r="B622" s="2"/>
      <c r="D622" s="2"/>
      <c r="E622" s="2"/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</row>
    <row r="623" spans="2:105" ht="15.75" customHeight="1">
      <c r="B623" s="2"/>
      <c r="D623" s="2"/>
      <c r="E623" s="2"/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</row>
    <row r="624" spans="2:105" ht="15.75" customHeight="1">
      <c r="B624" s="2"/>
      <c r="D624" s="2"/>
      <c r="E624" s="2"/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</row>
    <row r="625" spans="2:105" ht="15.75" customHeight="1">
      <c r="B625" s="2"/>
      <c r="D625" s="2"/>
      <c r="E625" s="2"/>
      <c r="F625" s="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</row>
    <row r="626" spans="2:105" ht="15.75" customHeight="1">
      <c r="B626" s="2"/>
      <c r="D626" s="2"/>
      <c r="E626" s="2"/>
      <c r="F626" s="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</row>
    <row r="627" spans="2:105" ht="15.75" customHeight="1">
      <c r="B627" s="2"/>
      <c r="D627" s="2"/>
      <c r="E627" s="2"/>
      <c r="F627" s="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</row>
    <row r="628" spans="2:105" ht="15.75" customHeight="1">
      <c r="B628" s="2"/>
      <c r="D628" s="2"/>
      <c r="E628" s="2"/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</row>
    <row r="629" spans="2:105" ht="15.75" customHeight="1">
      <c r="B629" s="2"/>
      <c r="D629" s="2"/>
      <c r="E629" s="2"/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</row>
    <row r="630" spans="2:105" ht="15.75" customHeight="1">
      <c r="B630" s="2"/>
      <c r="D630" s="2"/>
      <c r="E630" s="2"/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</row>
    <row r="631" spans="2:105" ht="15.75" customHeight="1">
      <c r="B631" s="2"/>
      <c r="D631" s="2"/>
      <c r="E631" s="2"/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</row>
    <row r="632" spans="2:105" ht="15.75" customHeight="1">
      <c r="B632" s="2"/>
      <c r="D632" s="2"/>
      <c r="E632" s="2"/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</row>
    <row r="633" spans="2:105" ht="15.75" customHeight="1">
      <c r="B633" s="2"/>
      <c r="D633" s="2"/>
      <c r="E633" s="2"/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</row>
    <row r="634" spans="2:105" ht="15.75" customHeight="1">
      <c r="B634" s="2"/>
      <c r="D634" s="2"/>
      <c r="E634" s="2"/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</row>
    <row r="635" spans="2:105" ht="15.75" customHeight="1">
      <c r="B635" s="2"/>
      <c r="D635" s="2"/>
      <c r="E635" s="2"/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</row>
    <row r="636" spans="2:105" ht="15.75" customHeight="1">
      <c r="B636" s="2"/>
      <c r="D636" s="2"/>
      <c r="E636" s="2"/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</row>
    <row r="637" spans="2:105" ht="15.75" customHeight="1">
      <c r="B637" s="2"/>
      <c r="D637" s="2"/>
      <c r="E637" s="2"/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</row>
    <row r="638" spans="2:105" ht="15.75" customHeight="1">
      <c r="B638" s="2"/>
      <c r="D638" s="2"/>
      <c r="E638" s="2"/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</row>
    <row r="639" spans="2:105" ht="15.75" customHeight="1">
      <c r="B639" s="2"/>
      <c r="D639" s="2"/>
      <c r="E639" s="2"/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</row>
    <row r="640" spans="2:105" ht="15.75" customHeight="1">
      <c r="B640" s="2"/>
      <c r="D640" s="2"/>
      <c r="E640" s="2"/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</row>
    <row r="641" spans="2:105" ht="15.75" customHeight="1">
      <c r="B641" s="2"/>
      <c r="D641" s="2"/>
      <c r="E641" s="2"/>
      <c r="F641" s="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</row>
    <row r="642" spans="2:105" ht="15.75" customHeight="1">
      <c r="B642" s="2"/>
      <c r="D642" s="2"/>
      <c r="E642" s="2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</row>
    <row r="643" spans="2:105" ht="15.75" customHeight="1">
      <c r="B643" s="2"/>
      <c r="D643" s="2"/>
      <c r="E643" s="2"/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</row>
    <row r="644" spans="2:105" ht="15.75" customHeight="1">
      <c r="B644" s="2"/>
      <c r="D644" s="2"/>
      <c r="E644" s="2"/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</row>
    <row r="645" spans="2:105" ht="15.75" customHeight="1">
      <c r="B645" s="2"/>
      <c r="D645" s="2"/>
      <c r="E645" s="2"/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</row>
    <row r="646" spans="2:105" ht="15.75" customHeight="1">
      <c r="B646" s="2"/>
      <c r="D646" s="2"/>
      <c r="E646" s="2"/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</row>
    <row r="647" spans="2:105" ht="15.75" customHeight="1">
      <c r="B647" s="2"/>
      <c r="D647" s="2"/>
      <c r="E647" s="2"/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</row>
    <row r="648" spans="2:105" ht="15.75" customHeight="1">
      <c r="B648" s="2"/>
      <c r="D648" s="2"/>
      <c r="E648" s="2"/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</row>
    <row r="649" spans="2:105" ht="15.75" customHeight="1">
      <c r="B649" s="2"/>
      <c r="D649" s="2"/>
      <c r="E649" s="2"/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</row>
    <row r="650" spans="2:105" ht="15.75" customHeight="1">
      <c r="B650" s="2"/>
      <c r="D650" s="2"/>
      <c r="E650" s="2"/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</row>
    <row r="651" spans="2:105" ht="15.75" customHeight="1">
      <c r="B651" s="2"/>
      <c r="D651" s="2"/>
      <c r="E651" s="2"/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</row>
    <row r="652" spans="2:105" ht="15.75" customHeight="1">
      <c r="B652" s="2"/>
      <c r="D652" s="2"/>
      <c r="E652" s="2"/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</row>
    <row r="653" spans="2:105" ht="15.75" customHeight="1">
      <c r="B653" s="2"/>
      <c r="D653" s="2"/>
      <c r="E653" s="2"/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</row>
    <row r="654" spans="2:105" ht="15.75" customHeight="1">
      <c r="B654" s="2"/>
      <c r="D654" s="2"/>
      <c r="E654" s="2"/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</row>
    <row r="655" spans="2:105" ht="15.75" customHeight="1">
      <c r="B655" s="2"/>
      <c r="D655" s="2"/>
      <c r="E655" s="2"/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</row>
    <row r="656" spans="2:105" ht="15.75" customHeight="1">
      <c r="B656" s="2"/>
      <c r="D656" s="2"/>
      <c r="E656" s="2"/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</row>
    <row r="657" spans="2:105" ht="15.75" customHeight="1">
      <c r="B657" s="2"/>
      <c r="D657" s="2"/>
      <c r="E657" s="2"/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</row>
    <row r="658" spans="2:105" ht="15.75" customHeight="1">
      <c r="B658" s="2"/>
      <c r="D658" s="2"/>
      <c r="E658" s="2"/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</row>
    <row r="659" spans="2:105" ht="15.75" customHeight="1">
      <c r="B659" s="2"/>
      <c r="D659" s="2"/>
      <c r="E659" s="2"/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</row>
    <row r="660" spans="2:105" ht="15.75" customHeight="1">
      <c r="B660" s="2"/>
      <c r="D660" s="2"/>
      <c r="E660" s="2"/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</row>
    <row r="661" spans="2:105" ht="15.75" customHeight="1">
      <c r="B661" s="2"/>
      <c r="D661" s="2"/>
      <c r="E661" s="2"/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</row>
    <row r="662" spans="2:105" ht="15.75" customHeight="1">
      <c r="B662" s="2"/>
      <c r="D662" s="2"/>
      <c r="E662" s="2"/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</row>
    <row r="663" spans="2:105" ht="15.75" customHeight="1">
      <c r="B663" s="2"/>
      <c r="D663" s="2"/>
      <c r="E663" s="2"/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</row>
    <row r="664" spans="2:105" ht="15.75" customHeight="1">
      <c r="B664" s="2"/>
      <c r="D664" s="2"/>
      <c r="E664" s="2"/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</row>
    <row r="665" spans="2:105" ht="15.75" customHeight="1">
      <c r="B665" s="2"/>
      <c r="D665" s="2"/>
      <c r="E665" s="2"/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</row>
    <row r="666" spans="2:105" ht="15.75" customHeight="1">
      <c r="B666" s="2"/>
      <c r="D666" s="2"/>
      <c r="E666" s="2"/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</row>
    <row r="667" spans="2:105" ht="15.75" customHeight="1">
      <c r="B667" s="2"/>
      <c r="D667" s="2"/>
      <c r="E667" s="2"/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</row>
    <row r="668" spans="2:105" ht="15.75" customHeight="1">
      <c r="B668" s="2"/>
      <c r="D668" s="2"/>
      <c r="E668" s="2"/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</row>
    <row r="669" spans="2:105" ht="15.75" customHeight="1">
      <c r="B669" s="2"/>
      <c r="D669" s="2"/>
      <c r="E669" s="2"/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</row>
    <row r="670" spans="2:105" ht="15.75" customHeight="1">
      <c r="B670" s="2"/>
      <c r="D670" s="2"/>
      <c r="E670" s="2"/>
      <c r="F670" s="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</row>
    <row r="671" spans="2:105" ht="15.75" customHeight="1">
      <c r="B671" s="2"/>
      <c r="D671" s="2"/>
      <c r="E671" s="2"/>
      <c r="F671" s="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</row>
    <row r="672" spans="2:105" ht="15.75" customHeight="1">
      <c r="B672" s="2"/>
      <c r="D672" s="2"/>
      <c r="E672" s="2"/>
      <c r="F672" s="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</row>
    <row r="673" spans="2:105" ht="15.75" customHeight="1">
      <c r="B673" s="2"/>
      <c r="D673" s="2"/>
      <c r="E673" s="2"/>
      <c r="F673" s="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</row>
    <row r="674" spans="2:105" ht="15.75" customHeight="1">
      <c r="B674" s="2"/>
      <c r="D674" s="2"/>
      <c r="E674" s="2"/>
      <c r="F674" s="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</row>
    <row r="675" spans="2:105" ht="15.75" customHeight="1">
      <c r="B675" s="2"/>
      <c r="D675" s="2"/>
      <c r="E675" s="2"/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</row>
    <row r="676" spans="2:105" ht="15.75" customHeight="1">
      <c r="B676" s="2"/>
      <c r="D676" s="2"/>
      <c r="E676" s="2"/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</row>
    <row r="677" spans="2:105" ht="15.75" customHeight="1">
      <c r="B677" s="2"/>
      <c r="D677" s="2"/>
      <c r="E677" s="2"/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</row>
    <row r="678" spans="2:105" ht="15.75" customHeight="1">
      <c r="B678" s="2"/>
      <c r="D678" s="2"/>
      <c r="E678" s="2"/>
      <c r="F678" s="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</row>
    <row r="679" spans="2:105" ht="15.75" customHeight="1">
      <c r="B679" s="2"/>
      <c r="D679" s="2"/>
      <c r="E679" s="2"/>
      <c r="F679" s="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</row>
    <row r="680" spans="2:105" ht="15.75" customHeight="1">
      <c r="B680" s="2"/>
      <c r="D680" s="2"/>
      <c r="E680" s="2"/>
      <c r="F680" s="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</row>
    <row r="681" spans="2:105" ht="15.75" customHeight="1">
      <c r="B681" s="2"/>
      <c r="D681" s="2"/>
      <c r="E681" s="2"/>
      <c r="F681" s="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</row>
    <row r="682" spans="2:105" ht="15.75" customHeight="1">
      <c r="B682" s="2"/>
      <c r="D682" s="2"/>
      <c r="E682" s="2"/>
      <c r="F682" s="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</row>
    <row r="683" spans="2:105" ht="15.75" customHeight="1">
      <c r="B683" s="2"/>
      <c r="D683" s="2"/>
      <c r="E683" s="2"/>
      <c r="F683" s="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</row>
    <row r="684" spans="2:105" ht="15.75" customHeight="1">
      <c r="B684" s="2"/>
      <c r="D684" s="2"/>
      <c r="E684" s="2"/>
      <c r="F684" s="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</row>
    <row r="685" spans="2:105" ht="15.75" customHeight="1">
      <c r="B685" s="2"/>
      <c r="D685" s="2"/>
      <c r="E685" s="2"/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</row>
    <row r="686" spans="2:105" ht="15.75" customHeight="1">
      <c r="B686" s="2"/>
      <c r="D686" s="2"/>
      <c r="E686" s="2"/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</row>
    <row r="687" spans="2:105" ht="15.75" customHeight="1">
      <c r="B687" s="2"/>
      <c r="D687" s="2"/>
      <c r="E687" s="2"/>
      <c r="F687" s="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</row>
    <row r="688" spans="2:105" ht="15.75" customHeight="1">
      <c r="B688" s="2"/>
      <c r="D688" s="2"/>
      <c r="E688" s="2"/>
      <c r="F688" s="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</row>
    <row r="689" spans="2:105" ht="15.75" customHeight="1">
      <c r="B689" s="2"/>
      <c r="D689" s="2"/>
      <c r="E689" s="2"/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</row>
    <row r="690" spans="2:105" ht="15.75" customHeight="1">
      <c r="B690" s="2"/>
      <c r="D690" s="2"/>
      <c r="E690" s="2"/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</row>
    <row r="691" spans="2:105" ht="15.75" customHeight="1">
      <c r="B691" s="2"/>
      <c r="D691" s="2"/>
      <c r="E691" s="2"/>
      <c r="F691" s="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</row>
    <row r="692" spans="2:105" ht="15.75" customHeight="1">
      <c r="B692" s="2"/>
      <c r="D692" s="2"/>
      <c r="E692" s="2"/>
      <c r="F692" s="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</row>
    <row r="693" spans="2:105" ht="15.75" customHeight="1">
      <c r="B693" s="2"/>
      <c r="D693" s="2"/>
      <c r="E693" s="2"/>
      <c r="F693" s="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</row>
    <row r="694" spans="2:105" ht="15.75" customHeight="1">
      <c r="B694" s="2"/>
      <c r="D694" s="2"/>
      <c r="E694" s="2"/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</row>
    <row r="695" spans="2:105" ht="15.75" customHeight="1">
      <c r="B695" s="2"/>
      <c r="D695" s="2"/>
      <c r="E695" s="2"/>
      <c r="F695" s="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</row>
    <row r="696" spans="2:105" ht="15.75" customHeight="1">
      <c r="B696" s="2"/>
      <c r="D696" s="2"/>
      <c r="E696" s="2"/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</row>
    <row r="697" spans="2:105" ht="15.75" customHeight="1">
      <c r="B697" s="2"/>
      <c r="D697" s="2"/>
      <c r="E697" s="2"/>
      <c r="F697" s="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</row>
    <row r="698" spans="2:105" ht="15.75" customHeight="1">
      <c r="B698" s="2"/>
      <c r="D698" s="2"/>
      <c r="E698" s="2"/>
      <c r="F698" s="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</row>
    <row r="699" spans="2:105" ht="15.75" customHeight="1">
      <c r="B699" s="2"/>
      <c r="D699" s="2"/>
      <c r="E699" s="2"/>
      <c r="F699" s="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</row>
    <row r="700" spans="2:105" ht="15.75" customHeight="1">
      <c r="B700" s="2"/>
      <c r="D700" s="2"/>
      <c r="E700" s="2"/>
      <c r="F700" s="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</row>
    <row r="701" spans="2:105" ht="15.75" customHeight="1">
      <c r="B701" s="2"/>
      <c r="D701" s="2"/>
      <c r="E701" s="2"/>
      <c r="F701" s="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</row>
    <row r="702" spans="2:105" ht="15.75" customHeight="1">
      <c r="B702" s="2"/>
      <c r="D702" s="2"/>
      <c r="E702" s="2"/>
      <c r="F702" s="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</row>
    <row r="703" spans="2:105" ht="15.75" customHeight="1">
      <c r="B703" s="2"/>
      <c r="D703" s="2"/>
      <c r="E703" s="2"/>
      <c r="F703" s="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</row>
    <row r="704" spans="2:105" ht="15.75" customHeight="1">
      <c r="B704" s="2"/>
      <c r="D704" s="2"/>
      <c r="E704" s="2"/>
      <c r="F704" s="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</row>
    <row r="705" spans="2:105" ht="15.75" customHeight="1">
      <c r="B705" s="2"/>
      <c r="D705" s="2"/>
      <c r="E705" s="2"/>
      <c r="F705" s="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</row>
    <row r="706" spans="2:105" ht="15.75" customHeight="1">
      <c r="B706" s="2"/>
      <c r="D706" s="2"/>
      <c r="E706" s="2"/>
      <c r="F706" s="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</row>
    <row r="707" spans="2:105" ht="15.75" customHeight="1">
      <c r="B707" s="2"/>
      <c r="D707" s="2"/>
      <c r="E707" s="2"/>
      <c r="F707" s="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</row>
    <row r="708" spans="2:105" ht="15.75" customHeight="1">
      <c r="B708" s="2"/>
      <c r="D708" s="2"/>
      <c r="E708" s="2"/>
      <c r="F708" s="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</row>
    <row r="709" spans="2:105" ht="15.75" customHeight="1">
      <c r="B709" s="2"/>
      <c r="D709" s="2"/>
      <c r="E709" s="2"/>
      <c r="F709" s="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</row>
    <row r="710" spans="2:105" ht="15.75" customHeight="1">
      <c r="B710" s="2"/>
      <c r="D710" s="2"/>
      <c r="E710" s="2"/>
      <c r="F710" s="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</row>
    <row r="711" spans="2:105" ht="15.75" customHeight="1">
      <c r="B711" s="2"/>
      <c r="D711" s="2"/>
      <c r="E711" s="2"/>
      <c r="F711" s="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</row>
    <row r="712" spans="2:105" ht="15.75" customHeight="1">
      <c r="B712" s="2"/>
      <c r="D712" s="2"/>
      <c r="E712" s="2"/>
      <c r="F712" s="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</row>
    <row r="713" spans="2:105" ht="15.75" customHeight="1">
      <c r="B713" s="2"/>
      <c r="D713" s="2"/>
      <c r="E713" s="2"/>
      <c r="F713" s="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</row>
    <row r="714" spans="2:105" ht="15.75" customHeight="1">
      <c r="B714" s="2"/>
      <c r="D714" s="2"/>
      <c r="E714" s="2"/>
      <c r="F714" s="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</row>
    <row r="715" spans="2:105" ht="15.75" customHeight="1">
      <c r="B715" s="2"/>
      <c r="D715" s="2"/>
      <c r="E715" s="2"/>
      <c r="F715" s="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</row>
    <row r="716" spans="2:105" ht="15.75" customHeight="1">
      <c r="B716" s="2"/>
      <c r="D716" s="2"/>
      <c r="E716" s="2"/>
      <c r="F716" s="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</row>
    <row r="717" spans="2:105" ht="15.75" customHeight="1">
      <c r="B717" s="2"/>
      <c r="D717" s="2"/>
      <c r="E717" s="2"/>
      <c r="F717" s="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</row>
    <row r="718" spans="2:105" ht="15.75" customHeight="1">
      <c r="B718" s="2"/>
      <c r="D718" s="2"/>
      <c r="E718" s="2"/>
      <c r="F718" s="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</row>
    <row r="719" spans="2:105" ht="15.75" customHeight="1">
      <c r="B719" s="2"/>
      <c r="D719" s="2"/>
      <c r="E719" s="2"/>
      <c r="F719" s="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</row>
    <row r="720" spans="2:105" ht="15.75" customHeight="1">
      <c r="B720" s="2"/>
      <c r="D720" s="2"/>
      <c r="E720" s="2"/>
      <c r="F720" s="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</row>
    <row r="721" spans="2:105" ht="15.75" customHeight="1">
      <c r="B721" s="2"/>
      <c r="D721" s="2"/>
      <c r="E721" s="2"/>
      <c r="F721" s="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</row>
    <row r="722" spans="2:105" ht="15.75" customHeight="1">
      <c r="B722" s="2"/>
      <c r="D722" s="2"/>
      <c r="E722" s="2"/>
      <c r="F722" s="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</row>
    <row r="723" spans="2:105" ht="15.75" customHeight="1">
      <c r="B723" s="2"/>
      <c r="D723" s="2"/>
      <c r="E723" s="2"/>
      <c r="F723" s="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</row>
    <row r="724" spans="2:105" ht="15.75" customHeight="1">
      <c r="B724" s="2"/>
      <c r="D724" s="2"/>
      <c r="E724" s="2"/>
      <c r="F724" s="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</row>
    <row r="725" spans="2:105" ht="15.75" customHeight="1">
      <c r="B725" s="2"/>
      <c r="D725" s="2"/>
      <c r="E725" s="2"/>
      <c r="F725" s="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</row>
    <row r="726" spans="2:105" ht="15.75" customHeight="1">
      <c r="B726" s="2"/>
      <c r="D726" s="2"/>
      <c r="E726" s="2"/>
      <c r="F726" s="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</row>
    <row r="727" spans="2:105" ht="15.75" customHeight="1">
      <c r="B727" s="2"/>
      <c r="D727" s="2"/>
      <c r="E727" s="2"/>
      <c r="F727" s="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</row>
    <row r="728" spans="2:105" ht="15.75" customHeight="1">
      <c r="B728" s="2"/>
      <c r="D728" s="2"/>
      <c r="E728" s="2"/>
      <c r="F728" s="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</row>
    <row r="729" spans="2:105" ht="15.75" customHeight="1">
      <c r="B729" s="2"/>
      <c r="D729" s="2"/>
      <c r="E729" s="2"/>
      <c r="F729" s="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</row>
    <row r="730" spans="2:105" ht="15.75" customHeight="1">
      <c r="B730" s="2"/>
      <c r="D730" s="2"/>
      <c r="E730" s="2"/>
      <c r="F730" s="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</row>
    <row r="731" spans="2:105" ht="15.75" customHeight="1">
      <c r="B731" s="2"/>
      <c r="D731" s="2"/>
      <c r="E731" s="2"/>
      <c r="F731" s="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</row>
    <row r="732" spans="2:105" ht="15.75" customHeight="1">
      <c r="B732" s="2"/>
      <c r="D732" s="2"/>
      <c r="E732" s="2"/>
      <c r="F732" s="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</row>
    <row r="733" spans="2:105" ht="15.75" customHeight="1">
      <c r="B733" s="2"/>
      <c r="D733" s="2"/>
      <c r="E733" s="2"/>
      <c r="F733" s="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</row>
    <row r="734" spans="2:105" ht="15.75" customHeight="1">
      <c r="B734" s="2"/>
      <c r="D734" s="2"/>
      <c r="E734" s="2"/>
      <c r="F734" s="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</row>
    <row r="735" spans="2:105" ht="15.75" customHeight="1">
      <c r="B735" s="2"/>
      <c r="D735" s="2"/>
      <c r="E735" s="2"/>
      <c r="F735" s="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</row>
    <row r="736" spans="2:105" ht="15.75" customHeight="1">
      <c r="B736" s="2"/>
      <c r="D736" s="2"/>
      <c r="E736" s="2"/>
      <c r="F736" s="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</row>
    <row r="737" spans="2:105" ht="15.75" customHeight="1">
      <c r="B737" s="2"/>
      <c r="D737" s="2"/>
      <c r="E737" s="2"/>
      <c r="F737" s="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</row>
    <row r="738" spans="2:105" ht="15.75" customHeight="1">
      <c r="B738" s="2"/>
      <c r="D738" s="2"/>
      <c r="E738" s="2"/>
      <c r="F738" s="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</row>
    <row r="739" spans="2:105" ht="15.75" customHeight="1">
      <c r="B739" s="2"/>
      <c r="D739" s="2"/>
      <c r="E739" s="2"/>
      <c r="F739" s="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</row>
    <row r="740" spans="2:105" ht="15.75" customHeight="1">
      <c r="B740" s="2"/>
      <c r="D740" s="2"/>
      <c r="E740" s="2"/>
      <c r="F740" s="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</row>
    <row r="741" spans="2:105" ht="15.75" customHeight="1">
      <c r="B741" s="2"/>
      <c r="D741" s="2"/>
      <c r="E741" s="2"/>
      <c r="F741" s="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</row>
    <row r="742" spans="2:105" ht="15.75" customHeight="1">
      <c r="B742" s="2"/>
      <c r="D742" s="2"/>
      <c r="E742" s="2"/>
      <c r="F742" s="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</row>
    <row r="743" spans="2:105" ht="15.75" customHeight="1">
      <c r="B743" s="2"/>
      <c r="D743" s="2"/>
      <c r="E743" s="2"/>
      <c r="F743" s="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</row>
    <row r="744" spans="2:105" ht="15.75" customHeight="1">
      <c r="B744" s="2"/>
      <c r="D744" s="2"/>
      <c r="E744" s="2"/>
      <c r="F744" s="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</row>
    <row r="745" spans="2:105" ht="15.75" customHeight="1">
      <c r="B745" s="2"/>
      <c r="D745" s="2"/>
      <c r="E745" s="2"/>
      <c r="F745" s="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</row>
    <row r="746" spans="2:105" ht="15.75" customHeight="1">
      <c r="B746" s="2"/>
      <c r="D746" s="2"/>
      <c r="E746" s="2"/>
      <c r="F746" s="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</row>
    <row r="747" spans="2:105" ht="15.75" customHeight="1">
      <c r="B747" s="2"/>
      <c r="D747" s="2"/>
      <c r="E747" s="2"/>
      <c r="F747" s="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</row>
    <row r="748" spans="2:105" ht="15.75" customHeight="1">
      <c r="B748" s="2"/>
      <c r="D748" s="2"/>
      <c r="E748" s="2"/>
      <c r="F748" s="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</row>
    <row r="749" spans="2:105" ht="15.75" customHeight="1">
      <c r="B749" s="2"/>
      <c r="D749" s="2"/>
      <c r="E749" s="2"/>
      <c r="F749" s="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</row>
    <row r="750" spans="2:105" ht="15.75" customHeight="1">
      <c r="B750" s="2"/>
      <c r="D750" s="2"/>
      <c r="E750" s="2"/>
      <c r="F750" s="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</row>
    <row r="751" spans="2:105" ht="15.75" customHeight="1">
      <c r="B751" s="2"/>
      <c r="D751" s="2"/>
      <c r="E751" s="2"/>
      <c r="F751" s="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</row>
    <row r="752" spans="2:105" ht="15.75" customHeight="1">
      <c r="B752" s="2"/>
      <c r="D752" s="2"/>
      <c r="E752" s="2"/>
      <c r="F752" s="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</row>
    <row r="753" spans="2:105" ht="15.75" customHeight="1">
      <c r="B753" s="2"/>
      <c r="D753" s="2"/>
      <c r="E753" s="2"/>
      <c r="F753" s="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</row>
    <row r="754" spans="2:105" ht="15.75" customHeight="1">
      <c r="B754" s="2"/>
      <c r="D754" s="2"/>
      <c r="E754" s="2"/>
      <c r="F754" s="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</row>
    <row r="755" spans="2:105" ht="15.75" customHeight="1">
      <c r="B755" s="2"/>
      <c r="D755" s="2"/>
      <c r="E755" s="2"/>
      <c r="F755" s="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</row>
    <row r="756" spans="2:105" ht="15.75" customHeight="1">
      <c r="B756" s="2"/>
      <c r="D756" s="2"/>
      <c r="E756" s="2"/>
      <c r="F756" s="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</row>
    <row r="757" spans="2:105" ht="15.75" customHeight="1">
      <c r="B757" s="2"/>
      <c r="D757" s="2"/>
      <c r="E757" s="2"/>
      <c r="F757" s="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</row>
    <row r="758" spans="2:105" ht="15.75" customHeight="1">
      <c r="B758" s="2"/>
      <c r="D758" s="2"/>
      <c r="E758" s="2"/>
      <c r="F758" s="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</row>
    <row r="759" spans="2:105" ht="15.75" customHeight="1">
      <c r="B759" s="2"/>
      <c r="D759" s="2"/>
      <c r="E759" s="2"/>
      <c r="F759" s="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</row>
    <row r="760" spans="2:105" ht="15.75" customHeight="1">
      <c r="B760" s="2"/>
      <c r="D760" s="2"/>
      <c r="E760" s="2"/>
      <c r="F760" s="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</row>
    <row r="761" spans="2:105" ht="15.75" customHeight="1">
      <c r="B761" s="2"/>
      <c r="D761" s="2"/>
      <c r="E761" s="2"/>
      <c r="F761" s="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</row>
    <row r="762" spans="2:105" ht="15.75" customHeight="1">
      <c r="B762" s="2"/>
      <c r="D762" s="2"/>
      <c r="E762" s="2"/>
      <c r="F762" s="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</row>
    <row r="763" spans="2:105" ht="15.75" customHeight="1">
      <c r="B763" s="2"/>
      <c r="D763" s="2"/>
      <c r="E763" s="2"/>
      <c r="F763" s="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</row>
    <row r="764" spans="2:105" ht="15.75" customHeight="1">
      <c r="B764" s="2"/>
      <c r="D764" s="2"/>
      <c r="E764" s="2"/>
      <c r="F764" s="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</row>
    <row r="765" spans="2:105" ht="15.75" customHeight="1">
      <c r="B765" s="2"/>
      <c r="D765" s="2"/>
      <c r="E765" s="2"/>
      <c r="F765" s="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</row>
    <row r="766" spans="2:105" ht="15.75" customHeight="1">
      <c r="B766" s="2"/>
      <c r="D766" s="2"/>
      <c r="E766" s="2"/>
      <c r="F766" s="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</row>
    <row r="767" spans="2:105" ht="15.75" customHeight="1">
      <c r="B767" s="2"/>
      <c r="D767" s="2"/>
      <c r="E767" s="2"/>
      <c r="F767" s="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</row>
    <row r="768" spans="2:105" ht="15.75" customHeight="1">
      <c r="B768" s="2"/>
      <c r="D768" s="2"/>
      <c r="E768" s="2"/>
      <c r="F768" s="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</row>
    <row r="769" spans="2:105" ht="15.75" customHeight="1">
      <c r="B769" s="2"/>
      <c r="D769" s="2"/>
      <c r="E769" s="2"/>
      <c r="F769" s="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</row>
    <row r="770" spans="2:105" ht="15.75" customHeight="1">
      <c r="B770" s="2"/>
      <c r="D770" s="2"/>
      <c r="E770" s="2"/>
      <c r="F770" s="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</row>
    <row r="771" spans="2:105" ht="15.75" customHeight="1">
      <c r="B771" s="2"/>
      <c r="D771" s="2"/>
      <c r="E771" s="2"/>
      <c r="F771" s="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</row>
    <row r="772" spans="2:105" ht="15.75" customHeight="1">
      <c r="B772" s="2"/>
      <c r="D772" s="2"/>
      <c r="E772" s="2"/>
      <c r="F772" s="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</row>
    <row r="773" spans="2:105" ht="15.75" customHeight="1">
      <c r="B773" s="2"/>
      <c r="D773" s="2"/>
      <c r="E773" s="2"/>
      <c r="F773" s="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</row>
    <row r="774" spans="2:105" ht="15.75" customHeight="1">
      <c r="B774" s="2"/>
      <c r="D774" s="2"/>
      <c r="E774" s="2"/>
      <c r="F774" s="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</row>
    <row r="775" spans="2:105" ht="15.75" customHeight="1">
      <c r="B775" s="2"/>
      <c r="D775" s="2"/>
      <c r="E775" s="2"/>
      <c r="F775" s="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</row>
    <row r="776" spans="2:105" ht="15.75" customHeight="1">
      <c r="B776" s="2"/>
      <c r="D776" s="2"/>
      <c r="E776" s="2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</row>
    <row r="777" spans="2:105" ht="15.75" customHeight="1">
      <c r="B777" s="2"/>
      <c r="D777" s="2"/>
      <c r="E777" s="2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</row>
    <row r="778" spans="2:105" ht="15.75" customHeight="1">
      <c r="B778" s="2"/>
      <c r="D778" s="2"/>
      <c r="E778" s="2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</row>
    <row r="779" spans="2:105" ht="15.75" customHeight="1">
      <c r="B779" s="2"/>
      <c r="D779" s="2"/>
      <c r="E779" s="2"/>
      <c r="F779" s="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</row>
    <row r="780" spans="2:105" ht="15.75" customHeight="1">
      <c r="B780" s="2"/>
      <c r="D780" s="2"/>
      <c r="E780" s="2"/>
      <c r="F780" s="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</row>
    <row r="781" spans="2:105" ht="15.75" customHeight="1">
      <c r="B781" s="2"/>
      <c r="D781" s="2"/>
      <c r="E781" s="2"/>
      <c r="F781" s="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</row>
    <row r="782" spans="2:105" ht="15.75" customHeight="1">
      <c r="B782" s="2"/>
      <c r="D782" s="2"/>
      <c r="E782" s="2"/>
      <c r="F782" s="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</row>
    <row r="783" spans="2:105" ht="15.75" customHeight="1">
      <c r="B783" s="2"/>
      <c r="D783" s="2"/>
      <c r="E783" s="2"/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</row>
    <row r="784" spans="2:105" ht="15.75" customHeight="1">
      <c r="B784" s="2"/>
      <c r="D784" s="2"/>
      <c r="E784" s="2"/>
      <c r="F784" s="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</row>
    <row r="785" spans="2:105" ht="15.75" customHeight="1">
      <c r="B785" s="2"/>
      <c r="D785" s="2"/>
      <c r="E785" s="2"/>
      <c r="F785" s="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</row>
    <row r="786" spans="2:105" ht="15.75" customHeight="1">
      <c r="B786" s="2"/>
      <c r="D786" s="2"/>
      <c r="E786" s="2"/>
      <c r="F786" s="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</row>
    <row r="787" spans="2:105" ht="15.75" customHeight="1">
      <c r="B787" s="2"/>
      <c r="D787" s="2"/>
      <c r="E787" s="2"/>
      <c r="F787" s="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</row>
    <row r="788" spans="2:105" ht="15.75" customHeight="1">
      <c r="B788" s="2"/>
      <c r="D788" s="2"/>
      <c r="E788" s="2"/>
      <c r="F788" s="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</row>
    <row r="789" spans="2:105" ht="15.75" customHeight="1">
      <c r="B789" s="2"/>
      <c r="D789" s="2"/>
      <c r="E789" s="2"/>
      <c r="F789" s="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</row>
    <row r="790" spans="2:105" ht="15.75" customHeight="1">
      <c r="B790" s="2"/>
      <c r="D790" s="2"/>
      <c r="E790" s="2"/>
      <c r="F790" s="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</row>
    <row r="791" spans="2:105" ht="15.75" customHeight="1">
      <c r="B791" s="2"/>
      <c r="D791" s="2"/>
      <c r="E791" s="2"/>
      <c r="F791" s="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</row>
    <row r="792" spans="2:105" ht="15.75" customHeight="1">
      <c r="B792" s="2"/>
      <c r="D792" s="2"/>
      <c r="E792" s="2"/>
      <c r="F792" s="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</row>
    <row r="793" spans="2:105" ht="15.75" customHeight="1">
      <c r="B793" s="2"/>
      <c r="D793" s="2"/>
      <c r="E793" s="2"/>
      <c r="F793" s="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</row>
    <row r="794" spans="2:105" ht="15.75" customHeight="1">
      <c r="B794" s="2"/>
      <c r="D794" s="2"/>
      <c r="E794" s="2"/>
      <c r="F794" s="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</row>
    <row r="795" spans="2:105" ht="15.75" customHeight="1">
      <c r="B795" s="2"/>
      <c r="D795" s="2"/>
      <c r="E795" s="2"/>
      <c r="F795" s="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</row>
    <row r="796" spans="2:105" ht="15.75" customHeight="1">
      <c r="B796" s="2"/>
      <c r="D796" s="2"/>
      <c r="E796" s="2"/>
      <c r="F796" s="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</row>
    <row r="797" spans="2:105" ht="15.75" customHeight="1">
      <c r="B797" s="2"/>
      <c r="D797" s="2"/>
      <c r="E797" s="2"/>
      <c r="F797" s="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</row>
    <row r="798" spans="2:105" ht="15.75" customHeight="1">
      <c r="B798" s="2"/>
      <c r="D798" s="2"/>
      <c r="E798" s="2"/>
      <c r="F798" s="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</row>
    <row r="799" spans="2:105" ht="15.75" customHeight="1">
      <c r="B799" s="2"/>
      <c r="D799" s="2"/>
      <c r="E799" s="2"/>
      <c r="F799" s="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</row>
    <row r="800" spans="2:105" ht="15.75" customHeight="1">
      <c r="B800" s="2"/>
      <c r="D800" s="2"/>
      <c r="E800" s="2"/>
      <c r="F800" s="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</row>
    <row r="801" spans="2:105" ht="15.75" customHeight="1">
      <c r="B801" s="2"/>
      <c r="D801" s="2"/>
      <c r="E801" s="2"/>
      <c r="F801" s="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</row>
    <row r="802" spans="2:105" ht="15.75" customHeight="1">
      <c r="B802" s="2"/>
      <c r="D802" s="2"/>
      <c r="E802" s="2"/>
      <c r="F802" s="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</row>
    <row r="803" spans="2:105" ht="15.75" customHeight="1">
      <c r="B803" s="2"/>
      <c r="D803" s="2"/>
      <c r="E803" s="2"/>
      <c r="F803" s="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</row>
    <row r="804" spans="2:105" ht="15.75" customHeight="1">
      <c r="B804" s="2"/>
      <c r="D804" s="2"/>
      <c r="E804" s="2"/>
      <c r="F804" s="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</row>
    <row r="805" spans="2:105" ht="15.75" customHeight="1">
      <c r="B805" s="2"/>
      <c r="D805" s="2"/>
      <c r="E805" s="2"/>
      <c r="F805" s="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</row>
    <row r="806" spans="2:105" ht="15.75" customHeight="1">
      <c r="B806" s="2"/>
      <c r="D806" s="2"/>
      <c r="E806" s="2"/>
      <c r="F806" s="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</row>
    <row r="807" spans="2:105" ht="15.75" customHeight="1">
      <c r="B807" s="2"/>
      <c r="D807" s="2"/>
      <c r="E807" s="2"/>
      <c r="F807" s="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</row>
    <row r="808" spans="2:105" ht="15.75" customHeight="1">
      <c r="B808" s="2"/>
      <c r="D808" s="2"/>
      <c r="E808" s="2"/>
      <c r="F808" s="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</row>
    <row r="809" spans="2:105" ht="15.75" customHeight="1">
      <c r="B809" s="2"/>
      <c r="D809" s="2"/>
      <c r="E809" s="2"/>
      <c r="F809" s="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</row>
    <row r="810" spans="2:105" ht="15.75" customHeight="1">
      <c r="B810" s="2"/>
      <c r="D810" s="2"/>
      <c r="E810" s="2"/>
      <c r="F810" s="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</row>
    <row r="811" spans="2:105" ht="15.75" customHeight="1">
      <c r="B811" s="2"/>
      <c r="D811" s="2"/>
      <c r="E811" s="2"/>
      <c r="F811" s="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</row>
    <row r="812" spans="2:105" ht="15.75" customHeight="1">
      <c r="B812" s="2"/>
      <c r="D812" s="2"/>
      <c r="E812" s="2"/>
      <c r="F812" s="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</row>
    <row r="813" spans="2:105" ht="15.75" customHeight="1">
      <c r="B813" s="2"/>
      <c r="D813" s="2"/>
      <c r="E813" s="2"/>
      <c r="F813" s="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</row>
    <row r="814" spans="2:105" ht="15.75" customHeight="1">
      <c r="B814" s="2"/>
      <c r="D814" s="2"/>
      <c r="E814" s="2"/>
      <c r="F814" s="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</row>
    <row r="815" spans="2:105" ht="15.75" customHeight="1">
      <c r="B815" s="2"/>
      <c r="D815" s="2"/>
      <c r="E815" s="2"/>
      <c r="F815" s="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</row>
    <row r="816" spans="2:105" ht="15.75" customHeight="1">
      <c r="B816" s="2"/>
      <c r="D816" s="2"/>
      <c r="E816" s="2"/>
      <c r="F816" s="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</row>
    <row r="817" spans="2:105" ht="15.75" customHeight="1">
      <c r="B817" s="2"/>
      <c r="D817" s="2"/>
      <c r="E817" s="2"/>
      <c r="F817" s="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</row>
    <row r="818" spans="2:105" ht="15.75" customHeight="1">
      <c r="B818" s="2"/>
      <c r="D818" s="2"/>
      <c r="E818" s="2"/>
      <c r="F818" s="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</row>
    <row r="819" spans="2:105" ht="15.75" customHeight="1">
      <c r="B819" s="2"/>
      <c r="D819" s="2"/>
      <c r="E819" s="2"/>
      <c r="F819" s="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</row>
    <row r="820" spans="2:105" ht="15.75" customHeight="1">
      <c r="B820" s="2"/>
      <c r="D820" s="2"/>
      <c r="E820" s="2"/>
      <c r="F820" s="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</row>
    <row r="821" spans="2:105" ht="15.75" customHeight="1">
      <c r="B821" s="2"/>
      <c r="D821" s="2"/>
      <c r="E821" s="2"/>
      <c r="F821" s="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</row>
    <row r="822" spans="2:105" ht="15.75" customHeight="1">
      <c r="B822" s="2"/>
      <c r="D822" s="2"/>
      <c r="E822" s="2"/>
      <c r="F822" s="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</row>
    <row r="823" spans="2:105" ht="15.75" customHeight="1">
      <c r="B823" s="2"/>
      <c r="D823" s="2"/>
      <c r="E823" s="2"/>
      <c r="F823" s="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</row>
    <row r="824" spans="2:105" ht="15.75" customHeight="1">
      <c r="B824" s="2"/>
      <c r="D824" s="2"/>
      <c r="E824" s="2"/>
      <c r="F824" s="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</row>
    <row r="825" spans="2:105" ht="15.75" customHeight="1">
      <c r="B825" s="2"/>
      <c r="D825" s="2"/>
      <c r="E825" s="2"/>
      <c r="F825" s="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</row>
    <row r="826" spans="2:105" ht="15.75" customHeight="1">
      <c r="B826" s="2"/>
      <c r="D826" s="2"/>
      <c r="E826" s="2"/>
      <c r="F826" s="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</row>
    <row r="827" spans="2:105" ht="15.75" customHeight="1">
      <c r="B827" s="2"/>
      <c r="D827" s="2"/>
      <c r="E827" s="2"/>
      <c r="F827" s="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</row>
    <row r="828" spans="2:105" ht="15.75" customHeight="1">
      <c r="B828" s="2"/>
      <c r="D828" s="2"/>
      <c r="E828" s="2"/>
      <c r="F828" s="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</row>
    <row r="829" spans="2:105" ht="15.75" customHeight="1">
      <c r="B829" s="2"/>
      <c r="D829" s="2"/>
      <c r="E829" s="2"/>
      <c r="F829" s="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</row>
    <row r="830" spans="2:105" ht="15.75" customHeight="1">
      <c r="B830" s="2"/>
      <c r="D830" s="2"/>
      <c r="E830" s="2"/>
      <c r="F830" s="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</row>
    <row r="831" spans="2:105" ht="15.75" customHeight="1">
      <c r="B831" s="2"/>
      <c r="D831" s="2"/>
      <c r="E831" s="2"/>
      <c r="F831" s="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</row>
    <row r="832" spans="2:105" ht="15.75" customHeight="1">
      <c r="B832" s="2"/>
      <c r="D832" s="2"/>
      <c r="E832" s="2"/>
      <c r="F832" s="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</row>
    <row r="833" spans="2:105" ht="15.75" customHeight="1">
      <c r="B833" s="2"/>
      <c r="D833" s="2"/>
      <c r="E833" s="2"/>
      <c r="F833" s="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</row>
    <row r="834" spans="2:105" ht="15.75" customHeight="1">
      <c r="B834" s="2"/>
      <c r="D834" s="2"/>
      <c r="E834" s="2"/>
      <c r="F834" s="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</row>
    <row r="835" spans="2:105" ht="15.75" customHeight="1">
      <c r="B835" s="2"/>
      <c r="D835" s="2"/>
      <c r="E835" s="2"/>
      <c r="F835" s="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</row>
    <row r="836" spans="2:105" ht="15.75" customHeight="1">
      <c r="B836" s="2"/>
      <c r="D836" s="2"/>
      <c r="E836" s="2"/>
      <c r="F836" s="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</row>
    <row r="837" spans="2:105" ht="15.75" customHeight="1">
      <c r="B837" s="2"/>
      <c r="D837" s="2"/>
      <c r="E837" s="2"/>
      <c r="F837" s="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</row>
    <row r="838" spans="2:105" ht="15.75" customHeight="1">
      <c r="B838" s="2"/>
      <c r="D838" s="2"/>
      <c r="E838" s="2"/>
      <c r="F838" s="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</row>
    <row r="839" spans="2:105" ht="15.75" customHeight="1">
      <c r="B839" s="2"/>
      <c r="D839" s="2"/>
      <c r="E839" s="2"/>
      <c r="F839" s="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</row>
    <row r="840" spans="2:105" ht="15.75" customHeight="1">
      <c r="B840" s="2"/>
      <c r="D840" s="2"/>
      <c r="E840" s="2"/>
      <c r="F840" s="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</row>
    <row r="841" spans="2:105" ht="15.75" customHeight="1">
      <c r="B841" s="2"/>
      <c r="D841" s="2"/>
      <c r="E841" s="2"/>
      <c r="F841" s="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</row>
    <row r="842" spans="2:105" ht="15.75" customHeight="1">
      <c r="B842" s="2"/>
      <c r="D842" s="2"/>
      <c r="E842" s="2"/>
      <c r="F842" s="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</row>
    <row r="843" spans="2:105" ht="15.75" customHeight="1">
      <c r="B843" s="2"/>
      <c r="D843" s="2"/>
      <c r="E843" s="2"/>
      <c r="F843" s="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</row>
    <row r="844" spans="2:105" ht="15.75" customHeight="1">
      <c r="B844" s="2"/>
      <c r="D844" s="2"/>
      <c r="E844" s="2"/>
      <c r="F844" s="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</row>
    <row r="845" spans="2:105" ht="15.75" customHeight="1">
      <c r="B845" s="2"/>
      <c r="D845" s="2"/>
      <c r="E845" s="2"/>
      <c r="F845" s="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</row>
    <row r="846" spans="2:105" ht="15.75" customHeight="1">
      <c r="B846" s="2"/>
      <c r="D846" s="2"/>
      <c r="E846" s="2"/>
      <c r="F846" s="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</row>
    <row r="847" spans="2:105" ht="15.75" customHeight="1">
      <c r="B847" s="2"/>
      <c r="D847" s="2"/>
      <c r="E847" s="2"/>
      <c r="F847" s="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</row>
    <row r="848" spans="2:105" ht="15.75" customHeight="1">
      <c r="B848" s="2"/>
      <c r="D848" s="2"/>
      <c r="E848" s="2"/>
      <c r="F848" s="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</row>
    <row r="849" spans="2:105" ht="15.75" customHeight="1">
      <c r="B849" s="2"/>
      <c r="D849" s="2"/>
      <c r="E849" s="2"/>
      <c r="F849" s="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</row>
    <row r="850" spans="2:105" ht="15.75" customHeight="1">
      <c r="B850" s="2"/>
      <c r="D850" s="2"/>
      <c r="E850" s="2"/>
      <c r="F850" s="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</row>
    <row r="851" spans="2:105" ht="15.75" customHeight="1">
      <c r="B851" s="2"/>
      <c r="D851" s="2"/>
      <c r="E851" s="2"/>
      <c r="F851" s="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</row>
    <row r="852" spans="2:105" ht="15.75" customHeight="1">
      <c r="B852" s="2"/>
      <c r="D852" s="2"/>
      <c r="E852" s="2"/>
      <c r="F852" s="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</row>
    <row r="853" spans="2:105" ht="15.75" customHeight="1">
      <c r="B853" s="2"/>
      <c r="D853" s="2"/>
      <c r="E853" s="2"/>
      <c r="F853" s="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</row>
    <row r="854" spans="2:105" ht="15.75" customHeight="1">
      <c r="B854" s="2"/>
      <c r="D854" s="2"/>
      <c r="E854" s="2"/>
      <c r="F854" s="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</row>
    <row r="855" spans="2:105" ht="15.75" customHeight="1">
      <c r="B855" s="2"/>
      <c r="D855" s="2"/>
      <c r="E855" s="2"/>
      <c r="F855" s="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</row>
    <row r="856" spans="2:105" ht="15.75" customHeight="1">
      <c r="B856" s="2"/>
      <c r="D856" s="2"/>
      <c r="E856" s="2"/>
      <c r="F856" s="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</row>
    <row r="857" spans="2:105" ht="15.75" customHeight="1">
      <c r="B857" s="2"/>
      <c r="D857" s="2"/>
      <c r="E857" s="2"/>
      <c r="F857" s="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</row>
    <row r="858" spans="2:105" ht="15.75" customHeight="1">
      <c r="B858" s="2"/>
      <c r="D858" s="2"/>
      <c r="E858" s="2"/>
      <c r="F858" s="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</row>
    <row r="859" spans="2:105" ht="15.75" customHeight="1">
      <c r="B859" s="2"/>
      <c r="D859" s="2"/>
      <c r="E859" s="2"/>
      <c r="F859" s="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</row>
    <row r="860" spans="2:105" ht="15.75" customHeight="1">
      <c r="B860" s="2"/>
      <c r="D860" s="2"/>
      <c r="E860" s="2"/>
      <c r="F860" s="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</row>
    <row r="861" spans="2:105" ht="15.75" customHeight="1">
      <c r="B861" s="2"/>
      <c r="D861" s="2"/>
      <c r="E861" s="2"/>
      <c r="F861" s="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</row>
    <row r="862" spans="2:105" ht="15.75" customHeight="1">
      <c r="B862" s="2"/>
      <c r="D862" s="2"/>
      <c r="E862" s="2"/>
      <c r="F862" s="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</row>
    <row r="863" spans="2:105" ht="15.75" customHeight="1">
      <c r="B863" s="2"/>
      <c r="D863" s="2"/>
      <c r="E863" s="2"/>
      <c r="F863" s="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</row>
    <row r="864" spans="2:105" ht="15.75" customHeight="1">
      <c r="B864" s="2"/>
      <c r="D864" s="2"/>
      <c r="E864" s="2"/>
      <c r="F864" s="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</row>
    <row r="865" spans="2:105" ht="15.75" customHeight="1">
      <c r="B865" s="2"/>
      <c r="D865" s="2"/>
      <c r="E865" s="2"/>
      <c r="F865" s="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</row>
    <row r="866" spans="2:105" ht="15.75" customHeight="1">
      <c r="B866" s="2"/>
      <c r="D866" s="2"/>
      <c r="E866" s="2"/>
      <c r="F866" s="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</row>
    <row r="867" spans="2:105" ht="15.75" customHeight="1">
      <c r="B867" s="2"/>
      <c r="D867" s="2"/>
      <c r="E867" s="2"/>
      <c r="F867" s="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</row>
    <row r="868" spans="2:105" ht="15.75" customHeight="1">
      <c r="B868" s="2"/>
      <c r="D868" s="2"/>
      <c r="E868" s="2"/>
      <c r="F868" s="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</row>
    <row r="869" spans="2:105" ht="15.75" customHeight="1">
      <c r="B869" s="2"/>
      <c r="D869" s="2"/>
      <c r="E869" s="2"/>
      <c r="F869" s="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</row>
    <row r="870" spans="2:105" ht="15.75" customHeight="1">
      <c r="B870" s="2"/>
      <c r="D870" s="2"/>
      <c r="E870" s="2"/>
      <c r="F870" s="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</row>
    <row r="871" spans="2:105" ht="15.75" customHeight="1">
      <c r="B871" s="2"/>
      <c r="D871" s="2"/>
      <c r="E871" s="2"/>
      <c r="F871" s="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</row>
    <row r="872" spans="2:105" ht="15.75" customHeight="1">
      <c r="B872" s="2"/>
      <c r="D872" s="2"/>
      <c r="E872" s="2"/>
      <c r="F872" s="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</row>
    <row r="873" spans="2:105" ht="15.75" customHeight="1">
      <c r="B873" s="2"/>
      <c r="D873" s="2"/>
      <c r="E873" s="2"/>
      <c r="F873" s="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</row>
    <row r="874" spans="2:105" ht="15.75" customHeight="1">
      <c r="B874" s="2"/>
      <c r="D874" s="2"/>
      <c r="E874" s="2"/>
      <c r="F874" s="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</row>
    <row r="875" spans="2:105" ht="15.75" customHeight="1">
      <c r="B875" s="2"/>
      <c r="D875" s="2"/>
      <c r="E875" s="2"/>
      <c r="F875" s="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</row>
    <row r="876" spans="2:105" ht="15.75" customHeight="1">
      <c r="B876" s="2"/>
      <c r="D876" s="2"/>
      <c r="E876" s="2"/>
      <c r="F876" s="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</row>
    <row r="877" spans="2:105" ht="15.75" customHeight="1">
      <c r="B877" s="2"/>
      <c r="D877" s="2"/>
      <c r="E877" s="2"/>
      <c r="F877" s="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</row>
    <row r="878" spans="2:105" ht="15.75" customHeight="1">
      <c r="B878" s="2"/>
      <c r="D878" s="2"/>
      <c r="E878" s="2"/>
      <c r="F878" s="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</row>
    <row r="879" spans="2:105" ht="15.75" customHeight="1">
      <c r="B879" s="2"/>
      <c r="D879" s="2"/>
      <c r="E879" s="2"/>
      <c r="F879" s="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</row>
    <row r="880" spans="2:105" ht="15.75" customHeight="1">
      <c r="B880" s="2"/>
      <c r="D880" s="2"/>
      <c r="E880" s="2"/>
      <c r="F880" s="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</row>
    <row r="881" spans="2:105" ht="15.75" customHeight="1">
      <c r="B881" s="2"/>
      <c r="D881" s="2"/>
      <c r="E881" s="2"/>
      <c r="F881" s="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</row>
    <row r="882" spans="2:105" ht="15.75" customHeight="1">
      <c r="B882" s="2"/>
      <c r="D882" s="2"/>
      <c r="E882" s="2"/>
      <c r="F882" s="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</row>
    <row r="883" spans="2:105" ht="15.75" customHeight="1">
      <c r="B883" s="2"/>
      <c r="D883" s="2"/>
      <c r="E883" s="2"/>
      <c r="F883" s="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</row>
    <row r="884" spans="2:105" ht="15.75" customHeight="1">
      <c r="B884" s="2"/>
      <c r="D884" s="2"/>
      <c r="E884" s="2"/>
      <c r="F884" s="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</row>
    <row r="885" spans="2:105" ht="15.75" customHeight="1">
      <c r="B885" s="2"/>
      <c r="D885" s="2"/>
      <c r="E885" s="2"/>
      <c r="F885" s="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</row>
    <row r="886" spans="2:105" ht="15.75" customHeight="1">
      <c r="B886" s="2"/>
      <c r="D886" s="2"/>
      <c r="E886" s="2"/>
      <c r="F886" s="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</row>
    <row r="887" spans="2:105" ht="15.75" customHeight="1">
      <c r="B887" s="2"/>
      <c r="D887" s="2"/>
      <c r="E887" s="2"/>
      <c r="F887" s="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</row>
    <row r="888" spans="2:105" ht="15.75" customHeight="1">
      <c r="B888" s="2"/>
      <c r="D888" s="2"/>
      <c r="E888" s="2"/>
      <c r="F888" s="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</row>
    <row r="889" spans="2:105" ht="15.75" customHeight="1">
      <c r="B889" s="2"/>
      <c r="D889" s="2"/>
      <c r="E889" s="2"/>
      <c r="F889" s="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</row>
    <row r="890" spans="2:105" ht="15.75" customHeight="1">
      <c r="B890" s="2"/>
      <c r="D890" s="2"/>
      <c r="E890" s="2"/>
      <c r="F890" s="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</row>
    <row r="891" spans="2:105" ht="15.75" customHeight="1">
      <c r="B891" s="2"/>
      <c r="D891" s="2"/>
      <c r="E891" s="2"/>
      <c r="F891" s="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</row>
    <row r="892" spans="2:105" ht="15.75" customHeight="1">
      <c r="B892" s="2"/>
      <c r="D892" s="2"/>
      <c r="E892" s="2"/>
      <c r="F892" s="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</row>
    <row r="893" spans="2:105" ht="15.75" customHeight="1">
      <c r="B893" s="2"/>
      <c r="D893" s="2"/>
      <c r="E893" s="2"/>
      <c r="F893" s="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</row>
    <row r="894" spans="2:105" ht="15.75" customHeight="1">
      <c r="B894" s="2"/>
      <c r="D894" s="2"/>
      <c r="E894" s="2"/>
      <c r="F894" s="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</row>
    <row r="895" spans="2:105" ht="15.75" customHeight="1">
      <c r="B895" s="2"/>
      <c r="D895" s="2"/>
      <c r="E895" s="2"/>
      <c r="F895" s="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</row>
    <row r="896" spans="2:105" ht="15.75" customHeight="1">
      <c r="B896" s="2"/>
      <c r="D896" s="2"/>
      <c r="E896" s="2"/>
      <c r="F896" s="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</row>
    <row r="897" spans="2:105" ht="15.75" customHeight="1">
      <c r="B897" s="2"/>
      <c r="D897" s="2"/>
      <c r="E897" s="2"/>
      <c r="F897" s="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</row>
    <row r="898" spans="2:105" ht="15.75" customHeight="1">
      <c r="B898" s="2"/>
      <c r="D898" s="2"/>
      <c r="E898" s="2"/>
      <c r="F898" s="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</row>
    <row r="899" spans="2:105" ht="15.75" customHeight="1">
      <c r="B899" s="2"/>
      <c r="D899" s="2"/>
      <c r="E899" s="2"/>
      <c r="F899" s="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</row>
    <row r="900" spans="2:105" ht="15.75" customHeight="1">
      <c r="B900" s="2"/>
      <c r="D900" s="2"/>
      <c r="E900" s="2"/>
      <c r="F900" s="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</row>
    <row r="901" spans="2:105" ht="15.75" customHeight="1">
      <c r="B901" s="2"/>
      <c r="D901" s="2"/>
      <c r="E901" s="2"/>
      <c r="F901" s="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</row>
    <row r="902" spans="2:105" ht="15.75" customHeight="1">
      <c r="B902" s="2"/>
      <c r="D902" s="2"/>
      <c r="E902" s="2"/>
      <c r="F902" s="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</row>
    <row r="903" spans="2:105" ht="15.75" customHeight="1">
      <c r="B903" s="2"/>
      <c r="D903" s="2"/>
      <c r="E903" s="2"/>
      <c r="F903" s="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</row>
    <row r="904" spans="2:105" ht="15.75" customHeight="1">
      <c r="B904" s="2"/>
      <c r="D904" s="2"/>
      <c r="E904" s="2"/>
      <c r="F904" s="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</row>
    <row r="905" spans="2:105" ht="15.75" customHeight="1">
      <c r="B905" s="2"/>
      <c r="D905" s="2"/>
      <c r="E905" s="2"/>
      <c r="F905" s="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</row>
    <row r="906" spans="2:105" ht="15.75" customHeight="1">
      <c r="B906" s="2"/>
      <c r="D906" s="2"/>
      <c r="E906" s="2"/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</row>
    <row r="907" spans="2:105" ht="15.75" customHeight="1">
      <c r="B907" s="2"/>
      <c r="D907" s="2"/>
      <c r="E907" s="2"/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</row>
    <row r="908" spans="2:105" ht="15.75" customHeight="1">
      <c r="B908" s="2"/>
      <c r="D908" s="2"/>
      <c r="E908" s="2"/>
      <c r="F908" s="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</row>
    <row r="909" spans="2:105" ht="15.75" customHeight="1">
      <c r="B909" s="2"/>
      <c r="D909" s="2"/>
      <c r="E909" s="2"/>
      <c r="F909" s="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</row>
    <row r="910" spans="2:105" ht="15.75" customHeight="1">
      <c r="B910" s="2"/>
      <c r="D910" s="2"/>
      <c r="E910" s="2"/>
      <c r="F910" s="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</row>
    <row r="911" spans="2:105" ht="15.75" customHeight="1">
      <c r="B911" s="2"/>
      <c r="D911" s="2"/>
      <c r="E911" s="2"/>
      <c r="F911" s="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</row>
    <row r="912" spans="2:105" ht="15.75" customHeight="1">
      <c r="B912" s="2"/>
      <c r="D912" s="2"/>
      <c r="E912" s="2"/>
      <c r="F912" s="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</row>
    <row r="913" spans="2:105" ht="15.75" customHeight="1">
      <c r="B913" s="2"/>
      <c r="D913" s="2"/>
      <c r="E913" s="2"/>
      <c r="F913" s="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</row>
    <row r="914" spans="2:105" ht="15.75" customHeight="1">
      <c r="B914" s="2"/>
      <c r="D914" s="2"/>
      <c r="E914" s="2"/>
      <c r="F914" s="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</row>
    <row r="915" spans="2:105" ht="15.75" customHeight="1">
      <c r="B915" s="2"/>
      <c r="D915" s="2"/>
      <c r="E915" s="2"/>
      <c r="F915" s="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</row>
    <row r="916" spans="2:105" ht="15.75" customHeight="1">
      <c r="B916" s="2"/>
      <c r="D916" s="2"/>
      <c r="E916" s="2"/>
      <c r="F916" s="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</row>
    <row r="917" spans="2:105" ht="15.75" customHeight="1">
      <c r="B917" s="2"/>
      <c r="D917" s="2"/>
      <c r="E917" s="2"/>
      <c r="F917" s="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</row>
    <row r="918" spans="2:105" ht="15.75" customHeight="1">
      <c r="B918" s="2"/>
      <c r="D918" s="2"/>
      <c r="E918" s="2"/>
      <c r="F918" s="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</row>
    <row r="919" spans="2:105" ht="15.75" customHeight="1">
      <c r="B919" s="2"/>
      <c r="D919" s="2"/>
      <c r="E919" s="2"/>
      <c r="F919" s="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</row>
    <row r="920" spans="2:105" ht="15.75" customHeight="1">
      <c r="B920" s="2"/>
      <c r="D920" s="2"/>
      <c r="E920" s="2"/>
      <c r="F920" s="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</row>
    <row r="921" spans="2:105" ht="15.75" customHeight="1">
      <c r="B921" s="2"/>
      <c r="D921" s="2"/>
      <c r="E921" s="2"/>
      <c r="F921" s="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</row>
    <row r="922" spans="2:105" ht="15.75" customHeight="1">
      <c r="B922" s="2"/>
      <c r="D922" s="2"/>
      <c r="E922" s="2"/>
      <c r="F922" s="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</row>
    <row r="923" spans="2:105" ht="15.75" customHeight="1">
      <c r="B923" s="2"/>
      <c r="D923" s="2"/>
      <c r="E923" s="2"/>
      <c r="F923" s="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</row>
    <row r="924" spans="2:105" ht="15.75" customHeight="1">
      <c r="B924" s="2"/>
      <c r="D924" s="2"/>
      <c r="E924" s="2"/>
      <c r="F924" s="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</row>
    <row r="925" spans="2:105" ht="15.75" customHeight="1">
      <c r="B925" s="2"/>
      <c r="D925" s="2"/>
      <c r="E925" s="2"/>
      <c r="F925" s="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</row>
    <row r="926" spans="2:105" ht="15.75" customHeight="1">
      <c r="B926" s="2"/>
      <c r="D926" s="2"/>
      <c r="E926" s="2"/>
      <c r="F926" s="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</row>
    <row r="927" spans="2:105" ht="15.75" customHeight="1">
      <c r="B927" s="2"/>
      <c r="D927" s="2"/>
      <c r="E927" s="2"/>
      <c r="F927" s="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</row>
    <row r="928" spans="2:105" ht="15.75" customHeight="1">
      <c r="B928" s="2"/>
      <c r="D928" s="2"/>
      <c r="E928" s="2"/>
      <c r="F928" s="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</row>
    <row r="929" spans="2:105" ht="15.75" customHeight="1">
      <c r="B929" s="2"/>
      <c r="D929" s="2"/>
      <c r="E929" s="2"/>
      <c r="F929" s="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</row>
    <row r="930" spans="2:105" ht="15.75" customHeight="1">
      <c r="B930" s="2"/>
      <c r="D930" s="2"/>
      <c r="E930" s="2"/>
      <c r="F930" s="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</row>
    <row r="931" spans="2:105" ht="15.75" customHeight="1">
      <c r="B931" s="2"/>
      <c r="D931" s="2"/>
      <c r="E931" s="2"/>
      <c r="F931" s="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</row>
    <row r="932" spans="2:105" ht="15.75" customHeight="1">
      <c r="B932" s="2"/>
      <c r="D932" s="2"/>
      <c r="E932" s="2"/>
      <c r="F932" s="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</row>
    <row r="933" spans="2:105" ht="15.75" customHeight="1">
      <c r="B933" s="2"/>
      <c r="D933" s="2"/>
      <c r="E933" s="2"/>
      <c r="F933" s="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</row>
    <row r="934" spans="2:105" ht="15.75" customHeight="1">
      <c r="B934" s="2"/>
      <c r="D934" s="2"/>
      <c r="E934" s="2"/>
      <c r="F934" s="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</row>
    <row r="935" spans="2:105" ht="15.75" customHeight="1">
      <c r="B935" s="2"/>
      <c r="D935" s="2"/>
      <c r="E935" s="2"/>
      <c r="F935" s="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</row>
    <row r="936" spans="2:105" ht="15.75" customHeight="1">
      <c r="B936" s="2"/>
      <c r="D936" s="2"/>
      <c r="E936" s="2"/>
      <c r="F936" s="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</row>
    <row r="937" spans="2:105" ht="15.75" customHeight="1">
      <c r="B937" s="2"/>
      <c r="D937" s="2"/>
      <c r="E937" s="2"/>
      <c r="F937" s="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</row>
    <row r="938" spans="2:105" ht="15.75" customHeight="1">
      <c r="B938" s="2"/>
      <c r="D938" s="2"/>
      <c r="E938" s="2"/>
      <c r="F938" s="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</row>
    <row r="939" spans="2:105" ht="15.75" customHeight="1">
      <c r="B939" s="2"/>
      <c r="D939" s="2"/>
      <c r="E939" s="2"/>
      <c r="F939" s="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</row>
    <row r="940" spans="2:105" ht="15.75" customHeight="1">
      <c r="B940" s="2"/>
      <c r="D940" s="2"/>
      <c r="E940" s="2"/>
      <c r="F940" s="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</row>
    <row r="941" spans="2:105" ht="15.75" customHeight="1">
      <c r="B941" s="2"/>
      <c r="D941" s="2"/>
      <c r="E941" s="2"/>
      <c r="F941" s="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</row>
    <row r="942" spans="2:105" ht="15.75" customHeight="1">
      <c r="B942" s="2"/>
      <c r="D942" s="2"/>
      <c r="E942" s="2"/>
      <c r="F942" s="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</row>
    <row r="943" spans="2:105" ht="15.75" customHeight="1">
      <c r="B943" s="2"/>
      <c r="D943" s="2"/>
      <c r="E943" s="2"/>
      <c r="F943" s="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</row>
    <row r="944" spans="2:105" ht="15.75" customHeight="1">
      <c r="B944" s="2"/>
      <c r="D944" s="2"/>
      <c r="E944" s="2"/>
      <c r="F944" s="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</row>
    <row r="945" spans="2:105" ht="15.75" customHeight="1">
      <c r="B945" s="2"/>
      <c r="D945" s="2"/>
      <c r="E945" s="2"/>
      <c r="F945" s="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</row>
    <row r="946" spans="2:105" ht="15.75" customHeight="1">
      <c r="B946" s="2"/>
      <c r="D946" s="2"/>
      <c r="E946" s="2"/>
      <c r="F946" s="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</row>
    <row r="947" spans="2:105" ht="15.75" customHeight="1">
      <c r="B947" s="2"/>
      <c r="D947" s="2"/>
      <c r="E947" s="2"/>
      <c r="F947" s="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</row>
    <row r="948" spans="2:105" ht="15.75" customHeight="1">
      <c r="B948" s="2"/>
      <c r="D948" s="2"/>
      <c r="E948" s="2"/>
      <c r="F948" s="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</row>
    <row r="949" spans="2:105" ht="15.75" customHeight="1">
      <c r="B949" s="2"/>
      <c r="D949" s="2"/>
      <c r="E949" s="2"/>
      <c r="F949" s="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</row>
    <row r="950" spans="2:105" ht="15.75" customHeight="1">
      <c r="B950" s="2"/>
      <c r="D950" s="2"/>
      <c r="E950" s="2"/>
      <c r="F950" s="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</row>
    <row r="951" spans="2:105" ht="15.75" customHeight="1">
      <c r="B951" s="2"/>
      <c r="D951" s="2"/>
      <c r="E951" s="2"/>
      <c r="F951" s="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</row>
    <row r="952" spans="2:105" ht="15.75" customHeight="1">
      <c r="B952" s="2"/>
      <c r="D952" s="2"/>
      <c r="E952" s="2"/>
      <c r="F952" s="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</row>
    <row r="953" spans="2:105" ht="15.75" customHeight="1">
      <c r="B953" s="2"/>
      <c r="D953" s="2"/>
      <c r="E953" s="2"/>
      <c r="F953" s="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</row>
    <row r="954" spans="2:105" ht="15.75" customHeight="1">
      <c r="B954" s="2"/>
      <c r="D954" s="2"/>
      <c r="E954" s="2"/>
      <c r="F954" s="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</row>
    <row r="955" spans="2:105" ht="15.75" customHeight="1">
      <c r="B955" s="2"/>
      <c r="D955" s="2"/>
      <c r="E955" s="2"/>
      <c r="F955" s="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</row>
    <row r="956" spans="2:105" ht="15.75" customHeight="1">
      <c r="B956" s="2"/>
      <c r="D956" s="2"/>
      <c r="E956" s="2"/>
      <c r="F956" s="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</row>
    <row r="957" spans="2:105" ht="15.75" customHeight="1">
      <c r="B957" s="2"/>
      <c r="D957" s="2"/>
      <c r="E957" s="2"/>
      <c r="F957" s="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</row>
    <row r="958" spans="2:105" ht="15.75" customHeight="1">
      <c r="B958" s="2"/>
      <c r="D958" s="2"/>
      <c r="E958" s="2"/>
      <c r="F958" s="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</row>
    <row r="959" spans="2:105" ht="15.75" customHeight="1">
      <c r="B959" s="2"/>
      <c r="D959" s="2"/>
      <c r="E959" s="2"/>
      <c r="F959" s="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</row>
    <row r="960" spans="2:105" ht="15.75" customHeight="1">
      <c r="B960" s="2"/>
      <c r="D960" s="2"/>
      <c r="E960" s="2"/>
      <c r="F960" s="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</row>
    <row r="961" spans="2:105" ht="15.75" customHeight="1">
      <c r="B961" s="2"/>
      <c r="D961" s="2"/>
      <c r="E961" s="2"/>
      <c r="F961" s="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</row>
    <row r="962" spans="2:105" ht="15.75" customHeight="1">
      <c r="B962" s="2"/>
      <c r="D962" s="2"/>
      <c r="E962" s="2"/>
      <c r="F962" s="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</row>
    <row r="963" spans="2:105" ht="15.75" customHeight="1">
      <c r="B963" s="2"/>
      <c r="D963" s="2"/>
      <c r="E963" s="2"/>
      <c r="F963" s="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</row>
    <row r="964" spans="2:105" ht="15.75" customHeight="1">
      <c r="B964" s="2"/>
      <c r="D964" s="2"/>
      <c r="E964" s="2"/>
      <c r="F964" s="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</row>
    <row r="965" spans="2:105" ht="15.75" customHeight="1">
      <c r="B965" s="2"/>
      <c r="D965" s="2"/>
      <c r="E965" s="2"/>
      <c r="F965" s="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</row>
    <row r="966" spans="2:105" ht="15.75" customHeight="1">
      <c r="B966" s="2"/>
      <c r="D966" s="2"/>
      <c r="E966" s="2"/>
      <c r="F966" s="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</row>
    <row r="967" spans="2:105" ht="15.75" customHeight="1">
      <c r="B967" s="2"/>
      <c r="D967" s="2"/>
      <c r="E967" s="2"/>
      <c r="F967" s="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</row>
    <row r="968" spans="2:105" ht="15.75" customHeight="1">
      <c r="B968" s="2"/>
      <c r="D968" s="2"/>
      <c r="E968" s="2"/>
      <c r="F968" s="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</row>
    <row r="969" spans="2:105" ht="15.75" customHeight="1">
      <c r="B969" s="2"/>
      <c r="D969" s="2"/>
      <c r="E969" s="2"/>
      <c r="F969" s="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</row>
    <row r="970" spans="2:105" ht="15.75" customHeight="1">
      <c r="B970" s="2"/>
      <c r="D970" s="2"/>
      <c r="E970" s="2"/>
      <c r="F970" s="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</row>
    <row r="971" spans="2:105" ht="15.75" customHeight="1">
      <c r="B971" s="2"/>
      <c r="D971" s="2"/>
      <c r="E971" s="2"/>
      <c r="F971" s="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</row>
    <row r="972" spans="2:105" ht="15.75" customHeight="1">
      <c r="B972" s="2"/>
      <c r="D972" s="2"/>
      <c r="E972" s="2"/>
      <c r="F972" s="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</row>
    <row r="973" spans="2:105" ht="15.75" customHeight="1">
      <c r="B973" s="2"/>
      <c r="D973" s="2"/>
      <c r="E973" s="2"/>
      <c r="F973" s="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</row>
    <row r="974" spans="2:105" ht="15.75" customHeight="1">
      <c r="B974" s="2"/>
      <c r="D974" s="2"/>
      <c r="E974" s="2"/>
      <c r="F974" s="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</row>
    <row r="975" spans="2:105" ht="15.75" customHeight="1">
      <c r="B975" s="2"/>
      <c r="D975" s="2"/>
      <c r="E975" s="2"/>
      <c r="F975" s="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</row>
    <row r="976" spans="2:105" ht="15.75" customHeight="1">
      <c r="B976" s="2"/>
      <c r="D976" s="2"/>
      <c r="E976" s="2"/>
      <c r="F976" s="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</row>
    <row r="977" spans="2:105" ht="15.75" customHeight="1">
      <c r="B977" s="2"/>
      <c r="D977" s="2"/>
      <c r="E977" s="2"/>
      <c r="F977" s="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</row>
    <row r="978" spans="2:105" ht="15.75" customHeight="1">
      <c r="B978" s="2"/>
      <c r="D978" s="2"/>
      <c r="E978" s="2"/>
      <c r="F978" s="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</row>
    <row r="979" spans="2:105" ht="15.75" customHeight="1">
      <c r="B979" s="2"/>
      <c r="D979" s="2"/>
      <c r="E979" s="2"/>
      <c r="F979" s="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</row>
    <row r="980" spans="2:105" ht="15.75" customHeight="1">
      <c r="B980" s="2"/>
      <c r="D980" s="2"/>
      <c r="E980" s="2"/>
      <c r="F980" s="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</row>
    <row r="981" spans="2:105" ht="15.75" customHeight="1">
      <c r="B981" s="2"/>
      <c r="D981" s="2"/>
      <c r="E981" s="2"/>
      <c r="F981" s="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</row>
    <row r="982" spans="2:105" ht="15.75" customHeight="1">
      <c r="B982" s="2"/>
      <c r="D982" s="2"/>
      <c r="E982" s="2"/>
      <c r="F982" s="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</row>
    <row r="983" spans="2:105" ht="15.75" customHeight="1">
      <c r="B983" s="2"/>
      <c r="D983" s="2"/>
      <c r="E983" s="2"/>
      <c r="F983" s="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</row>
    <row r="984" spans="2:105" ht="15.75" customHeight="1">
      <c r="B984" s="2"/>
      <c r="D984" s="2"/>
      <c r="E984" s="2"/>
      <c r="F984" s="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</row>
    <row r="985" spans="2:105" ht="15.75" customHeight="1">
      <c r="B985" s="2"/>
      <c r="D985" s="2"/>
      <c r="E985" s="2"/>
      <c r="F985" s="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</row>
    <row r="986" spans="2:105" ht="15.75" customHeight="1">
      <c r="B986" s="2"/>
      <c r="D986" s="2"/>
      <c r="E986" s="2"/>
      <c r="F986" s="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</row>
    <row r="987" spans="2:105" ht="15.75" customHeight="1">
      <c r="B987" s="2"/>
      <c r="D987" s="2"/>
      <c r="E987" s="2"/>
      <c r="F987" s="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</row>
    <row r="988" spans="2:105" ht="15.75" customHeight="1">
      <c r="B988" s="2"/>
      <c r="D988" s="2"/>
      <c r="E988" s="2"/>
      <c r="F988" s="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</row>
    <row r="989" spans="2:105" ht="15.75" customHeight="1">
      <c r="B989" s="2"/>
      <c r="D989" s="2"/>
      <c r="E989" s="2"/>
      <c r="F989" s="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</row>
    <row r="990" spans="2:105" ht="15.75" customHeight="1">
      <c r="B990" s="2"/>
      <c r="D990" s="2"/>
      <c r="E990" s="2"/>
      <c r="F990" s="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</row>
    <row r="991" spans="2:105" ht="15.75" customHeight="1">
      <c r="B991" s="2"/>
      <c r="D991" s="2"/>
      <c r="E991" s="2"/>
      <c r="F991" s="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</row>
    <row r="992" spans="2:105" ht="15.75" customHeight="1">
      <c r="B992" s="2"/>
      <c r="D992" s="2"/>
      <c r="E992" s="2"/>
      <c r="F992" s="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</row>
    <row r="993" spans="2:105" ht="15.75" customHeight="1">
      <c r="B993" s="2"/>
      <c r="D993" s="2"/>
      <c r="E993" s="2"/>
      <c r="F993" s="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</row>
    <row r="994" spans="2:105" ht="15.75" customHeight="1">
      <c r="B994" s="2"/>
      <c r="D994" s="2"/>
      <c r="E994" s="2"/>
      <c r="F994" s="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</row>
    <row r="995" spans="2:105" ht="15.75" customHeight="1">
      <c r="B995" s="2"/>
      <c r="D995" s="2"/>
      <c r="E995" s="2"/>
      <c r="F995" s="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</row>
    <row r="996" spans="2:105" ht="15.75" customHeight="1">
      <c r="B996" s="2"/>
      <c r="D996" s="2"/>
      <c r="E996" s="2"/>
      <c r="F996" s="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</row>
    <row r="997" spans="2:105" ht="15.75" customHeight="1">
      <c r="B997" s="2"/>
      <c r="D997" s="2"/>
      <c r="E997" s="2"/>
      <c r="F997" s="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</row>
    <row r="998" spans="2:105" ht="15.75" customHeight="1">
      <c r="B998" s="2"/>
      <c r="D998" s="2"/>
      <c r="E998" s="2"/>
      <c r="F998" s="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902" priority="110" operator="containsText" text="LP">
      <formula>NOT(ISERROR(SEARCH(("LP"),(N7))))</formula>
    </cfRule>
    <cfRule type="containsText" dxfId="901" priority="116" operator="containsText" text="DM">
      <formula>NOT(ISERROR(SEARCH(("DM"),(N7))))</formula>
    </cfRule>
    <cfRule type="containsText" dxfId="900" priority="117" operator="containsText" text="DM">
      <formula>NOT(ISERROR(SEARCH(("DM"),(N7))))</formula>
    </cfRule>
    <cfRule type="containsText" dxfId="899" priority="118" operator="containsText" text="VC">
      <formula>NOT(ISERROR(SEARCH(("VC"),(N7))))</formula>
    </cfRule>
    <cfRule type="containsText" dxfId="898" priority="67" operator="containsText" text="LP">
      <formula>NOT(ISERROR(SEARCH(("LP"),(N7))))</formula>
    </cfRule>
    <cfRule type="containsText" dxfId="897" priority="68" operator="containsText" text="PL">
      <formula>NOT(ISERROR(SEARCH(("PL"),(N7))))</formula>
    </cfRule>
    <cfRule type="containsText" dxfId="896" priority="69" operator="containsText" text="DL">
      <formula>NOT(ISERROR(SEARCH(("DL"),(N7))))</formula>
    </cfRule>
    <cfRule type="containsText" dxfId="895" priority="70" operator="containsText" text="DM">
      <formula>NOT(ISERROR(SEARCH(("DM"),(N7))))</formula>
    </cfRule>
    <cfRule type="containsText" dxfId="894" priority="71" operator="containsText" text="DM">
      <formula>NOT(ISERROR(SEARCH(("DM"),(N7))))</formula>
    </cfRule>
    <cfRule type="containsText" dxfId="893" priority="72" operator="containsText" text="DM">
      <formula>NOT(ISERROR(SEARCH(("DM"),(N7))))</formula>
    </cfRule>
    <cfRule type="containsText" dxfId="892" priority="73" operator="containsText" text="VC">
      <formula>NOT(ISERROR(SEARCH(("VC"),(N7))))</formula>
    </cfRule>
    <cfRule type="containsText" dxfId="891" priority="74" operator="containsText" text="DL">
      <formula>NOT(ISERROR(SEARCH(("DL"),(N7))))</formula>
    </cfRule>
    <cfRule type="containsText" dxfId="890" priority="75" operator="containsText" text="LP">
      <formula>NOT(ISERROR(SEARCH(("LP"),(N7))))</formula>
    </cfRule>
    <cfRule type="containsText" dxfId="889" priority="76" operator="containsText" text="PL">
      <formula>NOT(ISERROR(SEARCH(("PL"),(N7))))</formula>
    </cfRule>
    <cfRule type="containsText" dxfId="888" priority="77" operator="containsText" text="DM">
      <formula>NOT(ISERROR(SEARCH(("DM"),(N7))))</formula>
    </cfRule>
    <cfRule type="containsText" dxfId="887" priority="78" operator="containsText" text="VC">
      <formula>NOT(ISERROR(SEARCH(("VC"),(N7))))</formula>
    </cfRule>
    <cfRule type="containsText" dxfId="886" priority="79" operator="containsText" text="DL">
      <formula>NOT(ISERROR(SEARCH(("DL"),(N7))))</formula>
    </cfRule>
    <cfRule type="containsText" dxfId="885" priority="80" operator="containsText" text="DM">
      <formula>NOT(ISERROR(SEARCH(("DM"),(N7))))</formula>
    </cfRule>
    <cfRule type="containsText" dxfId="884" priority="81" operator="containsText" text="DM">
      <formula>NOT(ISERROR(SEARCH(("DM"),(N7))))</formula>
    </cfRule>
    <cfRule type="containsText" dxfId="883" priority="82" operator="containsText" text="DM">
      <formula>NOT(ISERROR(SEARCH(("DM"),(N7))))</formula>
    </cfRule>
    <cfRule type="containsText" dxfId="882" priority="83" operator="containsText" text="VC">
      <formula>NOT(ISERROR(SEARCH(("VC"),(N7))))</formula>
    </cfRule>
    <cfRule type="containsText" dxfId="881" priority="84" operator="containsText" text="DL">
      <formula>NOT(ISERROR(SEARCH(("DL"),(N7))))</formula>
    </cfRule>
    <cfRule type="containsText" dxfId="880" priority="85" operator="containsText" text="LP">
      <formula>NOT(ISERROR(SEARCH(("LP"),(N7))))</formula>
    </cfRule>
    <cfRule type="containsText" dxfId="879" priority="86" operator="containsText" text="PL">
      <formula>NOT(ISERROR(SEARCH(("PL"),(N7))))</formula>
    </cfRule>
    <cfRule type="containsText" dxfId="878" priority="87" operator="containsText" text="DM">
      <formula>NOT(ISERROR(SEARCH(("DM"),(N7))))</formula>
    </cfRule>
    <cfRule type="containsText" dxfId="877" priority="88" operator="containsText" text="VC">
      <formula>NOT(ISERROR(SEARCH(("VC"),(N7))))</formula>
    </cfRule>
    <cfRule type="containsText" dxfId="876" priority="89" operator="containsText" text="DL">
      <formula>NOT(ISERROR(SEARCH(("DL"),(N7))))</formula>
    </cfRule>
    <cfRule type="containsText" dxfId="875" priority="90" operator="containsText" text="LP">
      <formula>NOT(ISERROR(SEARCH(("LP"),(N7))))</formula>
    </cfRule>
    <cfRule type="containsText" dxfId="874" priority="91" operator="containsText" text="PL">
      <formula>NOT(ISERROR(SEARCH(("PL"),(N7))))</formula>
    </cfRule>
    <cfRule type="containsText" dxfId="873" priority="92" operator="containsText" text="DM">
      <formula>NOT(ISERROR(SEARCH(("DM"),(N7))))</formula>
    </cfRule>
    <cfRule type="containsText" dxfId="872" priority="93" operator="containsText" text="DM">
      <formula>NOT(ISERROR(SEARCH(("DM"),(N7))))</formula>
    </cfRule>
    <cfRule type="containsText" dxfId="871" priority="94" operator="containsText" text="DM">
      <formula>NOT(ISERROR(SEARCH(("DM"),(N7))))</formula>
    </cfRule>
    <cfRule type="containsText" dxfId="870" priority="95" operator="containsText" text="VC">
      <formula>NOT(ISERROR(SEARCH(("VC"),(N7))))</formula>
    </cfRule>
    <cfRule type="containsText" dxfId="869" priority="96" operator="containsText" text="DL">
      <formula>NOT(ISERROR(SEARCH(("DL"),(N7))))</formula>
    </cfRule>
    <cfRule type="containsText" dxfId="868" priority="97" operator="containsText" text="DM">
      <formula>NOT(ISERROR(SEARCH(("DM"),(N7))))</formula>
    </cfRule>
    <cfRule type="containsText" dxfId="867" priority="98" operator="containsText" text="VC">
      <formula>NOT(ISERROR(SEARCH(("VC"),(N7))))</formula>
    </cfRule>
    <cfRule type="containsText" dxfId="866" priority="99" operator="containsText" text="DL">
      <formula>NOT(ISERROR(SEARCH(("DL"),(N7))))</formula>
    </cfRule>
    <cfRule type="containsText" dxfId="865" priority="100" operator="containsText" text="LP">
      <formula>NOT(ISERROR(SEARCH(("LP"),(N7))))</formula>
    </cfRule>
    <cfRule type="containsText" dxfId="864" priority="101" operator="containsText" text="PL">
      <formula>NOT(ISERROR(SEARCH(("PL"),(N7))))</formula>
    </cfRule>
    <cfRule type="containsText" dxfId="863" priority="102" operator="containsText" text="DM">
      <formula>NOT(ISERROR(SEARCH(("DM"),(N7))))</formula>
    </cfRule>
    <cfRule type="containsText" dxfId="862" priority="103" operator="containsText" text="VC">
      <formula>NOT(ISERROR(SEARCH(("VC"),(N7))))</formula>
    </cfRule>
    <cfRule type="containsText" dxfId="861" priority="104" operator="containsText" text="DL">
      <formula>NOT(ISERROR(SEARCH(("DL"),(N7))))</formula>
    </cfRule>
    <cfRule type="containsText" dxfId="860" priority="105" operator="containsText" text="DM">
      <formula>NOT(ISERROR(SEARCH(("DM"),(N7))))</formula>
    </cfRule>
    <cfRule type="containsText" dxfId="859" priority="106" operator="containsText" text="DM">
      <formula>NOT(ISERROR(SEARCH(("DM"),(N7))))</formula>
    </cfRule>
    <cfRule type="containsText" dxfId="858" priority="107" operator="containsText" text="DM">
      <formula>NOT(ISERROR(SEARCH(("DM"),(N7))))</formula>
    </cfRule>
    <cfRule type="containsText" dxfId="857" priority="108" operator="containsText" text="DM">
      <formula>NOT(ISERROR(SEARCH(("DM"),(N7))))</formula>
    </cfRule>
    <cfRule type="containsText" dxfId="856" priority="109" operator="containsText" text="VC">
      <formula>NOT(ISERROR(SEARCH(("VC"),(N7))))</formula>
    </cfRule>
    <cfRule type="containsText" dxfId="855" priority="119" operator="containsText" text="DL">
      <formula>NOT(ISERROR(SEARCH(("DL"),(N7))))</formula>
    </cfRule>
    <cfRule type="containsText" dxfId="854" priority="111" operator="containsText" text="PL">
      <formula>NOT(ISERROR(SEARCH(("PL"),(N7))))</formula>
    </cfRule>
    <cfRule type="containsText" dxfId="853" priority="112" operator="containsText" text="DM">
      <formula>NOT(ISERROR(SEARCH(("DM"),(N7))))</formula>
    </cfRule>
    <cfRule type="containsText" dxfId="852" priority="113" operator="containsText" text="VC">
      <formula>NOT(ISERROR(SEARCH(("VC"),(N7))))</formula>
    </cfRule>
    <cfRule type="containsText" dxfId="851" priority="114" operator="containsText" text="DL">
      <formula>NOT(ISERROR(SEARCH(("DL"),(N7))))</formula>
    </cfRule>
    <cfRule type="containsText" dxfId="850" priority="115" operator="containsText" text="DM">
      <formula>NOT(ISERROR(SEARCH(("DM"),(N7))))</formula>
    </cfRule>
  </conditionalFormatting>
  <conditionalFormatting sqref="N6:S6 U6:V6 T6:T19 BA6:BB19 W6:AS19">
    <cfRule type="containsText" dxfId="849" priority="163" operator="containsText" text="VC">
      <formula>NOT(ISERROR(SEARCH(("VC"),(N6))))</formula>
    </cfRule>
    <cfRule type="containsText" dxfId="848" priority="166" operator="containsText" text="DM">
      <formula>NOT(ISERROR(SEARCH(("DM"),(N6))))</formula>
    </cfRule>
    <cfRule type="containsText" dxfId="847" priority="167" operator="containsText" text="VC">
      <formula>NOT(ISERROR(SEARCH(("VC"),(N6))))</formula>
    </cfRule>
    <cfRule type="containsText" dxfId="846" priority="168" operator="containsText" text="DL">
      <formula>NOT(ISERROR(SEARCH(("DL"),(N6))))</formula>
    </cfRule>
    <cfRule type="containsText" dxfId="845" priority="169" operator="containsText" text="DM">
      <formula>NOT(ISERROR(SEARCH(("DM"),(N6))))</formula>
    </cfRule>
    <cfRule type="containsText" dxfId="844" priority="170" operator="containsText" text="DM">
      <formula>NOT(ISERROR(SEARCH(("DM"),(N6))))</formula>
    </cfRule>
    <cfRule type="containsText" dxfId="843" priority="171" operator="containsText" text="VC">
      <formula>NOT(ISERROR(SEARCH(("VC"),(N6))))</formula>
    </cfRule>
    <cfRule type="containsText" dxfId="842" priority="123" operator="containsText" text="DL">
      <formula>NOT(ISERROR(SEARCH(("DL"),(N6))))</formula>
    </cfRule>
    <cfRule type="containsText" dxfId="841" priority="124" operator="containsText" text="DM">
      <formula>NOT(ISERROR(SEARCH(("DM"),(N6))))</formula>
    </cfRule>
    <cfRule type="containsText" dxfId="840" priority="125" operator="containsText" text="DM">
      <formula>NOT(ISERROR(SEARCH(("DM"),(N6))))</formula>
    </cfRule>
    <cfRule type="containsText" dxfId="839" priority="126" operator="containsText" text="DM">
      <formula>NOT(ISERROR(SEARCH(("DM"),(N6))))</formula>
    </cfRule>
    <cfRule type="containsText" dxfId="838" priority="127" operator="containsText" text="VC">
      <formula>NOT(ISERROR(SEARCH(("VC"),(N6))))</formula>
    </cfRule>
    <cfRule type="containsText" dxfId="837" priority="128" operator="containsText" text="DL">
      <formula>NOT(ISERROR(SEARCH(("DL"),(N6))))</formula>
    </cfRule>
    <cfRule type="containsText" dxfId="836" priority="129" operator="containsText" text="LP">
      <formula>NOT(ISERROR(SEARCH(("LP"),(N6))))</formula>
    </cfRule>
    <cfRule type="containsText" dxfId="835" priority="130" operator="containsText" text="PL">
      <formula>NOT(ISERROR(SEARCH(("PL"),(N6))))</formula>
    </cfRule>
    <cfRule type="containsText" dxfId="834" priority="131" operator="containsText" text="DM">
      <formula>NOT(ISERROR(SEARCH(("DM"),(N6))))</formula>
    </cfRule>
    <cfRule type="containsText" dxfId="833" priority="132" operator="containsText" text="VC">
      <formula>NOT(ISERROR(SEARCH(("VC"),(N6))))</formula>
    </cfRule>
    <cfRule type="containsText" dxfId="832" priority="133" operator="containsText" text="DL">
      <formula>NOT(ISERROR(SEARCH(("DL"),(N6))))</formula>
    </cfRule>
    <cfRule type="containsText" dxfId="831" priority="134" operator="containsText" text="DM">
      <formula>NOT(ISERROR(SEARCH(("DM"),(N6))))</formula>
    </cfRule>
    <cfRule type="containsText" dxfId="830" priority="135" operator="containsText" text="DM">
      <formula>NOT(ISERROR(SEARCH(("DM"),(N6))))</formula>
    </cfRule>
    <cfRule type="containsText" dxfId="829" priority="136" operator="containsText" text="DM">
      <formula>NOT(ISERROR(SEARCH(("DM"),(N6))))</formula>
    </cfRule>
    <cfRule type="containsText" dxfId="828" priority="137" operator="containsText" text="VC">
      <formula>NOT(ISERROR(SEARCH(("VC"),(N6))))</formula>
    </cfRule>
    <cfRule type="containsText" dxfId="827" priority="138" operator="containsText" text="DL">
      <formula>NOT(ISERROR(SEARCH(("DL"),(N6))))</formula>
    </cfRule>
    <cfRule type="containsText" dxfId="826" priority="139" operator="containsText" text="LP">
      <formula>NOT(ISERROR(SEARCH(("LP"),(N6))))</formula>
    </cfRule>
    <cfRule type="containsText" dxfId="825" priority="140" operator="containsText" text="PL">
      <formula>NOT(ISERROR(SEARCH(("PL"),(N6))))</formula>
    </cfRule>
    <cfRule type="containsText" dxfId="824" priority="141" operator="containsText" text="DM">
      <formula>NOT(ISERROR(SEARCH(("DM"),(N6))))</formula>
    </cfRule>
    <cfRule type="containsText" dxfId="823" priority="142" operator="containsText" text="VC">
      <formula>NOT(ISERROR(SEARCH(("VC"),(N6))))</formula>
    </cfRule>
    <cfRule type="containsText" dxfId="822" priority="143" operator="containsText" text="DL">
      <formula>NOT(ISERROR(SEARCH(("DL"),(N6))))</formula>
    </cfRule>
    <cfRule type="containsText" dxfId="821" priority="144" operator="containsText" text="LP">
      <formula>NOT(ISERROR(SEARCH(("LP"),(N6))))</formula>
    </cfRule>
    <cfRule type="containsText" dxfId="820" priority="145" operator="containsText" text="PL">
      <formula>NOT(ISERROR(SEARCH(("PL"),(N6))))</formula>
    </cfRule>
    <cfRule type="containsText" dxfId="819" priority="146" operator="containsText" text="DM">
      <formula>NOT(ISERROR(SEARCH(("DM"),(N6))))</formula>
    </cfRule>
    <cfRule type="containsText" dxfId="818" priority="147" operator="containsText" text="DM">
      <formula>NOT(ISERROR(SEARCH(("DM"),(N6))))</formula>
    </cfRule>
    <cfRule type="containsText" dxfId="817" priority="148" operator="containsText" text="DM">
      <formula>NOT(ISERROR(SEARCH(("DM"),(N6))))</formula>
    </cfRule>
    <cfRule type="containsText" dxfId="816" priority="149" operator="containsText" text="VC">
      <formula>NOT(ISERROR(SEARCH(("VC"),(N6))))</formula>
    </cfRule>
    <cfRule type="containsText" dxfId="815" priority="150" operator="containsText" text="DL">
      <formula>NOT(ISERROR(SEARCH(("DL"),(N6))))</formula>
    </cfRule>
    <cfRule type="containsText" dxfId="814" priority="151" operator="containsText" text="DM">
      <formula>NOT(ISERROR(SEARCH(("DM"),(N6))))</formula>
    </cfRule>
    <cfRule type="containsText" dxfId="813" priority="152" operator="containsText" text="VC">
      <formula>NOT(ISERROR(SEARCH(("VC"),(N6))))</formula>
    </cfRule>
    <cfRule type="containsText" dxfId="812" priority="153" operator="containsText" text="DL">
      <formula>NOT(ISERROR(SEARCH(("DL"),(N6))))</formula>
    </cfRule>
    <cfRule type="containsText" dxfId="811" priority="154" operator="containsText" text="LP">
      <formula>NOT(ISERROR(SEARCH(("LP"),(N6))))</formula>
    </cfRule>
    <cfRule type="containsText" dxfId="810" priority="155" operator="containsText" text="PL">
      <formula>NOT(ISERROR(SEARCH(("PL"),(N6))))</formula>
    </cfRule>
    <cfRule type="containsText" dxfId="809" priority="156" operator="containsText" text="DM">
      <formula>NOT(ISERROR(SEARCH(("DM"),(N6))))</formula>
    </cfRule>
    <cfRule type="containsText" dxfId="808" priority="157" operator="containsText" text="VC">
      <formula>NOT(ISERROR(SEARCH(("VC"),(N6))))</formula>
    </cfRule>
    <cfRule type="containsText" dxfId="807" priority="158" operator="containsText" text="DL">
      <formula>NOT(ISERROR(SEARCH(("DL"),(N6))))</formula>
    </cfRule>
    <cfRule type="containsText" dxfId="806" priority="159" operator="containsText" text="DM">
      <formula>NOT(ISERROR(SEARCH(("DM"),(N6))))</formula>
    </cfRule>
    <cfRule type="containsText" dxfId="805" priority="160" operator="containsText" text="DM">
      <formula>NOT(ISERROR(SEARCH(("DM"),(N6))))</formula>
    </cfRule>
    <cfRule type="containsText" dxfId="804" priority="161" operator="containsText" text="DM">
      <formula>NOT(ISERROR(SEARCH(("DM"),(N6))))</formula>
    </cfRule>
    <cfRule type="containsText" dxfId="803" priority="162" operator="containsText" text="DM">
      <formula>NOT(ISERROR(SEARCH(("DM"),(N6))))</formula>
    </cfRule>
  </conditionalFormatting>
  <conditionalFormatting sqref="N6:S6 U6:V7 T6:T19 BA6:BB19 W6:AS19">
    <cfRule type="containsText" dxfId="802" priority="172" operator="containsText" text="DL">
      <formula>NOT(ISERROR(SEARCH(("DL"),(N6))))</formula>
    </cfRule>
    <cfRule type="containsText" dxfId="801" priority="164" operator="containsText" text="LP">
      <formula>NOT(ISERROR(SEARCH(("LP"),(N6))))</formula>
    </cfRule>
    <cfRule type="containsText" dxfId="800" priority="165" operator="containsText" text="PL">
      <formula>NOT(ISERROR(SEARCH(("PL"),(N6))))</formula>
    </cfRule>
    <cfRule type="containsText" dxfId="799" priority="173" operator="containsText" text="DM">
      <formula>NOT(ISERROR(SEARCH(("DM"),(N6))))</formula>
    </cfRule>
  </conditionalFormatting>
  <conditionalFormatting sqref="N7:S7 U7:V7">
    <cfRule type="containsText" dxfId="798" priority="120" operator="containsText" text="DM">
      <formula>NOT(ISERROR(SEARCH(("DM"),(N7))))</formula>
    </cfRule>
  </conditionalFormatting>
  <conditionalFormatting sqref="Q7:S7 U7:V7">
    <cfRule type="containsText" dxfId="797" priority="180" operator="containsText" text="DM">
      <formula>NOT(ISERROR(SEARCH(("DM"),(Q7))))</formula>
    </cfRule>
    <cfRule type="containsText" dxfId="796" priority="217" operator="containsText" text="VC">
      <formula>NOT(ISERROR(SEARCH(("VC"),(Q7))))</formula>
    </cfRule>
    <cfRule type="containsText" dxfId="795" priority="218" operator="containsText" text="LP">
      <formula>NOT(ISERROR(SEARCH(("LP"),(Q7))))</formula>
    </cfRule>
    <cfRule type="containsText" dxfId="794" priority="220" operator="containsText" text="DM">
      <formula>NOT(ISERROR(SEARCH(("DM"),(Q7))))</formula>
    </cfRule>
    <cfRule type="containsText" dxfId="793" priority="221" operator="containsText" text="VC">
      <formula>NOT(ISERROR(SEARCH(("VC"),(Q7))))</formula>
    </cfRule>
    <cfRule type="containsText" dxfId="792" priority="196" operator="containsText" text="VC">
      <formula>NOT(ISERROR(SEARCH(("VC"),(Q7))))</formula>
    </cfRule>
    <cfRule type="containsText" dxfId="791" priority="222" operator="containsText" text="DL">
      <formula>NOT(ISERROR(SEARCH(("DL"),(Q7))))</formula>
    </cfRule>
    <cfRule type="containsText" dxfId="790" priority="223" operator="containsText" text="DM">
      <formula>NOT(ISERROR(SEARCH(("DM"),(Q7))))</formula>
    </cfRule>
    <cfRule type="containsText" dxfId="789" priority="224" operator="containsText" text="DM">
      <formula>NOT(ISERROR(SEARCH(("DM"),(Q7))))</formula>
    </cfRule>
    <cfRule type="containsText" dxfId="788" priority="225" operator="containsText" text="VC">
      <formula>NOT(ISERROR(SEARCH(("VC"),(Q7))))</formula>
    </cfRule>
    <cfRule type="containsText" dxfId="787" priority="179" operator="containsText" text="DM">
      <formula>NOT(ISERROR(SEARCH(("DM"),(Q7))))</formula>
    </cfRule>
    <cfRule type="containsText" dxfId="786" priority="226" operator="containsText" text="DL">
      <formula>NOT(ISERROR(SEARCH(("DL"),(Q7))))</formula>
    </cfRule>
    <cfRule type="containsText" dxfId="785" priority="181" operator="containsText" text="VC">
      <formula>NOT(ISERROR(SEARCH(("VC"),(Q7))))</formula>
    </cfRule>
    <cfRule type="containsText" dxfId="784" priority="182" operator="containsText" text="DL">
      <formula>NOT(ISERROR(SEARCH(("DL"),(Q7))))</formula>
    </cfRule>
    <cfRule type="containsText" dxfId="783" priority="183" operator="containsText" text="LP">
      <formula>NOT(ISERROR(SEARCH(("LP"),(Q7))))</formula>
    </cfRule>
    <cfRule type="containsText" dxfId="782" priority="184" operator="containsText" text="PL">
      <formula>NOT(ISERROR(SEARCH(("PL"),(Q7))))</formula>
    </cfRule>
    <cfRule type="containsText" dxfId="781" priority="185" operator="containsText" text="DM">
      <formula>NOT(ISERROR(SEARCH(("DM"),(Q7))))</formula>
    </cfRule>
    <cfRule type="containsText" dxfId="780" priority="186" operator="containsText" text="VC">
      <formula>NOT(ISERROR(SEARCH(("VC"),(Q7))))</formula>
    </cfRule>
    <cfRule type="containsText" dxfId="779" priority="187" operator="containsText" text="DL">
      <formula>NOT(ISERROR(SEARCH(("DL"),(Q7))))</formula>
    </cfRule>
    <cfRule type="containsText" dxfId="778" priority="188" operator="containsText" text="DM">
      <formula>NOT(ISERROR(SEARCH(("DM"),(Q7))))</formula>
    </cfRule>
    <cfRule type="containsText" dxfId="777" priority="189" operator="containsText" text="DM">
      <formula>NOT(ISERROR(SEARCH(("DM"),(Q7))))</formula>
    </cfRule>
    <cfRule type="containsText" dxfId="776" priority="190" operator="containsText" text="DM">
      <formula>NOT(ISERROR(SEARCH(("DM"),(Q7))))</formula>
    </cfRule>
    <cfRule type="containsText" dxfId="775" priority="191" operator="containsText" text="VC">
      <formula>NOT(ISERROR(SEARCH(("VC"),(Q7))))</formula>
    </cfRule>
    <cfRule type="containsText" dxfId="774" priority="192" operator="containsText" text="DL">
      <formula>NOT(ISERROR(SEARCH(("DL"),(Q7))))</formula>
    </cfRule>
    <cfRule type="containsText" dxfId="773" priority="193" operator="containsText" text="LP">
      <formula>NOT(ISERROR(SEARCH(("LP"),(Q7))))</formula>
    </cfRule>
    <cfRule type="containsText" dxfId="772" priority="194" operator="containsText" text="PL">
      <formula>NOT(ISERROR(SEARCH(("PL"),(Q7))))</formula>
    </cfRule>
    <cfRule type="containsText" dxfId="771" priority="195" operator="containsText" text="DM">
      <formula>NOT(ISERROR(SEARCH(("DM"),(Q7))))</formula>
    </cfRule>
    <cfRule type="containsText" dxfId="770" priority="219" operator="containsText" text="PL">
      <formula>NOT(ISERROR(SEARCH(("PL"),(Q7))))</formula>
    </cfRule>
    <cfRule type="containsText" dxfId="769" priority="197" operator="containsText" text="DL">
      <formula>NOT(ISERROR(SEARCH(("DL"),(Q7))))</formula>
    </cfRule>
    <cfRule type="containsText" dxfId="768" priority="198" operator="containsText" text="LP">
      <formula>NOT(ISERROR(SEARCH(("LP"),(Q7))))</formula>
    </cfRule>
    <cfRule type="containsText" dxfId="767" priority="199" operator="containsText" text="PL">
      <formula>NOT(ISERROR(SEARCH(("PL"),(Q7))))</formula>
    </cfRule>
    <cfRule type="containsText" dxfId="766" priority="200" operator="containsText" text="DM">
      <formula>NOT(ISERROR(SEARCH(("DM"),(Q7))))</formula>
    </cfRule>
    <cfRule type="containsText" dxfId="765" priority="201" operator="containsText" text="DM">
      <formula>NOT(ISERROR(SEARCH(("DM"),(Q7))))</formula>
    </cfRule>
    <cfRule type="containsText" dxfId="764" priority="202" operator="containsText" text="DM">
      <formula>NOT(ISERROR(SEARCH(("DM"),(Q7))))</formula>
    </cfRule>
    <cfRule type="containsText" dxfId="763" priority="203" operator="containsText" text="VC">
      <formula>NOT(ISERROR(SEARCH(("VC"),(Q7))))</formula>
    </cfRule>
    <cfRule type="containsText" dxfId="762" priority="204" operator="containsText" text="DL">
      <formula>NOT(ISERROR(SEARCH(("DL"),(Q7))))</formula>
    </cfRule>
    <cfRule type="containsText" dxfId="761" priority="205" operator="containsText" text="DM">
      <formula>NOT(ISERROR(SEARCH(("DM"),(Q7))))</formula>
    </cfRule>
    <cfRule type="containsText" dxfId="760" priority="206" operator="containsText" text="VC">
      <formula>NOT(ISERROR(SEARCH(("VC"),(Q7))))</formula>
    </cfRule>
    <cfRule type="containsText" dxfId="759" priority="207" operator="containsText" text="DL">
      <formula>NOT(ISERROR(SEARCH(("DL"),(Q7))))</formula>
    </cfRule>
    <cfRule type="containsText" dxfId="758" priority="208" operator="containsText" text="LP">
      <formula>NOT(ISERROR(SEARCH(("LP"),(Q7))))</formula>
    </cfRule>
    <cfRule type="containsText" dxfId="757" priority="209" operator="containsText" text="PL">
      <formula>NOT(ISERROR(SEARCH(("PL"),(Q7))))</formula>
    </cfRule>
    <cfRule type="containsText" dxfId="756" priority="210" operator="containsText" text="DM">
      <formula>NOT(ISERROR(SEARCH(("DM"),(Q7))))</formula>
    </cfRule>
    <cfRule type="containsText" dxfId="755" priority="211" operator="containsText" text="VC">
      <formula>NOT(ISERROR(SEARCH(("VC"),(Q7))))</formula>
    </cfRule>
    <cfRule type="containsText" dxfId="754" priority="212" operator="containsText" text="DL">
      <formula>NOT(ISERROR(SEARCH(("DL"),(Q7))))</formula>
    </cfRule>
    <cfRule type="containsText" dxfId="753" priority="213" operator="containsText" text="DM">
      <formula>NOT(ISERROR(SEARCH(("DM"),(Q7))))</formula>
    </cfRule>
    <cfRule type="containsText" dxfId="752" priority="214" operator="containsText" text="DM">
      <formula>NOT(ISERROR(SEARCH(("DM"),(Q7))))</formula>
    </cfRule>
    <cfRule type="containsText" dxfId="751" priority="215" operator="containsText" text="DM">
      <formula>NOT(ISERROR(SEARCH(("DM"),(Q7))))</formula>
    </cfRule>
    <cfRule type="containsText" dxfId="750" priority="216" operator="containsText" text="DM">
      <formula>NOT(ISERROR(SEARCH(("DM"),(Q7))))</formula>
    </cfRule>
  </conditionalFormatting>
  <conditionalFormatting sqref="Q7:S7">
    <cfRule type="containsText" dxfId="749" priority="175" operator="containsText" text="LP">
      <formula>NOT(ISERROR(SEARCH(("LP"),(Q7))))</formula>
    </cfRule>
    <cfRule type="containsText" dxfId="748" priority="176" operator="containsText" text="PL">
      <formula>NOT(ISERROR(SEARCH(("PL"),(Q7))))</formula>
    </cfRule>
    <cfRule type="containsText" dxfId="747" priority="177" operator="containsText" text="DL">
      <formula>NOT(ISERROR(SEARCH(("DL"),(Q7))))</formula>
    </cfRule>
    <cfRule type="containsText" dxfId="746" priority="178" operator="containsText" text="DM">
      <formula>NOT(ISERROR(SEARCH(("DM"),(Q7))))</formula>
    </cfRule>
  </conditionalFormatting>
  <conditionalFormatting sqref="T6:T19">
    <cfRule type="cellIs" dxfId="745" priority="63" operator="equal">
      <formula>"A"</formula>
    </cfRule>
    <cfRule type="containsText" dxfId="744" priority="64" operator="containsText" text="DM">
      <formula>NOT(ISERROR(SEARCH(("DM"),(T6))))</formula>
    </cfRule>
  </conditionalFormatting>
  <conditionalFormatting sqref="W6:W19">
    <cfRule type="cellIs" dxfId="743" priority="65" operator="equal">
      <formula>"A"</formula>
    </cfRule>
    <cfRule type="containsText" dxfId="742" priority="66" operator="containsText" text="DM">
      <formula>NOT(ISERROR(SEARCH(("DM"),(W6))))</formula>
    </cfRule>
  </conditionalFormatting>
  <conditionalFormatting sqref="T6:T19 N6:S6 U6:V6 BA6:BB19 W6:AS19">
    <cfRule type="containsText" dxfId="741" priority="121" operator="containsText" text="LP">
      <formula>NOT(ISERROR(SEARCH(("LP"),(N6))))</formula>
    </cfRule>
    <cfRule type="containsText" dxfId="740" priority="122" operator="containsText" text="PL">
      <formula>NOT(ISERROR(SEARCH(("PL"),(N6))))</formula>
    </cfRule>
  </conditionalFormatting>
  <conditionalFormatting sqref="BA6:BB19 X6:AS19">
    <cfRule type="cellIs" dxfId="739" priority="227" operator="equal">
      <formula>"A"</formula>
    </cfRule>
  </conditionalFormatting>
  <conditionalFormatting sqref="BA6:BW6">
    <cfRule type="containsText" dxfId="738" priority="274" operator="containsText" text="DM">
      <formula>NOT(ISERROR(SEARCH(("DM"),(BA6))))</formula>
    </cfRule>
    <cfRule type="containsText" dxfId="737" priority="275" operator="containsText" text="VC">
      <formula>NOT(ISERROR(SEARCH(("VC"),(BA6))))</formula>
    </cfRule>
    <cfRule type="containsText" dxfId="736" priority="230" operator="containsText" text="DL">
      <formula>NOT(ISERROR(SEARCH(("DL"),(BA6))))</formula>
    </cfRule>
    <cfRule type="containsText" dxfId="735" priority="231" operator="containsText" text="DM">
      <formula>NOT(ISERROR(SEARCH(("DM"),(BA6))))</formula>
    </cfRule>
    <cfRule type="containsText" dxfId="734" priority="232" operator="containsText" text="DM">
      <formula>NOT(ISERROR(SEARCH(("DM"),(BA6))))</formula>
    </cfRule>
    <cfRule type="containsText" dxfId="733" priority="233" operator="containsText" text="DM">
      <formula>NOT(ISERROR(SEARCH(("DM"),(BA6))))</formula>
    </cfRule>
    <cfRule type="containsText" dxfId="732" priority="234" operator="containsText" text="VC">
      <formula>NOT(ISERROR(SEARCH(("VC"),(BA6))))</formula>
    </cfRule>
    <cfRule type="containsText" dxfId="731" priority="235" operator="containsText" text="DL">
      <formula>NOT(ISERROR(SEARCH(("DL"),(BA6))))</formula>
    </cfRule>
    <cfRule type="containsText" dxfId="730" priority="236" operator="containsText" text="LP">
      <formula>NOT(ISERROR(SEARCH(("LP"),(BA6))))</formula>
    </cfRule>
    <cfRule type="containsText" dxfId="729" priority="237" operator="containsText" text="PL">
      <formula>NOT(ISERROR(SEARCH(("PL"),(BA6))))</formula>
    </cfRule>
    <cfRule type="containsText" dxfId="728" priority="238" operator="containsText" text="DM">
      <formula>NOT(ISERROR(SEARCH(("DM"),(BA6))))</formula>
    </cfRule>
    <cfRule type="containsText" dxfId="727" priority="239" operator="containsText" text="VC">
      <formula>NOT(ISERROR(SEARCH(("VC"),(BA6))))</formula>
    </cfRule>
    <cfRule type="containsText" dxfId="726" priority="240" operator="containsText" text="DL">
      <formula>NOT(ISERROR(SEARCH(("DL"),(BA6))))</formula>
    </cfRule>
    <cfRule type="containsText" dxfId="725" priority="241" operator="containsText" text="DM">
      <formula>NOT(ISERROR(SEARCH(("DM"),(BA6))))</formula>
    </cfRule>
    <cfRule type="containsText" dxfId="724" priority="242" operator="containsText" text="DM">
      <formula>NOT(ISERROR(SEARCH(("DM"),(BA6))))</formula>
    </cfRule>
    <cfRule type="containsText" dxfId="723" priority="243" operator="containsText" text="DM">
      <formula>NOT(ISERROR(SEARCH(("DM"),(BA6))))</formula>
    </cfRule>
    <cfRule type="containsText" dxfId="722" priority="244" operator="containsText" text="VC">
      <formula>NOT(ISERROR(SEARCH(("VC"),(BA6))))</formula>
    </cfRule>
    <cfRule type="containsText" dxfId="721" priority="245" operator="containsText" text="DL">
      <formula>NOT(ISERROR(SEARCH(("DL"),(BA6))))</formula>
    </cfRule>
    <cfRule type="containsText" dxfId="720" priority="246" operator="containsText" text="LP">
      <formula>NOT(ISERROR(SEARCH(("LP"),(BA6))))</formula>
    </cfRule>
    <cfRule type="containsText" dxfId="719" priority="247" operator="containsText" text="PL">
      <formula>NOT(ISERROR(SEARCH(("PL"),(BA6))))</formula>
    </cfRule>
    <cfRule type="containsText" dxfId="718" priority="248" operator="containsText" text="DM">
      <formula>NOT(ISERROR(SEARCH(("DM"),(BA6))))</formula>
    </cfRule>
    <cfRule type="containsText" dxfId="717" priority="249" operator="containsText" text="VC">
      <formula>NOT(ISERROR(SEARCH(("VC"),(BA6))))</formula>
    </cfRule>
    <cfRule type="containsText" dxfId="716" priority="250" operator="containsText" text="DL">
      <formula>NOT(ISERROR(SEARCH(("DL"),(BA6))))</formula>
    </cfRule>
    <cfRule type="containsText" dxfId="715" priority="251" operator="containsText" text="LP">
      <formula>NOT(ISERROR(SEARCH(("LP"),(BA6))))</formula>
    </cfRule>
    <cfRule type="containsText" dxfId="714" priority="252" operator="containsText" text="PL">
      <formula>NOT(ISERROR(SEARCH(("PL"),(BA6))))</formula>
    </cfRule>
    <cfRule type="containsText" dxfId="713" priority="253" operator="containsText" text="DM">
      <formula>NOT(ISERROR(SEARCH(("DM"),(BA6))))</formula>
    </cfRule>
    <cfRule type="containsText" dxfId="712" priority="254" operator="containsText" text="DM">
      <formula>NOT(ISERROR(SEARCH(("DM"),(BA6))))</formula>
    </cfRule>
    <cfRule type="containsText" dxfId="711" priority="255" operator="containsText" text="DM">
      <formula>NOT(ISERROR(SEARCH(("DM"),(BA6))))</formula>
    </cfRule>
    <cfRule type="containsText" dxfId="710" priority="256" operator="containsText" text="VC">
      <formula>NOT(ISERROR(SEARCH(("VC"),(BA6))))</formula>
    </cfRule>
    <cfRule type="containsText" dxfId="709" priority="257" operator="containsText" text="DL">
      <formula>NOT(ISERROR(SEARCH(("DL"),(BA6))))</formula>
    </cfRule>
    <cfRule type="containsText" dxfId="708" priority="258" operator="containsText" text="DM">
      <formula>NOT(ISERROR(SEARCH(("DM"),(BA6))))</formula>
    </cfRule>
    <cfRule type="containsText" dxfId="707" priority="259" operator="containsText" text="VC">
      <formula>NOT(ISERROR(SEARCH(("VC"),(BA6))))</formula>
    </cfRule>
    <cfRule type="containsText" dxfId="706" priority="260" operator="containsText" text="DL">
      <formula>NOT(ISERROR(SEARCH(("DL"),(BA6))))</formula>
    </cfRule>
    <cfRule type="containsText" dxfId="705" priority="261" operator="containsText" text="LP">
      <formula>NOT(ISERROR(SEARCH(("LP"),(BA6))))</formula>
    </cfRule>
    <cfRule type="containsText" dxfId="704" priority="262" operator="containsText" text="PL">
      <formula>NOT(ISERROR(SEARCH(("PL"),(BA6))))</formula>
    </cfRule>
    <cfRule type="containsText" dxfId="703" priority="263" operator="containsText" text="DM">
      <formula>NOT(ISERROR(SEARCH(("DM"),(BA6))))</formula>
    </cfRule>
    <cfRule type="containsText" dxfId="702" priority="264" operator="containsText" text="VC">
      <formula>NOT(ISERROR(SEARCH(("VC"),(BA6))))</formula>
    </cfRule>
    <cfRule type="containsText" dxfId="701" priority="265" operator="containsText" text="DL">
      <formula>NOT(ISERROR(SEARCH(("DL"),(BA6))))</formula>
    </cfRule>
    <cfRule type="containsText" dxfId="700" priority="266" operator="containsText" text="DM">
      <formula>NOT(ISERROR(SEARCH(("DM"),(BA6))))</formula>
    </cfRule>
    <cfRule type="containsText" dxfId="699" priority="267" operator="containsText" text="DM">
      <formula>NOT(ISERROR(SEARCH(("DM"),(BA6))))</formula>
    </cfRule>
    <cfRule type="containsText" dxfId="698" priority="268" operator="containsText" text="DM">
      <formula>NOT(ISERROR(SEARCH(("DM"),(BA6))))</formula>
    </cfRule>
    <cfRule type="containsText" dxfId="697" priority="269" operator="containsText" text="VC">
      <formula>NOT(ISERROR(SEARCH(("VC"),(BA6))))</formula>
    </cfRule>
    <cfRule type="containsText" dxfId="696" priority="270" operator="containsText" text="DM">
      <formula>NOT(ISERROR(SEARCH(("DM"),(BA6))))</formula>
    </cfRule>
    <cfRule type="containsText" dxfId="695" priority="271" operator="containsText" text="VC">
      <formula>NOT(ISERROR(SEARCH(("VC"),(BA6))))</formula>
    </cfRule>
    <cfRule type="containsText" dxfId="694" priority="272" operator="containsText" text="DL">
      <formula>NOT(ISERROR(SEARCH(("DL"),(BA6))))</formula>
    </cfRule>
    <cfRule type="containsText" dxfId="693" priority="273" operator="containsText" text="DM">
      <formula>NOT(ISERROR(SEARCH(("DM"),(BA6))))</formula>
    </cfRule>
  </conditionalFormatting>
  <conditionalFormatting sqref="BA6:DA6">
    <cfRule type="containsText" dxfId="692" priority="389" operator="containsText" text="DM">
      <formula>NOT(ISERROR(SEARCH(("DM"),(BA6))))</formula>
    </cfRule>
  </conditionalFormatting>
  <conditionalFormatting sqref="AT6:AT19 BA6:BB19">
    <cfRule type="containsText" dxfId="641" priority="378" operator="containsText" text="DM">
      <formula>NOT(ISERROR(SEARCH(("DM"),(AT6))))</formula>
    </cfRule>
  </conditionalFormatting>
  <conditionalFormatting sqref="AT6:AT19 BA6:BA19">
    <cfRule type="containsText" dxfId="640" priority="326" operator="containsText" text="LP">
      <formula>NOT(ISERROR(SEARCH(("LP"),(AT6))))</formula>
    </cfRule>
    <cfRule type="containsText" dxfId="639" priority="327" operator="containsText" text="PL">
      <formula>NOT(ISERROR(SEARCH(("PL"),(AT6))))</formula>
    </cfRule>
    <cfRule type="containsText" dxfId="638" priority="328" operator="containsText" text="DL">
      <formula>NOT(ISERROR(SEARCH(("DL"),(AT6))))</formula>
    </cfRule>
    <cfRule type="containsText" dxfId="637" priority="329" operator="containsText" text="DM">
      <formula>NOT(ISERROR(SEARCH(("DM"),(AT6))))</formula>
    </cfRule>
    <cfRule type="containsText" dxfId="636" priority="330" operator="containsText" text="DM">
      <formula>NOT(ISERROR(SEARCH(("DM"),(AT6))))</formula>
    </cfRule>
    <cfRule type="containsText" dxfId="635" priority="331" operator="containsText" text="DM">
      <formula>NOT(ISERROR(SEARCH(("DM"),(AT6))))</formula>
    </cfRule>
    <cfRule type="containsText" dxfId="634" priority="332" operator="containsText" text="VC">
      <formula>NOT(ISERROR(SEARCH(("VC"),(AT6))))</formula>
    </cfRule>
    <cfRule type="containsText" dxfId="633" priority="333" operator="containsText" text="DL">
      <formula>NOT(ISERROR(SEARCH(("DL"),(AT6))))</formula>
    </cfRule>
    <cfRule type="containsText" dxfId="632" priority="334" operator="containsText" text="LP">
      <formula>NOT(ISERROR(SEARCH(("LP"),(AT6))))</formula>
    </cfRule>
    <cfRule type="containsText" dxfId="631" priority="335" operator="containsText" text="PL">
      <formula>NOT(ISERROR(SEARCH(("PL"),(AT6))))</formula>
    </cfRule>
    <cfRule type="containsText" dxfId="630" priority="336" operator="containsText" text="DM">
      <formula>NOT(ISERROR(SEARCH(("DM"),(AT6))))</formula>
    </cfRule>
    <cfRule type="containsText" dxfId="629" priority="337" operator="containsText" text="VC">
      <formula>NOT(ISERROR(SEARCH(("VC"),(AT6))))</formula>
    </cfRule>
    <cfRule type="containsText" dxfId="628" priority="338" operator="containsText" text="DL">
      <formula>NOT(ISERROR(SEARCH(("DL"),(AT6))))</formula>
    </cfRule>
    <cfRule type="containsText" dxfId="627" priority="339" operator="containsText" text="DM">
      <formula>NOT(ISERROR(SEARCH(("DM"),(AT6))))</formula>
    </cfRule>
    <cfRule type="containsText" dxfId="626" priority="340" operator="containsText" text="DM">
      <formula>NOT(ISERROR(SEARCH(("DM"),(AT6))))</formula>
    </cfRule>
    <cfRule type="containsText" dxfId="625" priority="341" operator="containsText" text="DM">
      <formula>NOT(ISERROR(SEARCH(("DM"),(AT6))))</formula>
    </cfRule>
    <cfRule type="containsText" dxfId="624" priority="342" operator="containsText" text="VC">
      <formula>NOT(ISERROR(SEARCH(("VC"),(AT6))))</formula>
    </cfRule>
    <cfRule type="containsText" dxfId="623" priority="343" operator="containsText" text="DL">
      <formula>NOT(ISERROR(SEARCH(("DL"),(AT6))))</formula>
    </cfRule>
    <cfRule type="containsText" dxfId="622" priority="344" operator="containsText" text="LP">
      <formula>NOT(ISERROR(SEARCH(("LP"),(AT6))))</formula>
    </cfRule>
    <cfRule type="containsText" dxfId="621" priority="345" operator="containsText" text="PL">
      <formula>NOT(ISERROR(SEARCH(("PL"),(AT6))))</formula>
    </cfRule>
    <cfRule type="containsText" dxfId="620" priority="346" operator="containsText" text="DM">
      <formula>NOT(ISERROR(SEARCH(("DM"),(AT6))))</formula>
    </cfRule>
    <cfRule type="containsText" dxfId="619" priority="347" operator="containsText" text="VC">
      <formula>NOT(ISERROR(SEARCH(("VC"),(AT6))))</formula>
    </cfRule>
    <cfRule type="containsText" dxfId="618" priority="348" operator="containsText" text="DL">
      <formula>NOT(ISERROR(SEARCH(("DL"),(AT6))))</formula>
    </cfRule>
    <cfRule type="containsText" dxfId="617" priority="349" operator="containsText" text="LP">
      <formula>NOT(ISERROR(SEARCH(("LP"),(AT6))))</formula>
    </cfRule>
    <cfRule type="containsText" dxfId="616" priority="350" operator="containsText" text="PL">
      <formula>NOT(ISERROR(SEARCH(("PL"),(AT6))))</formula>
    </cfRule>
    <cfRule type="containsText" dxfId="615" priority="351" operator="containsText" text="DM">
      <formula>NOT(ISERROR(SEARCH(("DM"),(AT6))))</formula>
    </cfRule>
    <cfRule type="containsText" dxfId="614" priority="352" operator="containsText" text="DM">
      <formula>NOT(ISERROR(SEARCH(("DM"),(AT6))))</formula>
    </cfRule>
    <cfRule type="containsText" dxfId="613" priority="353" operator="containsText" text="DM">
      <formula>NOT(ISERROR(SEARCH(("DM"),(AT6))))</formula>
    </cfRule>
    <cfRule type="containsText" dxfId="612" priority="354" operator="containsText" text="VC">
      <formula>NOT(ISERROR(SEARCH(("VC"),(AT6))))</formula>
    </cfRule>
    <cfRule type="containsText" dxfId="611" priority="355" operator="containsText" text="DL">
      <formula>NOT(ISERROR(SEARCH(("DL"),(AT6))))</formula>
    </cfRule>
    <cfRule type="containsText" dxfId="610" priority="356" operator="containsText" text="DM">
      <formula>NOT(ISERROR(SEARCH(("DM"),(AT6))))</formula>
    </cfRule>
    <cfRule type="containsText" dxfId="609" priority="357" operator="containsText" text="VC">
      <formula>NOT(ISERROR(SEARCH(("VC"),(AT6))))</formula>
    </cfRule>
    <cfRule type="containsText" dxfId="608" priority="358" operator="containsText" text="DL">
      <formula>NOT(ISERROR(SEARCH(("DL"),(AT6))))</formula>
    </cfRule>
    <cfRule type="containsText" dxfId="607" priority="359" operator="containsText" text="LP">
      <formula>NOT(ISERROR(SEARCH(("LP"),(AT6))))</formula>
    </cfRule>
    <cfRule type="containsText" dxfId="606" priority="360" operator="containsText" text="PL">
      <formula>NOT(ISERROR(SEARCH(("PL"),(AT6))))</formula>
    </cfRule>
    <cfRule type="containsText" dxfId="605" priority="361" operator="containsText" text="DM">
      <formula>NOT(ISERROR(SEARCH(("DM"),(AT6))))</formula>
    </cfRule>
    <cfRule type="containsText" dxfId="604" priority="362" operator="containsText" text="VC">
      <formula>NOT(ISERROR(SEARCH(("VC"),(AT6))))</formula>
    </cfRule>
    <cfRule type="containsText" dxfId="603" priority="363" operator="containsText" text="DL">
      <formula>NOT(ISERROR(SEARCH(("DL"),(AT6))))</formula>
    </cfRule>
    <cfRule type="containsText" dxfId="602" priority="364" operator="containsText" text="DM">
      <formula>NOT(ISERROR(SEARCH(("DM"),(AT6))))</formula>
    </cfRule>
    <cfRule type="containsText" dxfId="601" priority="365" operator="containsText" text="DM">
      <formula>NOT(ISERROR(SEARCH(("DM"),(AT6))))</formula>
    </cfRule>
    <cfRule type="containsText" dxfId="600" priority="366" operator="containsText" text="DM">
      <formula>NOT(ISERROR(SEARCH(("DM"),(AT6))))</formula>
    </cfRule>
    <cfRule type="containsText" dxfId="599" priority="367" operator="containsText" text="DM">
      <formula>NOT(ISERROR(SEARCH(("DM"),(AT6))))</formula>
    </cfRule>
    <cfRule type="containsText" dxfId="598" priority="368" operator="containsText" text="VC">
      <formula>NOT(ISERROR(SEARCH(("VC"),(AT6))))</formula>
    </cfRule>
    <cfRule type="containsText" dxfId="597" priority="369" operator="containsText" text="LP">
      <formula>NOT(ISERROR(SEARCH(("LP"),(AT6))))</formula>
    </cfRule>
    <cfRule type="containsText" dxfId="596" priority="370" operator="containsText" text="PL">
      <formula>NOT(ISERROR(SEARCH(("PL"),(AT6))))</formula>
    </cfRule>
    <cfRule type="containsText" dxfId="595" priority="371" operator="containsText" text="DM">
      <formula>NOT(ISERROR(SEARCH(("DM"),(AT6))))</formula>
    </cfRule>
    <cfRule type="containsText" dxfId="594" priority="372" operator="containsText" text="VC">
      <formula>NOT(ISERROR(SEARCH(("VC"),(AT6))))</formula>
    </cfRule>
    <cfRule type="containsText" dxfId="593" priority="373" operator="containsText" text="DL">
      <formula>NOT(ISERROR(SEARCH(("DL"),(AT6))))</formula>
    </cfRule>
    <cfRule type="containsText" dxfId="592" priority="374" operator="containsText" text="DM">
      <formula>NOT(ISERROR(SEARCH(("DM"),(AT6))))</formula>
    </cfRule>
    <cfRule type="containsText" dxfId="591" priority="375" operator="containsText" text="DM">
      <formula>NOT(ISERROR(SEARCH(("DM"),(AT6))))</formula>
    </cfRule>
    <cfRule type="containsText" dxfId="590" priority="376" operator="containsText" text="VC">
      <formula>NOT(ISERROR(SEARCH(("VC"),(AT6))))</formula>
    </cfRule>
    <cfRule type="containsText" dxfId="589" priority="377" operator="containsText" text="DL">
      <formula>NOT(ISERROR(SEARCH(("DL"),(AT6))))</formula>
    </cfRule>
  </conditionalFormatting>
  <conditionalFormatting sqref="BA7:BI7">
    <cfRule type="containsText" dxfId="585" priority="383" operator="containsText" text="DM">
      <formula>NOT(ISERROR(SEARCH(("DM"),(BA7))))</formula>
    </cfRule>
  </conditionalFormatting>
  <conditionalFormatting sqref="BA6:BW6 X6:AS19 AU6:AZ19">
    <cfRule type="containsText" dxfId="584" priority="384" operator="containsText" text="DM">
      <formula>NOT(ISERROR(SEARCH(("DM"),(X6))))</formula>
    </cfRule>
  </conditionalFormatting>
  <conditionalFormatting sqref="BA6:BW6">
    <cfRule type="containsText" dxfId="583" priority="228" operator="containsText" text="LP">
      <formula>NOT(ISERROR(SEARCH(("LP"),(BA6))))</formula>
    </cfRule>
    <cfRule type="containsText" dxfId="582" priority="229" operator="containsText" text="PL">
      <formula>NOT(ISERROR(SEARCH(("PL"),(BA6))))</formula>
    </cfRule>
  </conditionalFormatting>
  <conditionalFormatting sqref="BA6:BW6">
    <cfRule type="containsText" dxfId="581" priority="386" operator="containsText" text="LP">
      <formula>NOT(ISERROR(SEARCH(("LP"),(BA6))))</formula>
    </cfRule>
    <cfRule type="containsText" dxfId="580" priority="387" operator="containsText" text="PL">
      <formula>NOT(ISERROR(SEARCH(("PL"),(BA6))))</formula>
    </cfRule>
    <cfRule type="containsText" dxfId="579" priority="388" operator="containsText" text="DL">
      <formula>NOT(ISERROR(SEARCH(("DL"),(BA6))))</formula>
    </cfRule>
  </conditionalFormatting>
  <conditionalFormatting sqref="BA7:BB7">
    <cfRule type="containsText" dxfId="578" priority="394" operator="containsText" text="DL">
      <formula>NOT(ISERROR(SEARCH(("DL"),(BA7))))</formula>
    </cfRule>
    <cfRule type="containsText" dxfId="577" priority="391" operator="containsText" text="DM">
      <formula>NOT(ISERROR(SEARCH(("DM"),(BA7))))</formula>
    </cfRule>
    <cfRule type="containsText" dxfId="576" priority="392" operator="containsText" text="DM">
      <formula>NOT(ISERROR(SEARCH(("DM"),(BA7))))</formula>
    </cfRule>
    <cfRule type="containsText" dxfId="575" priority="393" operator="containsText" text="VC">
      <formula>NOT(ISERROR(SEARCH(("VC"),(BA7))))</formula>
    </cfRule>
    <cfRule type="containsText" dxfId="574" priority="438" operator="containsText" text="DL">
      <formula>NOT(ISERROR(SEARCH(("DL"),(BA7))))</formula>
    </cfRule>
    <cfRule type="containsText" dxfId="573" priority="395" operator="containsText" text="LP">
      <formula>NOT(ISERROR(SEARCH(("LP"),(BA7))))</formula>
    </cfRule>
    <cfRule type="containsText" dxfId="572" priority="396" operator="containsText" text="PL">
      <formula>NOT(ISERROR(SEARCH(("PL"),(BA7))))</formula>
    </cfRule>
    <cfRule type="containsText" dxfId="571" priority="397" operator="containsText" text="DM">
      <formula>NOT(ISERROR(SEARCH(("DM"),(BA7))))</formula>
    </cfRule>
    <cfRule type="containsText" dxfId="570" priority="398" operator="containsText" text="VC">
      <formula>NOT(ISERROR(SEARCH(("VC"),(BA7))))</formula>
    </cfRule>
    <cfRule type="containsText" dxfId="569" priority="399" operator="containsText" text="DL">
      <formula>NOT(ISERROR(SEARCH(("DL"),(BA7))))</formula>
    </cfRule>
    <cfRule type="containsText" dxfId="568" priority="400" operator="containsText" text="DM">
      <formula>NOT(ISERROR(SEARCH(("DM"),(BA7))))</formula>
    </cfRule>
    <cfRule type="containsText" dxfId="567" priority="401" operator="containsText" text="DM">
      <formula>NOT(ISERROR(SEARCH(("DM"),(BA7))))</formula>
    </cfRule>
    <cfRule type="containsText" dxfId="566" priority="402" operator="containsText" text="DM">
      <formula>NOT(ISERROR(SEARCH(("DM"),(BA7))))</formula>
    </cfRule>
    <cfRule type="containsText" dxfId="565" priority="403" operator="containsText" text="VC">
      <formula>NOT(ISERROR(SEARCH(("VC"),(BA7))))</formula>
    </cfRule>
    <cfRule type="containsText" dxfId="564" priority="404" operator="containsText" text="DL">
      <formula>NOT(ISERROR(SEARCH(("DL"),(BA7))))</formula>
    </cfRule>
    <cfRule type="containsText" dxfId="563" priority="405" operator="containsText" text="LP">
      <formula>NOT(ISERROR(SEARCH(("LP"),(BA7))))</formula>
    </cfRule>
    <cfRule type="containsText" dxfId="562" priority="406" operator="containsText" text="PL">
      <formula>NOT(ISERROR(SEARCH(("PL"),(BA7))))</formula>
    </cfRule>
    <cfRule type="containsText" dxfId="561" priority="407" operator="containsText" text="DM">
      <formula>NOT(ISERROR(SEARCH(("DM"),(BA7))))</formula>
    </cfRule>
    <cfRule type="containsText" dxfId="560" priority="408" operator="containsText" text="VC">
      <formula>NOT(ISERROR(SEARCH(("VC"),(BA7))))</formula>
    </cfRule>
    <cfRule type="containsText" dxfId="559" priority="409" operator="containsText" text="DL">
      <formula>NOT(ISERROR(SEARCH(("DL"),(BA7))))</formula>
    </cfRule>
    <cfRule type="containsText" dxfId="558" priority="410" operator="containsText" text="LP">
      <formula>NOT(ISERROR(SEARCH(("LP"),(BA7))))</formula>
    </cfRule>
    <cfRule type="containsText" dxfId="557" priority="411" operator="containsText" text="PL">
      <formula>NOT(ISERROR(SEARCH(("PL"),(BA7))))</formula>
    </cfRule>
    <cfRule type="containsText" dxfId="556" priority="412" operator="containsText" text="DM">
      <formula>NOT(ISERROR(SEARCH(("DM"),(BA7))))</formula>
    </cfRule>
    <cfRule type="containsText" dxfId="555" priority="413" operator="containsText" text="DM">
      <formula>NOT(ISERROR(SEARCH(("DM"),(BA7))))</formula>
    </cfRule>
    <cfRule type="containsText" dxfId="554" priority="414" operator="containsText" text="DM">
      <formula>NOT(ISERROR(SEARCH(("DM"),(BA7))))</formula>
    </cfRule>
    <cfRule type="containsText" dxfId="553" priority="415" operator="containsText" text="VC">
      <formula>NOT(ISERROR(SEARCH(("VC"),(BA7))))</formula>
    </cfRule>
    <cfRule type="containsText" dxfId="552" priority="416" operator="containsText" text="DL">
      <formula>NOT(ISERROR(SEARCH(("DL"),(BA7))))</formula>
    </cfRule>
    <cfRule type="containsText" dxfId="551" priority="417" operator="containsText" text="DM">
      <formula>NOT(ISERROR(SEARCH(("DM"),(BA7))))</formula>
    </cfRule>
    <cfRule type="containsText" dxfId="550" priority="418" operator="containsText" text="VC">
      <formula>NOT(ISERROR(SEARCH(("VC"),(BA7))))</formula>
    </cfRule>
    <cfRule type="containsText" dxfId="549" priority="419" operator="containsText" text="DL">
      <formula>NOT(ISERROR(SEARCH(("DL"),(BA7))))</formula>
    </cfRule>
    <cfRule type="containsText" dxfId="548" priority="420" operator="containsText" text="LP">
      <formula>NOT(ISERROR(SEARCH(("LP"),(BA7))))</formula>
    </cfRule>
    <cfRule type="containsText" dxfId="547" priority="421" operator="containsText" text="PL">
      <formula>NOT(ISERROR(SEARCH(("PL"),(BA7))))</formula>
    </cfRule>
    <cfRule type="containsText" dxfId="546" priority="422" operator="containsText" text="DM">
      <formula>NOT(ISERROR(SEARCH(("DM"),(BA7))))</formula>
    </cfRule>
    <cfRule type="containsText" dxfId="545" priority="423" operator="containsText" text="VC">
      <formula>NOT(ISERROR(SEARCH(("VC"),(BA7))))</formula>
    </cfRule>
    <cfRule type="containsText" dxfId="544" priority="424" operator="containsText" text="DL">
      <formula>NOT(ISERROR(SEARCH(("DL"),(BA7))))</formula>
    </cfRule>
    <cfRule type="containsText" dxfId="543" priority="425" operator="containsText" text="DM">
      <formula>NOT(ISERROR(SEARCH(("DM"),(BA7))))</formula>
    </cfRule>
    <cfRule type="containsText" dxfId="542" priority="426" operator="containsText" text="DM">
      <formula>NOT(ISERROR(SEARCH(("DM"),(BA7))))</formula>
    </cfRule>
    <cfRule type="containsText" dxfId="541" priority="427" operator="containsText" text="DM">
      <formula>NOT(ISERROR(SEARCH(("DM"),(BA7))))</formula>
    </cfRule>
    <cfRule type="containsText" dxfId="540" priority="428" operator="containsText" text="DM">
      <formula>NOT(ISERROR(SEARCH(("DM"),(BA7))))</formula>
    </cfRule>
    <cfRule type="containsText" dxfId="539" priority="429" operator="containsText" text="VC">
      <formula>NOT(ISERROR(SEARCH(("VC"),(BA7))))</formula>
    </cfRule>
    <cfRule type="containsText" dxfId="538" priority="430" operator="containsText" text="LP">
      <formula>NOT(ISERROR(SEARCH(("LP"),(BA7))))</formula>
    </cfRule>
    <cfRule type="containsText" dxfId="537" priority="431" operator="containsText" text="PL">
      <formula>NOT(ISERROR(SEARCH(("PL"),(BA7))))</formula>
    </cfRule>
    <cfRule type="containsText" dxfId="536" priority="432" operator="containsText" text="DM">
      <formula>NOT(ISERROR(SEARCH(("DM"),(BA7))))</formula>
    </cfRule>
    <cfRule type="containsText" dxfId="535" priority="433" operator="containsText" text="VC">
      <formula>NOT(ISERROR(SEARCH(("VC"),(BA7))))</formula>
    </cfRule>
    <cfRule type="containsText" dxfId="534" priority="434" operator="containsText" text="DL">
      <formula>NOT(ISERROR(SEARCH(("DL"),(BA7))))</formula>
    </cfRule>
    <cfRule type="containsText" dxfId="533" priority="435" operator="containsText" text="DM">
      <formula>NOT(ISERROR(SEARCH(("DM"),(BA7))))</formula>
    </cfRule>
    <cfRule type="containsText" dxfId="532" priority="436" operator="containsText" text="DM">
      <formula>NOT(ISERROR(SEARCH(("DM"),(BA7))))</formula>
    </cfRule>
    <cfRule type="containsText" dxfId="531" priority="437" operator="containsText" text="VC">
      <formula>NOT(ISERROR(SEARCH(("VC"),(BA7))))</formula>
    </cfRule>
  </conditionalFormatting>
  <conditionalFormatting sqref="BA7:BI7">
    <cfRule type="containsText" dxfId="530" priority="439" operator="containsText" text="DM">
      <formula>NOT(ISERROR(SEARCH(("DM"),(BA7))))</formula>
    </cfRule>
    <cfRule type="containsText" dxfId="529" priority="440" operator="containsText" text="LP">
      <formula>NOT(ISERROR(SEARCH(("LP"),(BA7))))</formula>
    </cfRule>
    <cfRule type="containsText" dxfId="528" priority="441" operator="containsText" text="PL">
      <formula>NOT(ISERROR(SEARCH(("PL"),(BA7))))</formula>
    </cfRule>
    <cfRule type="containsText" dxfId="527" priority="442" operator="containsText" text="DL">
      <formula>NOT(ISERROR(SEARCH(("DL"),(BA7))))</formula>
    </cfRule>
  </conditionalFormatting>
  <conditionalFormatting sqref="BA6:BA19 AT6:AT19">
    <cfRule type="cellIs" dxfId="526" priority="325" operator="equal">
      <formula>"A"</formula>
    </cfRule>
  </conditionalFormatting>
  <conditionalFormatting sqref="BC7:BI7">
    <cfRule type="containsText" dxfId="525" priority="443" operator="containsText" text="LP">
      <formula>NOT(ISERROR(SEARCH(("LP"),(BC7))))</formula>
    </cfRule>
    <cfRule type="containsText" dxfId="524" priority="444" operator="containsText" text="PL">
      <formula>NOT(ISERROR(SEARCH(("PL"),(BC7))))</formula>
    </cfRule>
    <cfRule type="containsText" dxfId="523" priority="445" operator="containsText" text="DL">
      <formula>NOT(ISERROR(SEARCH(("DL"),(BC7))))</formula>
    </cfRule>
    <cfRule type="containsText" dxfId="522" priority="446" operator="containsText" text="DM">
      <formula>NOT(ISERROR(SEARCH(("DM"),(BC7))))</formula>
    </cfRule>
    <cfRule type="containsText" dxfId="521" priority="447" operator="containsText" text="DM">
      <formula>NOT(ISERROR(SEARCH(("DM"),(BC7))))</formula>
    </cfRule>
    <cfRule type="containsText" dxfId="520" priority="448" operator="containsText" text="DM">
      <formula>NOT(ISERROR(SEARCH(("DM"),(BC7))))</formula>
    </cfRule>
    <cfRule type="containsText" dxfId="519" priority="449" operator="containsText" text="VC">
      <formula>NOT(ISERROR(SEARCH(("VC"),(BC7))))</formula>
    </cfRule>
    <cfRule type="containsText" dxfId="518" priority="450" operator="containsText" text="DL">
      <formula>NOT(ISERROR(SEARCH(("DL"),(BC7))))</formula>
    </cfRule>
    <cfRule type="containsText" dxfId="517" priority="451" operator="containsText" text="LP">
      <formula>NOT(ISERROR(SEARCH(("LP"),(BC7))))</formula>
    </cfRule>
    <cfRule type="containsText" dxfId="516" priority="452" operator="containsText" text="PL">
      <formula>NOT(ISERROR(SEARCH(("PL"),(BC7))))</formula>
    </cfRule>
    <cfRule type="containsText" dxfId="515" priority="453" operator="containsText" text="DM">
      <formula>NOT(ISERROR(SEARCH(("DM"),(BC7))))</formula>
    </cfRule>
    <cfRule type="containsText" dxfId="514" priority="454" operator="containsText" text="VC">
      <formula>NOT(ISERROR(SEARCH(("VC"),(BC7))))</formula>
    </cfRule>
    <cfRule type="containsText" dxfId="513" priority="455" operator="containsText" text="DL">
      <formula>NOT(ISERROR(SEARCH(("DL"),(BC7))))</formula>
    </cfRule>
    <cfRule type="containsText" dxfId="512" priority="456" operator="containsText" text="DM">
      <formula>NOT(ISERROR(SEARCH(("DM"),(BC7))))</formula>
    </cfRule>
    <cfRule type="containsText" dxfId="511" priority="457" operator="containsText" text="DM">
      <formula>NOT(ISERROR(SEARCH(("DM"),(BC7))))</formula>
    </cfRule>
    <cfRule type="containsText" dxfId="510" priority="458" operator="containsText" text="DM">
      <formula>NOT(ISERROR(SEARCH(("DM"),(BC7))))</formula>
    </cfRule>
    <cfRule type="containsText" dxfId="509" priority="459" operator="containsText" text="VC">
      <formula>NOT(ISERROR(SEARCH(("VC"),(BC7))))</formula>
    </cfRule>
    <cfRule type="containsText" dxfId="508" priority="460" operator="containsText" text="DL">
      <formula>NOT(ISERROR(SEARCH(("DL"),(BC7))))</formula>
    </cfRule>
    <cfRule type="containsText" dxfId="507" priority="461" operator="containsText" text="LP">
      <formula>NOT(ISERROR(SEARCH(("LP"),(BC7))))</formula>
    </cfRule>
    <cfRule type="containsText" dxfId="506" priority="462" operator="containsText" text="PL">
      <formula>NOT(ISERROR(SEARCH(("PL"),(BC7))))</formula>
    </cfRule>
    <cfRule type="containsText" dxfId="505" priority="463" operator="containsText" text="DM">
      <formula>NOT(ISERROR(SEARCH(("DM"),(BC7))))</formula>
    </cfRule>
    <cfRule type="containsText" dxfId="504" priority="464" operator="containsText" text="VC">
      <formula>NOT(ISERROR(SEARCH(("VC"),(BC7))))</formula>
    </cfRule>
    <cfRule type="containsText" dxfId="503" priority="465" operator="containsText" text="DL">
      <formula>NOT(ISERROR(SEARCH(("DL"),(BC7))))</formula>
    </cfRule>
    <cfRule type="containsText" dxfId="502" priority="466" operator="containsText" text="LP">
      <formula>NOT(ISERROR(SEARCH(("LP"),(BC7))))</formula>
    </cfRule>
    <cfRule type="containsText" dxfId="501" priority="467" operator="containsText" text="PL">
      <formula>NOT(ISERROR(SEARCH(("PL"),(BC7))))</formula>
    </cfRule>
    <cfRule type="containsText" dxfId="500" priority="468" operator="containsText" text="DM">
      <formula>NOT(ISERROR(SEARCH(("DM"),(BC7))))</formula>
    </cfRule>
    <cfRule type="containsText" dxfId="499" priority="469" operator="containsText" text="DM">
      <formula>NOT(ISERROR(SEARCH(("DM"),(BC7))))</formula>
    </cfRule>
    <cfRule type="containsText" dxfId="498" priority="470" operator="containsText" text="DM">
      <formula>NOT(ISERROR(SEARCH(("DM"),(BC7))))</formula>
    </cfRule>
    <cfRule type="containsText" dxfId="497" priority="471" operator="containsText" text="VC">
      <formula>NOT(ISERROR(SEARCH(("VC"),(BC7))))</formula>
    </cfRule>
    <cfRule type="containsText" dxfId="496" priority="472" operator="containsText" text="DL">
      <formula>NOT(ISERROR(SEARCH(("DL"),(BC7))))</formula>
    </cfRule>
    <cfRule type="containsText" dxfId="495" priority="473" operator="containsText" text="DM">
      <formula>NOT(ISERROR(SEARCH(("DM"),(BC7))))</formula>
    </cfRule>
    <cfRule type="containsText" dxfId="494" priority="474" operator="containsText" text="VC">
      <formula>NOT(ISERROR(SEARCH(("VC"),(BC7))))</formula>
    </cfRule>
    <cfRule type="containsText" dxfId="493" priority="475" operator="containsText" text="DL">
      <formula>NOT(ISERROR(SEARCH(("DL"),(BC7))))</formula>
    </cfRule>
    <cfRule type="containsText" dxfId="492" priority="476" operator="containsText" text="LP">
      <formula>NOT(ISERROR(SEARCH(("LP"),(BC7))))</formula>
    </cfRule>
    <cfRule type="containsText" dxfId="491" priority="477" operator="containsText" text="PL">
      <formula>NOT(ISERROR(SEARCH(("PL"),(BC7))))</formula>
    </cfRule>
    <cfRule type="containsText" dxfId="490" priority="478" operator="containsText" text="DM">
      <formula>NOT(ISERROR(SEARCH(("DM"),(BC7))))</formula>
    </cfRule>
    <cfRule type="containsText" dxfId="489" priority="479" operator="containsText" text="VC">
      <formula>NOT(ISERROR(SEARCH(("VC"),(BC7))))</formula>
    </cfRule>
    <cfRule type="containsText" dxfId="488" priority="480" operator="containsText" text="DL">
      <formula>NOT(ISERROR(SEARCH(("DL"),(BC7))))</formula>
    </cfRule>
    <cfRule type="containsText" dxfId="487" priority="481" operator="containsText" text="DM">
      <formula>NOT(ISERROR(SEARCH(("DM"),(BC7))))</formula>
    </cfRule>
    <cfRule type="containsText" dxfId="486" priority="482" operator="containsText" text="DM">
      <formula>NOT(ISERROR(SEARCH(("DM"),(BC7))))</formula>
    </cfRule>
    <cfRule type="containsText" dxfId="485" priority="483" operator="containsText" text="DM">
      <formula>NOT(ISERROR(SEARCH(("DM"),(BC7))))</formula>
    </cfRule>
    <cfRule type="containsText" dxfId="484" priority="484" operator="containsText" text="VC">
      <formula>NOT(ISERROR(SEARCH(("VC"),(BC7))))</formula>
    </cfRule>
    <cfRule type="containsText" dxfId="483" priority="485" operator="containsText" text="DM">
      <formula>NOT(ISERROR(SEARCH(("DM"),(BC7))))</formula>
    </cfRule>
    <cfRule type="containsText" dxfId="482" priority="486" operator="containsText" text="VC">
      <formula>NOT(ISERROR(SEARCH(("VC"),(BC7))))</formula>
    </cfRule>
    <cfRule type="containsText" dxfId="481" priority="487" operator="containsText" text="DL">
      <formula>NOT(ISERROR(SEARCH(("DL"),(BC7))))</formula>
    </cfRule>
    <cfRule type="containsText" dxfId="480" priority="488" operator="containsText" text="DM">
      <formula>NOT(ISERROR(SEARCH(("DM"),(BC7))))</formula>
    </cfRule>
    <cfRule type="containsText" dxfId="479" priority="489" operator="containsText" text="DM">
      <formula>NOT(ISERROR(SEARCH(("DM"),(BC7))))</formula>
    </cfRule>
    <cfRule type="containsText" dxfId="478" priority="490" operator="containsText" text="VC">
      <formula>NOT(ISERROR(SEARCH(("VC"),(BC7))))</formula>
    </cfRule>
  </conditionalFormatting>
  <conditionalFormatting sqref="BC7:BP7">
    <cfRule type="containsText" dxfId="477" priority="491" operator="containsText" text="DM">
      <formula>NOT(ISERROR(SEARCH(("DM"),(BC7))))</formula>
    </cfRule>
  </conditionalFormatting>
  <conditionalFormatting sqref="BJ7:BP7">
    <cfRule type="containsText" dxfId="476" priority="492" operator="containsText" text="LP">
      <formula>NOT(ISERROR(SEARCH(("LP"),(BJ7))))</formula>
    </cfRule>
    <cfRule type="containsText" dxfId="475" priority="493" operator="containsText" text="PL">
      <formula>NOT(ISERROR(SEARCH(("PL"),(BJ7))))</formula>
    </cfRule>
    <cfRule type="containsText" dxfId="474" priority="494" operator="containsText" text="DL">
      <formula>NOT(ISERROR(SEARCH(("DL"),(BJ7))))</formula>
    </cfRule>
    <cfRule type="containsText" dxfId="473" priority="495" operator="containsText" text="DM">
      <formula>NOT(ISERROR(SEARCH(("DM"),(BJ7))))</formula>
    </cfRule>
    <cfRule type="containsText" dxfId="472" priority="496" operator="containsText" text="DM">
      <formula>NOT(ISERROR(SEARCH(("DM"),(BJ7))))</formula>
    </cfRule>
    <cfRule type="containsText" dxfId="471" priority="497" operator="containsText" text="DM">
      <formula>NOT(ISERROR(SEARCH(("DM"),(BJ7))))</formula>
    </cfRule>
    <cfRule type="containsText" dxfId="470" priority="498" operator="containsText" text="VC">
      <formula>NOT(ISERROR(SEARCH(("VC"),(BJ7))))</formula>
    </cfRule>
    <cfRule type="containsText" dxfId="469" priority="499" operator="containsText" text="DL">
      <formula>NOT(ISERROR(SEARCH(("DL"),(BJ7))))</formula>
    </cfRule>
    <cfRule type="containsText" dxfId="468" priority="500" operator="containsText" text="LP">
      <formula>NOT(ISERROR(SEARCH(("LP"),(BJ7))))</formula>
    </cfRule>
    <cfRule type="containsText" dxfId="467" priority="501" operator="containsText" text="PL">
      <formula>NOT(ISERROR(SEARCH(("PL"),(BJ7))))</formula>
    </cfRule>
    <cfRule type="containsText" dxfId="466" priority="502" operator="containsText" text="DM">
      <formula>NOT(ISERROR(SEARCH(("DM"),(BJ7))))</formula>
    </cfRule>
    <cfRule type="containsText" dxfId="465" priority="503" operator="containsText" text="VC">
      <formula>NOT(ISERROR(SEARCH(("VC"),(BJ7))))</formula>
    </cfRule>
    <cfRule type="containsText" dxfId="464" priority="504" operator="containsText" text="DL">
      <formula>NOT(ISERROR(SEARCH(("DL"),(BJ7))))</formula>
    </cfRule>
    <cfRule type="containsText" dxfId="463" priority="505" operator="containsText" text="DM">
      <formula>NOT(ISERROR(SEARCH(("DM"),(BJ7))))</formula>
    </cfRule>
    <cfRule type="containsText" dxfId="462" priority="506" operator="containsText" text="DM">
      <formula>NOT(ISERROR(SEARCH(("DM"),(BJ7))))</formula>
    </cfRule>
    <cfRule type="containsText" dxfId="461" priority="507" operator="containsText" text="DM">
      <formula>NOT(ISERROR(SEARCH(("DM"),(BJ7))))</formula>
    </cfRule>
    <cfRule type="containsText" dxfId="460" priority="508" operator="containsText" text="VC">
      <formula>NOT(ISERROR(SEARCH(("VC"),(BJ7))))</formula>
    </cfRule>
    <cfRule type="containsText" dxfId="459" priority="509" operator="containsText" text="DL">
      <formula>NOT(ISERROR(SEARCH(("DL"),(BJ7))))</formula>
    </cfRule>
    <cfRule type="containsText" dxfId="458" priority="510" operator="containsText" text="LP">
      <formula>NOT(ISERROR(SEARCH(("LP"),(BJ7))))</formula>
    </cfRule>
    <cfRule type="containsText" dxfId="457" priority="511" operator="containsText" text="PL">
      <formula>NOT(ISERROR(SEARCH(("PL"),(BJ7))))</formula>
    </cfRule>
    <cfRule type="containsText" dxfId="456" priority="512" operator="containsText" text="DM">
      <formula>NOT(ISERROR(SEARCH(("DM"),(BJ7))))</formula>
    </cfRule>
    <cfRule type="containsText" dxfId="455" priority="513" operator="containsText" text="VC">
      <formula>NOT(ISERROR(SEARCH(("VC"),(BJ7))))</formula>
    </cfRule>
    <cfRule type="containsText" dxfId="454" priority="514" operator="containsText" text="DL">
      <formula>NOT(ISERROR(SEARCH(("DL"),(BJ7))))</formula>
    </cfRule>
    <cfRule type="containsText" dxfId="453" priority="515" operator="containsText" text="LP">
      <formula>NOT(ISERROR(SEARCH(("LP"),(BJ7))))</formula>
    </cfRule>
    <cfRule type="containsText" dxfId="452" priority="516" operator="containsText" text="PL">
      <formula>NOT(ISERROR(SEARCH(("PL"),(BJ7))))</formula>
    </cfRule>
    <cfRule type="containsText" dxfId="451" priority="517" operator="containsText" text="DM">
      <formula>NOT(ISERROR(SEARCH(("DM"),(BJ7))))</formula>
    </cfRule>
    <cfRule type="containsText" dxfId="450" priority="518" operator="containsText" text="DM">
      <formula>NOT(ISERROR(SEARCH(("DM"),(BJ7))))</formula>
    </cfRule>
    <cfRule type="containsText" dxfId="449" priority="519" operator="containsText" text="DM">
      <formula>NOT(ISERROR(SEARCH(("DM"),(BJ7))))</formula>
    </cfRule>
    <cfRule type="containsText" dxfId="448" priority="520" operator="containsText" text="VC">
      <formula>NOT(ISERROR(SEARCH(("VC"),(BJ7))))</formula>
    </cfRule>
    <cfRule type="containsText" dxfId="447" priority="521" operator="containsText" text="DL">
      <formula>NOT(ISERROR(SEARCH(("DL"),(BJ7))))</formula>
    </cfRule>
    <cfRule type="containsText" dxfId="446" priority="522" operator="containsText" text="DM">
      <formula>NOT(ISERROR(SEARCH(("DM"),(BJ7))))</formula>
    </cfRule>
    <cfRule type="containsText" dxfId="445" priority="523" operator="containsText" text="VC">
      <formula>NOT(ISERROR(SEARCH(("VC"),(BJ7))))</formula>
    </cfRule>
    <cfRule type="containsText" dxfId="444" priority="524" operator="containsText" text="DL">
      <formula>NOT(ISERROR(SEARCH(("DL"),(BJ7))))</formula>
    </cfRule>
    <cfRule type="containsText" dxfId="443" priority="525" operator="containsText" text="LP">
      <formula>NOT(ISERROR(SEARCH(("LP"),(BJ7))))</formula>
    </cfRule>
    <cfRule type="containsText" dxfId="442" priority="526" operator="containsText" text="PL">
      <formula>NOT(ISERROR(SEARCH(("PL"),(BJ7))))</formula>
    </cfRule>
    <cfRule type="containsText" dxfId="441" priority="527" operator="containsText" text="DM">
      <formula>NOT(ISERROR(SEARCH(("DM"),(BJ7))))</formula>
    </cfRule>
    <cfRule type="containsText" dxfId="440" priority="528" operator="containsText" text="VC">
      <formula>NOT(ISERROR(SEARCH(("VC"),(BJ7))))</formula>
    </cfRule>
    <cfRule type="containsText" dxfId="439" priority="529" operator="containsText" text="DL">
      <formula>NOT(ISERROR(SEARCH(("DL"),(BJ7))))</formula>
    </cfRule>
    <cfRule type="containsText" dxfId="438" priority="530" operator="containsText" text="DM">
      <formula>NOT(ISERROR(SEARCH(("DM"),(BJ7))))</formula>
    </cfRule>
    <cfRule type="containsText" dxfId="437" priority="531" operator="containsText" text="DM">
      <formula>NOT(ISERROR(SEARCH(("DM"),(BJ7))))</formula>
    </cfRule>
    <cfRule type="containsText" dxfId="436" priority="532" operator="containsText" text="DM">
      <formula>NOT(ISERROR(SEARCH(("DM"),(BJ7))))</formula>
    </cfRule>
    <cfRule type="containsText" dxfId="435" priority="533" operator="containsText" text="DM">
      <formula>NOT(ISERROR(SEARCH(("DM"),(BJ7))))</formula>
    </cfRule>
    <cfRule type="containsText" dxfId="434" priority="534" operator="containsText" text="VC">
      <formula>NOT(ISERROR(SEARCH(("VC"),(BJ7))))</formula>
    </cfRule>
    <cfRule type="containsText" dxfId="433" priority="535" operator="containsText" text="LP">
      <formula>NOT(ISERROR(SEARCH(("LP"),(BJ7))))</formula>
    </cfRule>
    <cfRule type="containsText" dxfId="432" priority="536" operator="containsText" text="PL">
      <formula>NOT(ISERROR(SEARCH(("PL"),(BJ7))))</formula>
    </cfRule>
    <cfRule type="containsText" dxfId="431" priority="537" operator="containsText" text="DM">
      <formula>NOT(ISERROR(SEARCH(("DM"),(BJ7))))</formula>
    </cfRule>
    <cfRule type="containsText" dxfId="430" priority="538" operator="containsText" text="VC">
      <formula>NOT(ISERROR(SEARCH(("VC"),(BJ7))))</formula>
    </cfRule>
    <cfRule type="containsText" dxfId="429" priority="539" operator="containsText" text="DL">
      <formula>NOT(ISERROR(SEARCH(("DL"),(BJ7))))</formula>
    </cfRule>
    <cfRule type="containsText" dxfId="428" priority="540" operator="containsText" text="DM">
      <formula>NOT(ISERROR(SEARCH(("DM"),(BJ7))))</formula>
    </cfRule>
    <cfRule type="containsText" dxfId="427" priority="541" operator="containsText" text="DM">
      <formula>NOT(ISERROR(SEARCH(("DM"),(BJ7))))</formula>
    </cfRule>
    <cfRule type="containsText" dxfId="426" priority="542" operator="containsText" text="VC">
      <formula>NOT(ISERROR(SEARCH(("VC"),(BJ7))))</formula>
    </cfRule>
    <cfRule type="containsText" dxfId="425" priority="543" operator="containsText" text="DL">
      <formula>NOT(ISERROR(SEARCH(("DL"),(BJ7))))</formula>
    </cfRule>
  </conditionalFormatting>
  <conditionalFormatting sqref="BJ7:BW7">
    <cfRule type="containsText" dxfId="424" priority="544" operator="containsText" text="DM">
      <formula>NOT(ISERROR(SEARCH(("DM"),(BJ7))))</formula>
    </cfRule>
  </conditionalFormatting>
  <conditionalFormatting sqref="BQ7:BW7">
    <cfRule type="containsText" dxfId="423" priority="545" operator="containsText" text="DM">
      <formula>NOT(ISERROR(SEARCH(("DM"),(BQ7))))</formula>
    </cfRule>
    <cfRule type="containsText" dxfId="422" priority="546" operator="containsText" text="DM">
      <formula>NOT(ISERROR(SEARCH(("DM"),(BQ7))))</formula>
    </cfRule>
    <cfRule type="containsText" dxfId="421" priority="547" operator="containsText" text="VC">
      <formula>NOT(ISERROR(SEARCH(("VC"),(BQ7))))</formula>
    </cfRule>
    <cfRule type="containsText" dxfId="420" priority="548" operator="containsText" text="DL">
      <formula>NOT(ISERROR(SEARCH(("DL"),(BQ7))))</formula>
    </cfRule>
    <cfRule type="containsText" dxfId="419" priority="549" operator="containsText" text="LP">
      <formula>NOT(ISERROR(SEARCH(("LP"),(BQ7))))</formula>
    </cfRule>
    <cfRule type="containsText" dxfId="418" priority="550" operator="containsText" text="PL">
      <formula>NOT(ISERROR(SEARCH(("PL"),(BQ7))))</formula>
    </cfRule>
    <cfRule type="containsText" dxfId="417" priority="551" operator="containsText" text="DM">
      <formula>NOT(ISERROR(SEARCH(("DM"),(BQ7))))</formula>
    </cfRule>
    <cfRule type="containsText" dxfId="416" priority="552" operator="containsText" text="VC">
      <formula>NOT(ISERROR(SEARCH(("VC"),(BQ7))))</formula>
    </cfRule>
    <cfRule type="containsText" dxfId="415" priority="553" operator="containsText" text="DL">
      <formula>NOT(ISERROR(SEARCH(("DL"),(BQ7))))</formula>
    </cfRule>
    <cfRule type="containsText" dxfId="414" priority="554" operator="containsText" text="DM">
      <formula>NOT(ISERROR(SEARCH(("DM"),(BQ7))))</formula>
    </cfRule>
    <cfRule type="containsText" dxfId="413" priority="555" operator="containsText" text="DM">
      <formula>NOT(ISERROR(SEARCH(("DM"),(BQ7))))</formula>
    </cfRule>
    <cfRule type="containsText" dxfId="412" priority="556" operator="containsText" text="DM">
      <formula>NOT(ISERROR(SEARCH(("DM"),(BQ7))))</formula>
    </cfRule>
    <cfRule type="containsText" dxfId="411" priority="557" operator="containsText" text="VC">
      <formula>NOT(ISERROR(SEARCH(("VC"),(BQ7))))</formula>
    </cfRule>
    <cfRule type="containsText" dxfId="410" priority="558" operator="containsText" text="DL">
      <formula>NOT(ISERROR(SEARCH(("DL"),(BQ7))))</formula>
    </cfRule>
    <cfRule type="containsText" dxfId="409" priority="559" operator="containsText" text="LP">
      <formula>NOT(ISERROR(SEARCH(("LP"),(BQ7))))</formula>
    </cfRule>
    <cfRule type="containsText" dxfId="408" priority="560" operator="containsText" text="PL">
      <formula>NOT(ISERROR(SEARCH(("PL"),(BQ7))))</formula>
    </cfRule>
    <cfRule type="containsText" dxfId="407" priority="561" operator="containsText" text="DM">
      <formula>NOT(ISERROR(SEARCH(("DM"),(BQ7))))</formula>
    </cfRule>
    <cfRule type="containsText" dxfId="406" priority="562" operator="containsText" text="VC">
      <formula>NOT(ISERROR(SEARCH(("VC"),(BQ7))))</formula>
    </cfRule>
    <cfRule type="containsText" dxfId="405" priority="563" operator="containsText" text="DL">
      <formula>NOT(ISERROR(SEARCH(("DL"),(BQ7))))</formula>
    </cfRule>
    <cfRule type="containsText" dxfId="404" priority="564" operator="containsText" text="LP">
      <formula>NOT(ISERROR(SEARCH(("LP"),(BQ7))))</formula>
    </cfRule>
    <cfRule type="containsText" dxfId="403" priority="565" operator="containsText" text="PL">
      <formula>NOT(ISERROR(SEARCH(("PL"),(BQ7))))</formula>
    </cfRule>
    <cfRule type="containsText" dxfId="402" priority="566" operator="containsText" text="DM">
      <formula>NOT(ISERROR(SEARCH(("DM"),(BQ7))))</formula>
    </cfRule>
    <cfRule type="containsText" dxfId="401" priority="567" operator="containsText" text="DM">
      <formula>NOT(ISERROR(SEARCH(("DM"),(BQ7))))</formula>
    </cfRule>
    <cfRule type="containsText" dxfId="400" priority="568" operator="containsText" text="DM">
      <formula>NOT(ISERROR(SEARCH(("DM"),(BQ7))))</formula>
    </cfRule>
    <cfRule type="containsText" dxfId="399" priority="569" operator="containsText" text="VC">
      <formula>NOT(ISERROR(SEARCH(("VC"),(BQ7))))</formula>
    </cfRule>
    <cfRule type="containsText" dxfId="398" priority="570" operator="containsText" text="DL">
      <formula>NOT(ISERROR(SEARCH(("DL"),(BQ7))))</formula>
    </cfRule>
    <cfRule type="containsText" dxfId="397" priority="571" operator="containsText" text="DM">
      <formula>NOT(ISERROR(SEARCH(("DM"),(BQ7))))</formula>
    </cfRule>
    <cfRule type="containsText" dxfId="396" priority="572" operator="containsText" text="VC">
      <formula>NOT(ISERROR(SEARCH(("VC"),(BQ7))))</formula>
    </cfRule>
    <cfRule type="containsText" dxfId="395" priority="573" operator="containsText" text="DL">
      <formula>NOT(ISERROR(SEARCH(("DL"),(BQ7))))</formula>
    </cfRule>
    <cfRule type="containsText" dxfId="394" priority="574" operator="containsText" text="LP">
      <formula>NOT(ISERROR(SEARCH(("LP"),(BQ7))))</formula>
    </cfRule>
    <cfRule type="containsText" dxfId="393" priority="575" operator="containsText" text="PL">
      <formula>NOT(ISERROR(SEARCH(("PL"),(BQ7))))</formula>
    </cfRule>
    <cfRule type="containsText" dxfId="392" priority="576" operator="containsText" text="DM">
      <formula>NOT(ISERROR(SEARCH(("DM"),(BQ7))))</formula>
    </cfRule>
    <cfRule type="containsText" dxfId="391" priority="577" operator="containsText" text="VC">
      <formula>NOT(ISERROR(SEARCH(("VC"),(BQ7))))</formula>
    </cfRule>
    <cfRule type="containsText" dxfId="390" priority="578" operator="containsText" text="DL">
      <formula>NOT(ISERROR(SEARCH(("DL"),(BQ7))))</formula>
    </cfRule>
    <cfRule type="containsText" dxfId="389" priority="579" operator="containsText" text="DM">
      <formula>NOT(ISERROR(SEARCH(("DM"),(BQ7))))</formula>
    </cfRule>
    <cfRule type="containsText" dxfId="388" priority="580" operator="containsText" text="DM">
      <formula>NOT(ISERROR(SEARCH(("DM"),(BQ7))))</formula>
    </cfRule>
    <cfRule type="containsText" dxfId="387" priority="581" operator="containsText" text="DM">
      <formula>NOT(ISERROR(SEARCH(("DM"),(BQ7))))</formula>
    </cfRule>
    <cfRule type="containsText" dxfId="386" priority="582" operator="containsText" text="DM">
      <formula>NOT(ISERROR(SEARCH(("DM"),(BQ7))))</formula>
    </cfRule>
    <cfRule type="containsText" dxfId="385" priority="583" operator="containsText" text="VC">
      <formula>NOT(ISERROR(SEARCH(("VC"),(BQ7))))</formula>
    </cfRule>
    <cfRule type="containsText" dxfId="384" priority="584" operator="containsText" text="LP">
      <formula>NOT(ISERROR(SEARCH(("LP"),(BQ7))))</formula>
    </cfRule>
    <cfRule type="containsText" dxfId="383" priority="585" operator="containsText" text="PL">
      <formula>NOT(ISERROR(SEARCH(("PL"),(BQ7))))</formula>
    </cfRule>
    <cfRule type="containsText" dxfId="382" priority="586" operator="containsText" text="DM">
      <formula>NOT(ISERROR(SEARCH(("DM"),(BQ7))))</formula>
    </cfRule>
    <cfRule type="containsText" dxfId="381" priority="587" operator="containsText" text="VC">
      <formula>NOT(ISERROR(SEARCH(("VC"),(BQ7))))</formula>
    </cfRule>
    <cfRule type="containsText" dxfId="380" priority="588" operator="containsText" text="DL">
      <formula>NOT(ISERROR(SEARCH(("DL"),(BQ7))))</formula>
    </cfRule>
    <cfRule type="containsText" dxfId="379" priority="589" operator="containsText" text="DM">
      <formula>NOT(ISERROR(SEARCH(("DM"),(BQ7))))</formula>
    </cfRule>
    <cfRule type="containsText" dxfId="378" priority="590" operator="containsText" text="DM">
      <formula>NOT(ISERROR(SEARCH(("DM"),(BQ7))))</formula>
    </cfRule>
    <cfRule type="containsText" dxfId="377" priority="591" operator="containsText" text="DM">
      <formula>NOT(ISERROR(SEARCH(("DM"),(BQ7))))</formula>
    </cfRule>
    <cfRule type="containsText" dxfId="376" priority="592" operator="containsText" text="VC">
      <formula>NOT(ISERROR(SEARCH(("VC"),(BQ7))))</formula>
    </cfRule>
    <cfRule type="containsText" dxfId="375" priority="593" operator="containsText" text="DL">
      <formula>NOT(ISERROR(SEARCH(("DL"),(BQ7))))</formula>
    </cfRule>
  </conditionalFormatting>
  <conditionalFormatting sqref="BQ7:BZ7">
    <cfRule type="containsText" dxfId="374" priority="594" operator="containsText" text="LP">
      <formula>NOT(ISERROR(SEARCH(("LP"),(BQ7))))</formula>
    </cfRule>
    <cfRule type="containsText" dxfId="373" priority="595" operator="containsText" text="PL">
      <formula>NOT(ISERROR(SEARCH(("PL"),(BQ7))))</formula>
    </cfRule>
    <cfRule type="containsText" dxfId="372" priority="596" operator="containsText" text="DM">
      <formula>NOT(ISERROR(SEARCH(("DM"),(BQ7))))</formula>
    </cfRule>
    <cfRule type="containsText" dxfId="371" priority="597" operator="containsText" text="DL">
      <formula>NOT(ISERROR(SEARCH(("DL"),(BQ7))))</formula>
    </cfRule>
  </conditionalFormatting>
  <conditionalFormatting sqref="BX7:BZ7">
    <cfRule type="containsText" dxfId="370" priority="598" operator="containsText" text="LP">
      <formula>NOT(ISERROR(SEARCH(("LP"),(BX7))))</formula>
    </cfRule>
    <cfRule type="containsText" dxfId="369" priority="599" operator="containsText" text="PL">
      <formula>NOT(ISERROR(SEARCH(("PL"),(BX7))))</formula>
    </cfRule>
    <cfRule type="containsText" dxfId="368" priority="600" operator="containsText" text="DL">
      <formula>NOT(ISERROR(SEARCH(("DL"),(BX7))))</formula>
    </cfRule>
    <cfRule type="containsText" dxfId="367" priority="601" operator="containsText" text="DM">
      <formula>NOT(ISERROR(SEARCH(("DM"),(BX7))))</formula>
    </cfRule>
    <cfRule type="containsText" dxfId="366" priority="602" operator="containsText" text="DM">
      <formula>NOT(ISERROR(SEARCH(("DM"),(BX7))))</formula>
    </cfRule>
    <cfRule type="containsText" dxfId="365" priority="603" operator="containsText" text="DM">
      <formula>NOT(ISERROR(SEARCH(("DM"),(BX7))))</formula>
    </cfRule>
    <cfRule type="containsText" dxfId="364" priority="604" operator="containsText" text="VC">
      <formula>NOT(ISERROR(SEARCH(("VC"),(BX7))))</formula>
    </cfRule>
    <cfRule type="containsText" dxfId="363" priority="605" operator="containsText" text="DL">
      <formula>NOT(ISERROR(SEARCH(("DL"),(BX7))))</formula>
    </cfRule>
    <cfRule type="containsText" dxfId="362" priority="606" operator="containsText" text="LP">
      <formula>NOT(ISERROR(SEARCH(("LP"),(BX7))))</formula>
    </cfRule>
    <cfRule type="containsText" dxfId="361" priority="607" operator="containsText" text="PL">
      <formula>NOT(ISERROR(SEARCH(("PL"),(BX7))))</formula>
    </cfRule>
    <cfRule type="containsText" dxfId="360" priority="608" operator="containsText" text="DM">
      <formula>NOT(ISERROR(SEARCH(("DM"),(BX7))))</formula>
    </cfRule>
    <cfRule type="containsText" dxfId="359" priority="609" operator="containsText" text="VC">
      <formula>NOT(ISERROR(SEARCH(("VC"),(BX7))))</formula>
    </cfRule>
    <cfRule type="containsText" dxfId="358" priority="610" operator="containsText" text="DL">
      <formula>NOT(ISERROR(SEARCH(("DL"),(BX7))))</formula>
    </cfRule>
    <cfRule type="containsText" dxfId="357" priority="611" operator="containsText" text="DM">
      <formula>NOT(ISERROR(SEARCH(("DM"),(BX7))))</formula>
    </cfRule>
    <cfRule type="containsText" dxfId="356" priority="612" operator="containsText" text="DM">
      <formula>NOT(ISERROR(SEARCH(("DM"),(BX7))))</formula>
    </cfRule>
    <cfRule type="containsText" dxfId="355" priority="613" operator="containsText" text="DM">
      <formula>NOT(ISERROR(SEARCH(("DM"),(BX7))))</formula>
    </cfRule>
    <cfRule type="containsText" dxfId="354" priority="614" operator="containsText" text="VC">
      <formula>NOT(ISERROR(SEARCH(("VC"),(BX7))))</formula>
    </cfRule>
    <cfRule type="containsText" dxfId="353" priority="615" operator="containsText" text="DL">
      <formula>NOT(ISERROR(SEARCH(("DL"),(BX7))))</formula>
    </cfRule>
    <cfRule type="containsText" dxfId="352" priority="616" operator="containsText" text="LP">
      <formula>NOT(ISERROR(SEARCH(("LP"),(BX7))))</formula>
    </cfRule>
    <cfRule type="containsText" dxfId="351" priority="617" operator="containsText" text="PL">
      <formula>NOT(ISERROR(SEARCH(("PL"),(BX7))))</formula>
    </cfRule>
    <cfRule type="containsText" dxfId="350" priority="618" operator="containsText" text="DM">
      <formula>NOT(ISERROR(SEARCH(("DM"),(BX7))))</formula>
    </cfRule>
    <cfRule type="containsText" dxfId="349" priority="619" operator="containsText" text="VC">
      <formula>NOT(ISERROR(SEARCH(("VC"),(BX7))))</formula>
    </cfRule>
    <cfRule type="containsText" dxfId="348" priority="620" operator="containsText" text="DL">
      <formula>NOT(ISERROR(SEARCH(("DL"),(BX7))))</formula>
    </cfRule>
    <cfRule type="containsText" dxfId="347" priority="621" operator="containsText" text="LP">
      <formula>NOT(ISERROR(SEARCH(("LP"),(BX7))))</formula>
    </cfRule>
    <cfRule type="containsText" dxfId="346" priority="622" operator="containsText" text="PL">
      <formula>NOT(ISERROR(SEARCH(("PL"),(BX7))))</formula>
    </cfRule>
    <cfRule type="containsText" dxfId="345" priority="623" operator="containsText" text="DM">
      <formula>NOT(ISERROR(SEARCH(("DM"),(BX7))))</formula>
    </cfRule>
    <cfRule type="containsText" dxfId="344" priority="624" operator="containsText" text="DM">
      <formula>NOT(ISERROR(SEARCH(("DM"),(BX7))))</formula>
    </cfRule>
    <cfRule type="containsText" dxfId="343" priority="625" operator="containsText" text="DM">
      <formula>NOT(ISERROR(SEARCH(("DM"),(BX7))))</formula>
    </cfRule>
    <cfRule type="containsText" dxfId="342" priority="626" operator="containsText" text="VC">
      <formula>NOT(ISERROR(SEARCH(("VC"),(BX7))))</formula>
    </cfRule>
    <cfRule type="containsText" dxfId="341" priority="627" operator="containsText" text="DL">
      <formula>NOT(ISERROR(SEARCH(("DL"),(BX7))))</formula>
    </cfRule>
    <cfRule type="containsText" dxfId="340" priority="628" operator="containsText" text="DM">
      <formula>NOT(ISERROR(SEARCH(("DM"),(BX7))))</formula>
    </cfRule>
    <cfRule type="containsText" dxfId="339" priority="629" operator="containsText" text="VC">
      <formula>NOT(ISERROR(SEARCH(("VC"),(BX7))))</formula>
    </cfRule>
    <cfRule type="containsText" dxfId="338" priority="630" operator="containsText" text="DL">
      <formula>NOT(ISERROR(SEARCH(("DL"),(BX7))))</formula>
    </cfRule>
    <cfRule type="containsText" dxfId="337" priority="631" operator="containsText" text="LP">
      <formula>NOT(ISERROR(SEARCH(("LP"),(BX7))))</formula>
    </cfRule>
    <cfRule type="containsText" dxfId="336" priority="632" operator="containsText" text="PL">
      <formula>NOT(ISERROR(SEARCH(("PL"),(BX7))))</formula>
    </cfRule>
    <cfRule type="containsText" dxfId="335" priority="633" operator="containsText" text="DM">
      <formula>NOT(ISERROR(SEARCH(("DM"),(BX7))))</formula>
    </cfRule>
    <cfRule type="containsText" dxfId="334" priority="634" operator="containsText" text="VC">
      <formula>NOT(ISERROR(SEARCH(("VC"),(BX7))))</formula>
    </cfRule>
    <cfRule type="containsText" dxfId="333" priority="635" operator="containsText" text="DL">
      <formula>NOT(ISERROR(SEARCH(("DL"),(BX7))))</formula>
    </cfRule>
    <cfRule type="containsText" dxfId="332" priority="636" operator="containsText" text="DM">
      <formula>NOT(ISERROR(SEARCH(("DM"),(BX7))))</formula>
    </cfRule>
    <cfRule type="containsText" dxfId="331" priority="637" operator="containsText" text="DM">
      <formula>NOT(ISERROR(SEARCH(("DM"),(BX7))))</formula>
    </cfRule>
    <cfRule type="containsText" dxfId="330" priority="638" operator="containsText" text="DM">
      <formula>NOT(ISERROR(SEARCH(("DM"),(BX7))))</formula>
    </cfRule>
    <cfRule type="containsText" dxfId="329" priority="639" operator="containsText" text="DM">
      <formula>NOT(ISERROR(SEARCH(("DM"),(BX7))))</formula>
    </cfRule>
    <cfRule type="containsText" dxfId="328" priority="640" operator="containsText" text="VC">
      <formula>NOT(ISERROR(SEARCH(("VC"),(BX7))))</formula>
    </cfRule>
    <cfRule type="containsText" dxfId="327" priority="641" operator="containsText" text="DM">
      <formula>NOT(ISERROR(SEARCH(("DM"),(BX7))))</formula>
    </cfRule>
    <cfRule type="containsText" dxfId="326" priority="642" operator="containsText" text="VC">
      <formula>NOT(ISERROR(SEARCH(("VC"),(BX7))))</formula>
    </cfRule>
    <cfRule type="containsText" dxfId="325" priority="643" operator="containsText" text="DL">
      <formula>NOT(ISERROR(SEARCH(("DL"),(BX7))))</formula>
    </cfRule>
    <cfRule type="containsText" dxfId="324" priority="644" operator="containsText" text="DM">
      <formula>NOT(ISERROR(SEARCH(("DM"),(BX7))))</formula>
    </cfRule>
    <cfRule type="containsText" dxfId="323" priority="645" operator="containsText" text="DM">
      <formula>NOT(ISERROR(SEARCH(("DM"),(BX7))))</formula>
    </cfRule>
    <cfRule type="containsText" dxfId="322" priority="646" operator="containsText" text="VC">
      <formula>NOT(ISERROR(SEARCH(("VC"),(BX7))))</formula>
    </cfRule>
  </conditionalFormatting>
  <conditionalFormatting sqref="BX7:CN7">
    <cfRule type="containsText" dxfId="321" priority="647" operator="containsText" text="DM">
      <formula>NOT(ISERROR(SEARCH(("DM"),(BX7))))</formula>
    </cfRule>
  </conditionalFormatting>
  <conditionalFormatting sqref="BX6:DA6">
    <cfRule type="containsText" dxfId="320" priority="649" operator="containsText" text="LP">
      <formula>NOT(ISERROR(SEARCH(("LP"),(BX6))))</formula>
    </cfRule>
    <cfRule type="containsText" dxfId="319" priority="650" operator="containsText" text="PL">
      <formula>NOT(ISERROR(SEARCH(("PL"),(BX6))))</formula>
    </cfRule>
    <cfRule type="containsText" dxfId="318" priority="651" operator="containsText" text="DL">
      <formula>NOT(ISERROR(SEARCH(("DL"),(BX6))))</formula>
    </cfRule>
    <cfRule type="containsText" dxfId="317" priority="652" operator="containsText" text="DM">
      <formula>NOT(ISERROR(SEARCH(("DM"),(BX6))))</formula>
    </cfRule>
    <cfRule type="containsText" dxfId="316" priority="653" operator="containsText" text="DM">
      <formula>NOT(ISERROR(SEARCH(("DM"),(BX6))))</formula>
    </cfRule>
    <cfRule type="containsText" dxfId="315" priority="654" operator="containsText" text="DM">
      <formula>NOT(ISERROR(SEARCH(("DM"),(BX6))))</formula>
    </cfRule>
    <cfRule type="containsText" dxfId="314" priority="655" operator="containsText" text="VC">
      <formula>NOT(ISERROR(SEARCH(("VC"),(BX6))))</formula>
    </cfRule>
    <cfRule type="containsText" dxfId="313" priority="656" operator="containsText" text="DL">
      <formula>NOT(ISERROR(SEARCH(("DL"),(BX6))))</formula>
    </cfRule>
    <cfRule type="containsText" dxfId="312" priority="657" operator="containsText" text="LP">
      <formula>NOT(ISERROR(SEARCH(("LP"),(BX6))))</formula>
    </cfRule>
    <cfRule type="containsText" dxfId="311" priority="658" operator="containsText" text="PL">
      <formula>NOT(ISERROR(SEARCH(("PL"),(BX6))))</formula>
    </cfRule>
    <cfRule type="containsText" dxfId="310" priority="659" operator="containsText" text="DM">
      <formula>NOT(ISERROR(SEARCH(("DM"),(BX6))))</formula>
    </cfRule>
    <cfRule type="containsText" dxfId="309" priority="660" operator="containsText" text="VC">
      <formula>NOT(ISERROR(SEARCH(("VC"),(BX6))))</formula>
    </cfRule>
    <cfRule type="containsText" dxfId="308" priority="661" operator="containsText" text="DL">
      <formula>NOT(ISERROR(SEARCH(("DL"),(BX6))))</formula>
    </cfRule>
    <cfRule type="containsText" dxfId="307" priority="662" operator="containsText" text="DM">
      <formula>NOT(ISERROR(SEARCH(("DM"),(BX6))))</formula>
    </cfRule>
    <cfRule type="containsText" dxfId="306" priority="663" operator="containsText" text="DM">
      <formula>NOT(ISERROR(SEARCH(("DM"),(BX6))))</formula>
    </cfRule>
    <cfRule type="containsText" dxfId="305" priority="664" operator="containsText" text="DM">
      <formula>NOT(ISERROR(SEARCH(("DM"),(BX6))))</formula>
    </cfRule>
    <cfRule type="containsText" dxfId="304" priority="665" operator="containsText" text="VC">
      <formula>NOT(ISERROR(SEARCH(("VC"),(BX6))))</formula>
    </cfRule>
    <cfRule type="containsText" dxfId="303" priority="666" operator="containsText" text="DL">
      <formula>NOT(ISERROR(SEARCH(("DL"),(BX6))))</formula>
    </cfRule>
    <cfRule type="containsText" dxfId="302" priority="667" operator="containsText" text="LP">
      <formula>NOT(ISERROR(SEARCH(("LP"),(BX6))))</formula>
    </cfRule>
    <cfRule type="containsText" dxfId="301" priority="668" operator="containsText" text="PL">
      <formula>NOT(ISERROR(SEARCH(("PL"),(BX6))))</formula>
    </cfRule>
    <cfRule type="containsText" dxfId="300" priority="669" operator="containsText" text="DM">
      <formula>NOT(ISERROR(SEARCH(("DM"),(BX6))))</formula>
    </cfRule>
    <cfRule type="containsText" dxfId="299" priority="670" operator="containsText" text="VC">
      <formula>NOT(ISERROR(SEARCH(("VC"),(BX6))))</formula>
    </cfRule>
    <cfRule type="containsText" dxfId="298" priority="671" operator="containsText" text="DL">
      <formula>NOT(ISERROR(SEARCH(("DL"),(BX6))))</formula>
    </cfRule>
    <cfRule type="containsText" dxfId="297" priority="672" operator="containsText" text="LP">
      <formula>NOT(ISERROR(SEARCH(("LP"),(BX6))))</formula>
    </cfRule>
    <cfRule type="containsText" dxfId="296" priority="673" operator="containsText" text="PL">
      <formula>NOT(ISERROR(SEARCH(("PL"),(BX6))))</formula>
    </cfRule>
    <cfRule type="containsText" dxfId="295" priority="674" operator="containsText" text="DM">
      <formula>NOT(ISERROR(SEARCH(("DM"),(BX6))))</formula>
    </cfRule>
    <cfRule type="containsText" dxfId="294" priority="675" operator="containsText" text="DM">
      <formula>NOT(ISERROR(SEARCH(("DM"),(BX6))))</formula>
    </cfRule>
    <cfRule type="containsText" dxfId="293" priority="676" operator="containsText" text="DM">
      <formula>NOT(ISERROR(SEARCH(("DM"),(BX6))))</formula>
    </cfRule>
    <cfRule type="containsText" dxfId="292" priority="677" operator="containsText" text="VC">
      <formula>NOT(ISERROR(SEARCH(("VC"),(BX6))))</formula>
    </cfRule>
    <cfRule type="containsText" dxfId="291" priority="678" operator="containsText" text="DL">
      <formula>NOT(ISERROR(SEARCH(("DL"),(BX6))))</formula>
    </cfRule>
    <cfRule type="containsText" dxfId="290" priority="679" operator="containsText" text="DM">
      <formula>NOT(ISERROR(SEARCH(("DM"),(BX6))))</formula>
    </cfRule>
    <cfRule type="containsText" dxfId="289" priority="680" operator="containsText" text="VC">
      <formula>NOT(ISERROR(SEARCH(("VC"),(BX6))))</formula>
    </cfRule>
    <cfRule type="containsText" dxfId="288" priority="681" operator="containsText" text="DL">
      <formula>NOT(ISERROR(SEARCH(("DL"),(BX6))))</formula>
    </cfRule>
    <cfRule type="containsText" dxfId="287" priority="682" operator="containsText" text="LP">
      <formula>NOT(ISERROR(SEARCH(("LP"),(BX6))))</formula>
    </cfRule>
    <cfRule type="containsText" dxfId="286" priority="683" operator="containsText" text="PL">
      <formula>NOT(ISERROR(SEARCH(("PL"),(BX6))))</formula>
    </cfRule>
    <cfRule type="containsText" dxfId="285" priority="684" operator="containsText" text="DM">
      <formula>NOT(ISERROR(SEARCH(("DM"),(BX6))))</formula>
    </cfRule>
    <cfRule type="containsText" dxfId="284" priority="685" operator="containsText" text="VC">
      <formula>NOT(ISERROR(SEARCH(("VC"),(BX6))))</formula>
    </cfRule>
    <cfRule type="containsText" dxfId="283" priority="686" operator="containsText" text="DL">
      <formula>NOT(ISERROR(SEARCH(("DL"),(BX6))))</formula>
    </cfRule>
    <cfRule type="containsText" dxfId="282" priority="687" operator="containsText" text="DM">
      <formula>NOT(ISERROR(SEARCH(("DM"),(BX6))))</formula>
    </cfRule>
    <cfRule type="containsText" dxfId="281" priority="688" operator="containsText" text="DM">
      <formula>NOT(ISERROR(SEARCH(("DM"),(BX6))))</formula>
    </cfRule>
    <cfRule type="containsText" dxfId="280" priority="689" operator="containsText" text="DM">
      <formula>NOT(ISERROR(SEARCH(("DM"),(BX6))))</formula>
    </cfRule>
    <cfRule type="containsText" dxfId="279" priority="690" operator="containsText" text="DM">
      <formula>NOT(ISERROR(SEARCH(("DM"),(BX6))))</formula>
    </cfRule>
    <cfRule type="containsText" dxfId="278" priority="691" operator="containsText" text="VC">
      <formula>NOT(ISERROR(SEARCH(("VC"),(BX6))))</formula>
    </cfRule>
    <cfRule type="containsText" dxfId="277" priority="692" operator="containsText" text="LP">
      <formula>NOT(ISERROR(SEARCH(("LP"),(BX6))))</formula>
    </cfRule>
    <cfRule type="containsText" dxfId="276" priority="693" operator="containsText" text="PL">
      <formula>NOT(ISERROR(SEARCH(("PL"),(BX6))))</formula>
    </cfRule>
    <cfRule type="containsText" dxfId="275" priority="694" operator="containsText" text="DM">
      <formula>NOT(ISERROR(SEARCH(("DM"),(BX6))))</formula>
    </cfRule>
    <cfRule type="containsText" dxfId="274" priority="695" operator="containsText" text="VC">
      <formula>NOT(ISERROR(SEARCH(("VC"),(BX6))))</formula>
    </cfRule>
    <cfRule type="containsText" dxfId="273" priority="696" operator="containsText" text="DL">
      <formula>NOT(ISERROR(SEARCH(("DL"),(BX6))))</formula>
    </cfRule>
    <cfRule type="containsText" dxfId="272" priority="697" operator="containsText" text="DM">
      <formula>NOT(ISERROR(SEARCH(("DM"),(BX6))))</formula>
    </cfRule>
    <cfRule type="containsText" dxfId="271" priority="698" operator="containsText" text="DM">
      <formula>NOT(ISERROR(SEARCH(("DM"),(BX6))))</formula>
    </cfRule>
    <cfRule type="containsText" dxfId="270" priority="699" operator="containsText" text="VC">
      <formula>NOT(ISERROR(SEARCH(("VC"),(BX6))))</formula>
    </cfRule>
    <cfRule type="containsText" dxfId="269" priority="700" operator="containsText" text="DL">
      <formula>NOT(ISERROR(SEARCH(("DL"),(BX6))))</formula>
    </cfRule>
  </conditionalFormatting>
  <conditionalFormatting sqref="CA7:CG7">
    <cfRule type="containsText" dxfId="268" priority="702" operator="containsText" text="DM">
      <formula>NOT(ISERROR(SEARCH(("DM"),(CA7))))</formula>
    </cfRule>
    <cfRule type="containsText" dxfId="267" priority="703" operator="containsText" text="DM">
      <formula>NOT(ISERROR(SEARCH(("DM"),(CA7))))</formula>
    </cfRule>
    <cfRule type="containsText" dxfId="266" priority="704" operator="containsText" text="VC">
      <formula>NOT(ISERROR(SEARCH(("VC"),(CA7))))</formula>
    </cfRule>
    <cfRule type="containsText" dxfId="265" priority="705" operator="containsText" text="DL">
      <formula>NOT(ISERROR(SEARCH(("DL"),(CA7))))</formula>
    </cfRule>
    <cfRule type="containsText" dxfId="264" priority="706" operator="containsText" text="LP">
      <formula>NOT(ISERROR(SEARCH(("LP"),(CA7))))</formula>
    </cfRule>
    <cfRule type="containsText" dxfId="263" priority="707" operator="containsText" text="PL">
      <formula>NOT(ISERROR(SEARCH(("PL"),(CA7))))</formula>
    </cfRule>
    <cfRule type="containsText" dxfId="262" priority="708" operator="containsText" text="DM">
      <formula>NOT(ISERROR(SEARCH(("DM"),(CA7))))</formula>
    </cfRule>
    <cfRule type="containsText" dxfId="261" priority="709" operator="containsText" text="VC">
      <formula>NOT(ISERROR(SEARCH(("VC"),(CA7))))</formula>
    </cfRule>
    <cfRule type="containsText" dxfId="260" priority="710" operator="containsText" text="DL">
      <formula>NOT(ISERROR(SEARCH(("DL"),(CA7))))</formula>
    </cfRule>
    <cfRule type="containsText" dxfId="259" priority="711" operator="containsText" text="DM">
      <formula>NOT(ISERROR(SEARCH(("DM"),(CA7))))</formula>
    </cfRule>
    <cfRule type="containsText" dxfId="258" priority="712" operator="containsText" text="DM">
      <formula>NOT(ISERROR(SEARCH(("DM"),(CA7))))</formula>
    </cfRule>
    <cfRule type="containsText" dxfId="257" priority="713" operator="containsText" text="DM">
      <formula>NOT(ISERROR(SEARCH(("DM"),(CA7))))</formula>
    </cfRule>
    <cfRule type="containsText" dxfId="256" priority="714" operator="containsText" text="VC">
      <formula>NOT(ISERROR(SEARCH(("VC"),(CA7))))</formula>
    </cfRule>
    <cfRule type="containsText" dxfId="255" priority="715" operator="containsText" text="DL">
      <formula>NOT(ISERROR(SEARCH(("DL"),(CA7))))</formula>
    </cfRule>
    <cfRule type="containsText" dxfId="254" priority="716" operator="containsText" text="LP">
      <formula>NOT(ISERROR(SEARCH(("LP"),(CA7))))</formula>
    </cfRule>
    <cfRule type="containsText" dxfId="253" priority="717" operator="containsText" text="PL">
      <formula>NOT(ISERROR(SEARCH(("PL"),(CA7))))</formula>
    </cfRule>
    <cfRule type="containsText" dxfId="252" priority="718" operator="containsText" text="DM">
      <formula>NOT(ISERROR(SEARCH(("DM"),(CA7))))</formula>
    </cfRule>
    <cfRule type="containsText" dxfId="251" priority="719" operator="containsText" text="VC">
      <formula>NOT(ISERROR(SEARCH(("VC"),(CA7))))</formula>
    </cfRule>
    <cfRule type="containsText" dxfId="250" priority="720" operator="containsText" text="DL">
      <formula>NOT(ISERROR(SEARCH(("DL"),(CA7))))</formula>
    </cfRule>
    <cfRule type="containsText" dxfId="249" priority="721" operator="containsText" text="LP">
      <formula>NOT(ISERROR(SEARCH(("LP"),(CA7))))</formula>
    </cfRule>
    <cfRule type="containsText" dxfId="248" priority="722" operator="containsText" text="PL">
      <formula>NOT(ISERROR(SEARCH(("PL"),(CA7))))</formula>
    </cfRule>
    <cfRule type="containsText" dxfId="247" priority="723" operator="containsText" text="DM">
      <formula>NOT(ISERROR(SEARCH(("DM"),(CA7))))</formula>
    </cfRule>
    <cfRule type="containsText" dxfId="246" priority="724" operator="containsText" text="DM">
      <formula>NOT(ISERROR(SEARCH(("DM"),(CA7))))</formula>
    </cfRule>
    <cfRule type="containsText" dxfId="245" priority="725" operator="containsText" text="DM">
      <formula>NOT(ISERROR(SEARCH(("DM"),(CA7))))</formula>
    </cfRule>
    <cfRule type="containsText" dxfId="244" priority="726" operator="containsText" text="VC">
      <formula>NOT(ISERROR(SEARCH(("VC"),(CA7))))</formula>
    </cfRule>
    <cfRule type="containsText" dxfId="243" priority="727" operator="containsText" text="DL">
      <formula>NOT(ISERROR(SEARCH(("DL"),(CA7))))</formula>
    </cfRule>
    <cfRule type="containsText" dxfId="242" priority="728" operator="containsText" text="DM">
      <formula>NOT(ISERROR(SEARCH(("DM"),(CA7))))</formula>
    </cfRule>
    <cfRule type="containsText" dxfId="241" priority="729" operator="containsText" text="VC">
      <formula>NOT(ISERROR(SEARCH(("VC"),(CA7))))</formula>
    </cfRule>
    <cfRule type="containsText" dxfId="240" priority="730" operator="containsText" text="DL">
      <formula>NOT(ISERROR(SEARCH(("DL"),(CA7))))</formula>
    </cfRule>
    <cfRule type="containsText" dxfId="239" priority="731" operator="containsText" text="LP">
      <formula>NOT(ISERROR(SEARCH(("LP"),(CA7))))</formula>
    </cfRule>
    <cfRule type="containsText" dxfId="238" priority="732" operator="containsText" text="PL">
      <formula>NOT(ISERROR(SEARCH(("PL"),(CA7))))</formula>
    </cfRule>
    <cfRule type="containsText" dxfId="237" priority="733" operator="containsText" text="DM">
      <formula>NOT(ISERROR(SEARCH(("DM"),(CA7))))</formula>
    </cfRule>
    <cfRule type="containsText" dxfId="236" priority="734" operator="containsText" text="VC">
      <formula>NOT(ISERROR(SEARCH(("VC"),(CA7))))</formula>
    </cfRule>
    <cfRule type="containsText" dxfId="235" priority="735" operator="containsText" text="DL">
      <formula>NOT(ISERROR(SEARCH(("DL"),(CA7))))</formula>
    </cfRule>
    <cfRule type="containsText" dxfId="234" priority="736" operator="containsText" text="DM">
      <formula>NOT(ISERROR(SEARCH(("DM"),(CA7))))</formula>
    </cfRule>
    <cfRule type="containsText" dxfId="233" priority="737" operator="containsText" text="DM">
      <formula>NOT(ISERROR(SEARCH(("DM"),(CA7))))</formula>
    </cfRule>
    <cfRule type="containsText" dxfId="232" priority="738" operator="containsText" text="DM">
      <formula>NOT(ISERROR(SEARCH(("DM"),(CA7))))</formula>
    </cfRule>
    <cfRule type="containsText" dxfId="231" priority="739" operator="containsText" text="DM">
      <formula>NOT(ISERROR(SEARCH(("DM"),(CA7))))</formula>
    </cfRule>
    <cfRule type="containsText" dxfId="230" priority="740" operator="containsText" text="VC">
      <formula>NOT(ISERROR(SEARCH(("VC"),(CA7))))</formula>
    </cfRule>
    <cfRule type="containsText" dxfId="229" priority="741" operator="containsText" text="LP">
      <formula>NOT(ISERROR(SEARCH(("LP"),(CA7))))</formula>
    </cfRule>
    <cfRule type="containsText" dxfId="228" priority="742" operator="containsText" text="PL">
      <formula>NOT(ISERROR(SEARCH(("PL"),(CA7))))</formula>
    </cfRule>
    <cfRule type="containsText" dxfId="227" priority="743" operator="containsText" text="DM">
      <formula>NOT(ISERROR(SEARCH(("DM"),(CA7))))</formula>
    </cfRule>
    <cfRule type="containsText" dxfId="226" priority="744" operator="containsText" text="VC">
      <formula>NOT(ISERROR(SEARCH(("VC"),(CA7))))</formula>
    </cfRule>
    <cfRule type="containsText" dxfId="225" priority="745" operator="containsText" text="DL">
      <formula>NOT(ISERROR(SEARCH(("DL"),(CA7))))</formula>
    </cfRule>
    <cfRule type="containsText" dxfId="224" priority="746" operator="containsText" text="DM">
      <formula>NOT(ISERROR(SEARCH(("DM"),(CA7))))</formula>
    </cfRule>
    <cfRule type="containsText" dxfId="223" priority="747" operator="containsText" text="DM">
      <formula>NOT(ISERROR(SEARCH(("DM"),(CA7))))</formula>
    </cfRule>
    <cfRule type="containsText" dxfId="222" priority="748" operator="containsText" text="VC">
      <formula>NOT(ISERROR(SEARCH(("VC"),(CA7))))</formula>
    </cfRule>
    <cfRule type="containsText" dxfId="221" priority="749" operator="containsText" text="DL">
      <formula>NOT(ISERROR(SEARCH(("DL"),(CA7))))</formula>
    </cfRule>
  </conditionalFormatting>
  <conditionalFormatting sqref="CA7:CN7">
    <cfRule type="containsText" dxfId="220" priority="750" operator="containsText" text="DM">
      <formula>NOT(ISERROR(SEARCH(("DM"),(CA7))))</formula>
    </cfRule>
    <cfRule type="containsText" dxfId="219" priority="751" operator="containsText" text="LP">
      <formula>NOT(ISERROR(SEARCH(("LP"),(CA7))))</formula>
    </cfRule>
    <cfRule type="containsText" dxfId="218" priority="752" operator="containsText" text="PL">
      <formula>NOT(ISERROR(SEARCH(("PL"),(CA7))))</formula>
    </cfRule>
    <cfRule type="containsText" dxfId="217" priority="753" operator="containsText" text="DL">
      <formula>NOT(ISERROR(SEARCH(("DL"),(CA7))))</formula>
    </cfRule>
  </conditionalFormatting>
  <conditionalFormatting sqref="CH7:CN7">
    <cfRule type="containsText" dxfId="216" priority="754" operator="containsText" text="LP">
      <formula>NOT(ISERROR(SEARCH(("LP"),(CH7))))</formula>
    </cfRule>
    <cfRule type="containsText" dxfId="215" priority="755" operator="containsText" text="PL">
      <formula>NOT(ISERROR(SEARCH(("PL"),(CH7))))</formula>
    </cfRule>
    <cfRule type="containsText" dxfId="214" priority="756" operator="containsText" text="DL">
      <formula>NOT(ISERROR(SEARCH(("DL"),(CH7))))</formula>
    </cfRule>
    <cfRule type="containsText" dxfId="213" priority="757" operator="containsText" text="DM">
      <formula>NOT(ISERROR(SEARCH(("DM"),(CH7))))</formula>
    </cfRule>
    <cfRule type="containsText" dxfId="212" priority="758" operator="containsText" text="DM">
      <formula>NOT(ISERROR(SEARCH(("DM"),(CH7))))</formula>
    </cfRule>
    <cfRule type="containsText" dxfId="211" priority="759" operator="containsText" text="DM">
      <formula>NOT(ISERROR(SEARCH(("DM"),(CH7))))</formula>
    </cfRule>
    <cfRule type="containsText" dxfId="210" priority="760" operator="containsText" text="VC">
      <formula>NOT(ISERROR(SEARCH(("VC"),(CH7))))</formula>
    </cfRule>
    <cfRule type="containsText" dxfId="209" priority="761" operator="containsText" text="DL">
      <formula>NOT(ISERROR(SEARCH(("DL"),(CH7))))</formula>
    </cfRule>
    <cfRule type="containsText" dxfId="208" priority="762" operator="containsText" text="LP">
      <formula>NOT(ISERROR(SEARCH(("LP"),(CH7))))</formula>
    </cfRule>
    <cfRule type="containsText" dxfId="207" priority="763" operator="containsText" text="PL">
      <formula>NOT(ISERROR(SEARCH(("PL"),(CH7))))</formula>
    </cfRule>
    <cfRule type="containsText" dxfId="206" priority="764" operator="containsText" text="DM">
      <formula>NOT(ISERROR(SEARCH(("DM"),(CH7))))</formula>
    </cfRule>
    <cfRule type="containsText" dxfId="205" priority="765" operator="containsText" text="VC">
      <formula>NOT(ISERROR(SEARCH(("VC"),(CH7))))</formula>
    </cfRule>
    <cfRule type="containsText" dxfId="204" priority="766" operator="containsText" text="DL">
      <formula>NOT(ISERROR(SEARCH(("DL"),(CH7))))</formula>
    </cfRule>
    <cfRule type="containsText" dxfId="203" priority="767" operator="containsText" text="DM">
      <formula>NOT(ISERROR(SEARCH(("DM"),(CH7))))</formula>
    </cfRule>
    <cfRule type="containsText" dxfId="202" priority="768" operator="containsText" text="DM">
      <formula>NOT(ISERROR(SEARCH(("DM"),(CH7))))</formula>
    </cfRule>
    <cfRule type="containsText" dxfId="201" priority="769" operator="containsText" text="DM">
      <formula>NOT(ISERROR(SEARCH(("DM"),(CH7))))</formula>
    </cfRule>
    <cfRule type="containsText" dxfId="200" priority="770" operator="containsText" text="VC">
      <formula>NOT(ISERROR(SEARCH(("VC"),(CH7))))</formula>
    </cfRule>
    <cfRule type="containsText" dxfId="199" priority="771" operator="containsText" text="DL">
      <formula>NOT(ISERROR(SEARCH(("DL"),(CH7))))</formula>
    </cfRule>
    <cfRule type="containsText" dxfId="198" priority="772" operator="containsText" text="LP">
      <formula>NOT(ISERROR(SEARCH(("LP"),(CH7))))</formula>
    </cfRule>
    <cfRule type="containsText" dxfId="197" priority="773" operator="containsText" text="PL">
      <formula>NOT(ISERROR(SEARCH(("PL"),(CH7))))</formula>
    </cfRule>
    <cfRule type="containsText" dxfId="196" priority="774" operator="containsText" text="DM">
      <formula>NOT(ISERROR(SEARCH(("DM"),(CH7))))</formula>
    </cfRule>
    <cfRule type="containsText" dxfId="195" priority="775" operator="containsText" text="VC">
      <formula>NOT(ISERROR(SEARCH(("VC"),(CH7))))</formula>
    </cfRule>
    <cfRule type="containsText" dxfId="194" priority="776" operator="containsText" text="DL">
      <formula>NOT(ISERROR(SEARCH(("DL"),(CH7))))</formula>
    </cfRule>
    <cfRule type="containsText" dxfId="193" priority="777" operator="containsText" text="LP">
      <formula>NOT(ISERROR(SEARCH(("LP"),(CH7))))</formula>
    </cfRule>
    <cfRule type="containsText" dxfId="192" priority="778" operator="containsText" text="PL">
      <formula>NOT(ISERROR(SEARCH(("PL"),(CH7))))</formula>
    </cfRule>
    <cfRule type="containsText" dxfId="191" priority="779" operator="containsText" text="DM">
      <formula>NOT(ISERROR(SEARCH(("DM"),(CH7))))</formula>
    </cfRule>
    <cfRule type="containsText" dxfId="190" priority="780" operator="containsText" text="DM">
      <formula>NOT(ISERROR(SEARCH(("DM"),(CH7))))</formula>
    </cfRule>
    <cfRule type="containsText" dxfId="189" priority="781" operator="containsText" text="DM">
      <formula>NOT(ISERROR(SEARCH(("DM"),(CH7))))</formula>
    </cfRule>
    <cfRule type="containsText" dxfId="188" priority="782" operator="containsText" text="VC">
      <formula>NOT(ISERROR(SEARCH(("VC"),(CH7))))</formula>
    </cfRule>
    <cfRule type="containsText" dxfId="187" priority="783" operator="containsText" text="DL">
      <formula>NOT(ISERROR(SEARCH(("DL"),(CH7))))</formula>
    </cfRule>
    <cfRule type="containsText" dxfId="186" priority="784" operator="containsText" text="DM">
      <formula>NOT(ISERROR(SEARCH(("DM"),(CH7))))</formula>
    </cfRule>
    <cfRule type="containsText" dxfId="185" priority="785" operator="containsText" text="VC">
      <formula>NOT(ISERROR(SEARCH(("VC"),(CH7))))</formula>
    </cfRule>
    <cfRule type="containsText" dxfId="184" priority="786" operator="containsText" text="DL">
      <formula>NOT(ISERROR(SEARCH(("DL"),(CH7))))</formula>
    </cfRule>
    <cfRule type="containsText" dxfId="183" priority="787" operator="containsText" text="LP">
      <formula>NOT(ISERROR(SEARCH(("LP"),(CH7))))</formula>
    </cfRule>
    <cfRule type="containsText" dxfId="182" priority="788" operator="containsText" text="PL">
      <formula>NOT(ISERROR(SEARCH(("PL"),(CH7))))</formula>
    </cfRule>
    <cfRule type="containsText" dxfId="181" priority="789" operator="containsText" text="DM">
      <formula>NOT(ISERROR(SEARCH(("DM"),(CH7))))</formula>
    </cfRule>
    <cfRule type="containsText" dxfId="180" priority="790" operator="containsText" text="VC">
      <formula>NOT(ISERROR(SEARCH(("VC"),(CH7))))</formula>
    </cfRule>
    <cfRule type="containsText" dxfId="179" priority="791" operator="containsText" text="DL">
      <formula>NOT(ISERROR(SEARCH(("DL"),(CH7))))</formula>
    </cfRule>
    <cfRule type="containsText" dxfId="178" priority="792" operator="containsText" text="DM">
      <formula>NOT(ISERROR(SEARCH(("DM"),(CH7))))</formula>
    </cfRule>
    <cfRule type="containsText" dxfId="177" priority="793" operator="containsText" text="DM">
      <formula>NOT(ISERROR(SEARCH(("DM"),(CH7))))</formula>
    </cfRule>
    <cfRule type="containsText" dxfId="176" priority="794" operator="containsText" text="DM">
      <formula>NOT(ISERROR(SEARCH(("DM"),(CH7))))</formula>
    </cfRule>
    <cfRule type="containsText" dxfId="175" priority="795" operator="containsText" text="VC">
      <formula>NOT(ISERROR(SEARCH(("VC"),(CH7))))</formula>
    </cfRule>
    <cfRule type="containsText" dxfId="174" priority="796" operator="containsText" text="DM">
      <formula>NOT(ISERROR(SEARCH(("DM"),(CH7))))</formula>
    </cfRule>
    <cfRule type="containsText" dxfId="173" priority="797" operator="containsText" text="VC">
      <formula>NOT(ISERROR(SEARCH(("VC"),(CH7))))</formula>
    </cfRule>
    <cfRule type="containsText" dxfId="172" priority="798" operator="containsText" text="DL">
      <formula>NOT(ISERROR(SEARCH(("DL"),(CH7))))</formula>
    </cfRule>
    <cfRule type="containsText" dxfId="171" priority="799" operator="containsText" text="DM">
      <formula>NOT(ISERROR(SEARCH(("DM"),(CH7))))</formula>
    </cfRule>
    <cfRule type="containsText" dxfId="170" priority="800" operator="containsText" text="DM">
      <formula>NOT(ISERROR(SEARCH(("DM"),(CH7))))</formula>
    </cfRule>
    <cfRule type="containsText" dxfId="169" priority="801" operator="containsText" text="VC">
      <formula>NOT(ISERROR(SEARCH(("VC"),(CH7))))</formula>
    </cfRule>
  </conditionalFormatting>
  <conditionalFormatting sqref="CH7:CU7">
    <cfRule type="containsText" dxfId="168" priority="802" operator="containsText" text="DM">
      <formula>NOT(ISERROR(SEARCH(("DM"),(CH7))))</formula>
    </cfRule>
  </conditionalFormatting>
  <conditionalFormatting sqref="CO7:CU7">
    <cfRule type="containsText" dxfId="167" priority="803" operator="containsText" text="LP">
      <formula>NOT(ISERROR(SEARCH(("LP"),(CO7))))</formula>
    </cfRule>
    <cfRule type="containsText" dxfId="166" priority="804" operator="containsText" text="PL">
      <formula>NOT(ISERROR(SEARCH(("PL"),(CO7))))</formula>
    </cfRule>
    <cfRule type="containsText" dxfId="165" priority="805" operator="containsText" text="DL">
      <formula>NOT(ISERROR(SEARCH(("DL"),(CO7))))</formula>
    </cfRule>
    <cfRule type="containsText" dxfId="164" priority="806" operator="containsText" text="DM">
      <formula>NOT(ISERROR(SEARCH(("DM"),(CO7))))</formula>
    </cfRule>
    <cfRule type="containsText" dxfId="163" priority="807" operator="containsText" text="DM">
      <formula>NOT(ISERROR(SEARCH(("DM"),(CO7))))</formula>
    </cfRule>
    <cfRule type="containsText" dxfId="162" priority="808" operator="containsText" text="DM">
      <formula>NOT(ISERROR(SEARCH(("DM"),(CO7))))</formula>
    </cfRule>
    <cfRule type="containsText" dxfId="161" priority="809" operator="containsText" text="VC">
      <formula>NOT(ISERROR(SEARCH(("VC"),(CO7))))</formula>
    </cfRule>
    <cfRule type="containsText" dxfId="160" priority="810" operator="containsText" text="DL">
      <formula>NOT(ISERROR(SEARCH(("DL"),(CO7))))</formula>
    </cfRule>
    <cfRule type="containsText" dxfId="159" priority="811" operator="containsText" text="LP">
      <formula>NOT(ISERROR(SEARCH(("LP"),(CO7))))</formula>
    </cfRule>
    <cfRule type="containsText" dxfId="158" priority="812" operator="containsText" text="PL">
      <formula>NOT(ISERROR(SEARCH(("PL"),(CO7))))</formula>
    </cfRule>
    <cfRule type="containsText" dxfId="157" priority="813" operator="containsText" text="DM">
      <formula>NOT(ISERROR(SEARCH(("DM"),(CO7))))</formula>
    </cfRule>
    <cfRule type="containsText" dxfId="156" priority="814" operator="containsText" text="VC">
      <formula>NOT(ISERROR(SEARCH(("VC"),(CO7))))</formula>
    </cfRule>
    <cfRule type="containsText" dxfId="155" priority="815" operator="containsText" text="DL">
      <formula>NOT(ISERROR(SEARCH(("DL"),(CO7))))</formula>
    </cfRule>
    <cfRule type="containsText" dxfId="154" priority="816" operator="containsText" text="DM">
      <formula>NOT(ISERROR(SEARCH(("DM"),(CO7))))</formula>
    </cfRule>
    <cfRule type="containsText" dxfId="153" priority="817" operator="containsText" text="DM">
      <formula>NOT(ISERROR(SEARCH(("DM"),(CO7))))</formula>
    </cfRule>
    <cfRule type="containsText" dxfId="152" priority="818" operator="containsText" text="DM">
      <formula>NOT(ISERROR(SEARCH(("DM"),(CO7))))</formula>
    </cfRule>
    <cfRule type="containsText" dxfId="151" priority="819" operator="containsText" text="VC">
      <formula>NOT(ISERROR(SEARCH(("VC"),(CO7))))</formula>
    </cfRule>
    <cfRule type="containsText" dxfId="150" priority="820" operator="containsText" text="DL">
      <formula>NOT(ISERROR(SEARCH(("DL"),(CO7))))</formula>
    </cfRule>
    <cfRule type="containsText" dxfId="149" priority="821" operator="containsText" text="LP">
      <formula>NOT(ISERROR(SEARCH(("LP"),(CO7))))</formula>
    </cfRule>
    <cfRule type="containsText" dxfId="148" priority="822" operator="containsText" text="PL">
      <formula>NOT(ISERROR(SEARCH(("PL"),(CO7))))</formula>
    </cfRule>
    <cfRule type="containsText" dxfId="147" priority="823" operator="containsText" text="DM">
      <formula>NOT(ISERROR(SEARCH(("DM"),(CO7))))</formula>
    </cfRule>
    <cfRule type="containsText" dxfId="146" priority="824" operator="containsText" text="VC">
      <formula>NOT(ISERROR(SEARCH(("VC"),(CO7))))</formula>
    </cfRule>
    <cfRule type="containsText" dxfId="145" priority="825" operator="containsText" text="DL">
      <formula>NOT(ISERROR(SEARCH(("DL"),(CO7))))</formula>
    </cfRule>
    <cfRule type="containsText" dxfId="144" priority="826" operator="containsText" text="LP">
      <formula>NOT(ISERROR(SEARCH(("LP"),(CO7))))</formula>
    </cfRule>
    <cfRule type="containsText" dxfId="143" priority="827" operator="containsText" text="PL">
      <formula>NOT(ISERROR(SEARCH(("PL"),(CO7))))</formula>
    </cfRule>
    <cfRule type="containsText" dxfId="142" priority="828" operator="containsText" text="DM">
      <formula>NOT(ISERROR(SEARCH(("DM"),(CO7))))</formula>
    </cfRule>
    <cfRule type="containsText" dxfId="141" priority="829" operator="containsText" text="DM">
      <formula>NOT(ISERROR(SEARCH(("DM"),(CO7))))</formula>
    </cfRule>
    <cfRule type="containsText" dxfId="140" priority="830" operator="containsText" text="DM">
      <formula>NOT(ISERROR(SEARCH(("DM"),(CO7))))</formula>
    </cfRule>
    <cfRule type="containsText" dxfId="139" priority="831" operator="containsText" text="VC">
      <formula>NOT(ISERROR(SEARCH(("VC"),(CO7))))</formula>
    </cfRule>
    <cfRule type="containsText" dxfId="138" priority="832" operator="containsText" text="DL">
      <formula>NOT(ISERROR(SEARCH(("DL"),(CO7))))</formula>
    </cfRule>
    <cfRule type="containsText" dxfId="137" priority="833" operator="containsText" text="DM">
      <formula>NOT(ISERROR(SEARCH(("DM"),(CO7))))</formula>
    </cfRule>
    <cfRule type="containsText" dxfId="136" priority="834" operator="containsText" text="VC">
      <formula>NOT(ISERROR(SEARCH(("VC"),(CO7))))</formula>
    </cfRule>
    <cfRule type="containsText" dxfId="135" priority="835" operator="containsText" text="DL">
      <formula>NOT(ISERROR(SEARCH(("DL"),(CO7))))</formula>
    </cfRule>
    <cfRule type="containsText" dxfId="134" priority="836" operator="containsText" text="LP">
      <formula>NOT(ISERROR(SEARCH(("LP"),(CO7))))</formula>
    </cfRule>
    <cfRule type="containsText" dxfId="133" priority="837" operator="containsText" text="PL">
      <formula>NOT(ISERROR(SEARCH(("PL"),(CO7))))</formula>
    </cfRule>
    <cfRule type="containsText" dxfId="132" priority="838" operator="containsText" text="DM">
      <formula>NOT(ISERROR(SEARCH(("DM"),(CO7))))</formula>
    </cfRule>
    <cfRule type="containsText" dxfId="131" priority="839" operator="containsText" text="VC">
      <formula>NOT(ISERROR(SEARCH(("VC"),(CO7))))</formula>
    </cfRule>
    <cfRule type="containsText" dxfId="130" priority="840" operator="containsText" text="DL">
      <formula>NOT(ISERROR(SEARCH(("DL"),(CO7))))</formula>
    </cfRule>
    <cfRule type="containsText" dxfId="129" priority="841" operator="containsText" text="DM">
      <formula>NOT(ISERROR(SEARCH(("DM"),(CO7))))</formula>
    </cfRule>
    <cfRule type="containsText" dxfId="128" priority="842" operator="containsText" text="DM">
      <formula>NOT(ISERROR(SEARCH(("DM"),(CO7))))</formula>
    </cfRule>
    <cfRule type="containsText" dxfId="127" priority="843" operator="containsText" text="DM">
      <formula>NOT(ISERROR(SEARCH(("DM"),(CO7))))</formula>
    </cfRule>
    <cfRule type="containsText" dxfId="126" priority="844" operator="containsText" text="DM">
      <formula>NOT(ISERROR(SEARCH(("DM"),(CO7))))</formula>
    </cfRule>
    <cfRule type="containsText" dxfId="125" priority="845" operator="containsText" text="VC">
      <formula>NOT(ISERROR(SEARCH(("VC"),(CO7))))</formula>
    </cfRule>
    <cfRule type="containsText" dxfId="124" priority="846" operator="containsText" text="LP">
      <formula>NOT(ISERROR(SEARCH(("LP"),(CO7))))</formula>
    </cfRule>
    <cfRule type="containsText" dxfId="123" priority="847" operator="containsText" text="PL">
      <formula>NOT(ISERROR(SEARCH(("PL"),(CO7))))</formula>
    </cfRule>
    <cfRule type="containsText" dxfId="122" priority="848" operator="containsText" text="DM">
      <formula>NOT(ISERROR(SEARCH(("DM"),(CO7))))</formula>
    </cfRule>
    <cfRule type="containsText" dxfId="121" priority="849" operator="containsText" text="VC">
      <formula>NOT(ISERROR(SEARCH(("VC"),(CO7))))</formula>
    </cfRule>
    <cfRule type="containsText" dxfId="120" priority="850" operator="containsText" text="DL">
      <formula>NOT(ISERROR(SEARCH(("DL"),(CO7))))</formula>
    </cfRule>
    <cfRule type="containsText" dxfId="119" priority="851" operator="containsText" text="DM">
      <formula>NOT(ISERROR(SEARCH(("DM"),(CO7))))</formula>
    </cfRule>
    <cfRule type="containsText" dxfId="118" priority="852" operator="containsText" text="DM">
      <formula>NOT(ISERROR(SEARCH(("DM"),(CO7))))</formula>
    </cfRule>
    <cfRule type="containsText" dxfId="117" priority="853" operator="containsText" text="VC">
      <formula>NOT(ISERROR(SEARCH(("VC"),(CO7))))</formula>
    </cfRule>
    <cfRule type="containsText" dxfId="116" priority="854" operator="containsText" text="DL">
      <formula>NOT(ISERROR(SEARCH(("DL"),(CO7))))</formula>
    </cfRule>
  </conditionalFormatting>
  <conditionalFormatting sqref="CO7:DA7">
    <cfRule type="containsText" dxfId="115" priority="855" operator="containsText" text="DM">
      <formula>NOT(ISERROR(SEARCH(("DM"),(CO7))))</formula>
    </cfRule>
  </conditionalFormatting>
  <conditionalFormatting sqref="CV7:DA7">
    <cfRule type="containsText" dxfId="114" priority="856" operator="containsText" text="LP">
      <formula>NOT(ISERROR(SEARCH(("LP"),(CV7))))</formula>
    </cfRule>
    <cfRule type="containsText" dxfId="113" priority="857" operator="containsText" text="PL">
      <formula>NOT(ISERROR(SEARCH(("PL"),(CV7))))</formula>
    </cfRule>
    <cfRule type="containsText" dxfId="112" priority="858" operator="containsText" text="DM">
      <formula>NOT(ISERROR(SEARCH(("DM"),(CV7))))</formula>
    </cfRule>
    <cfRule type="containsText" dxfId="111" priority="859" operator="containsText" text="DL">
      <formula>NOT(ISERROR(SEARCH(("DL"),(CV7))))</formula>
    </cfRule>
    <cfRule type="containsText" dxfId="110" priority="860" operator="containsText" text="DM">
      <formula>NOT(ISERROR(SEARCH(("DM"),(CV7))))</formula>
    </cfRule>
    <cfRule type="containsText" dxfId="109" priority="861" operator="containsText" text="DM">
      <formula>NOT(ISERROR(SEARCH(("DM"),(CV7))))</formula>
    </cfRule>
    <cfRule type="containsText" dxfId="108" priority="862" operator="containsText" text="VC">
      <formula>NOT(ISERROR(SEARCH(("VC"),(CV7))))</formula>
    </cfRule>
    <cfRule type="containsText" dxfId="107" priority="863" operator="containsText" text="DL">
      <formula>NOT(ISERROR(SEARCH(("DL"),(CV7))))</formula>
    </cfRule>
    <cfRule type="containsText" dxfId="106" priority="864" operator="containsText" text="LP">
      <formula>NOT(ISERROR(SEARCH(("LP"),(CV7))))</formula>
    </cfRule>
    <cfRule type="containsText" dxfId="105" priority="865" operator="containsText" text="PL">
      <formula>NOT(ISERROR(SEARCH(("PL"),(CV7))))</formula>
    </cfRule>
    <cfRule type="containsText" dxfId="104" priority="866" operator="containsText" text="DM">
      <formula>NOT(ISERROR(SEARCH(("DM"),(CV7))))</formula>
    </cfRule>
    <cfRule type="containsText" dxfId="103" priority="867" operator="containsText" text="VC">
      <formula>NOT(ISERROR(SEARCH(("VC"),(CV7))))</formula>
    </cfRule>
    <cfRule type="containsText" dxfId="102" priority="868" operator="containsText" text="DL">
      <formula>NOT(ISERROR(SEARCH(("DL"),(CV7))))</formula>
    </cfRule>
    <cfRule type="containsText" dxfId="101" priority="869" operator="containsText" text="DM">
      <formula>NOT(ISERROR(SEARCH(("DM"),(CV7))))</formula>
    </cfRule>
    <cfRule type="containsText" dxfId="100" priority="870" operator="containsText" text="DM">
      <formula>NOT(ISERROR(SEARCH(("DM"),(CV7))))</formula>
    </cfRule>
    <cfRule type="containsText" dxfId="99" priority="871" operator="containsText" text="DM">
      <formula>NOT(ISERROR(SEARCH(("DM"),(CV7))))</formula>
    </cfRule>
    <cfRule type="containsText" dxfId="98" priority="872" operator="containsText" text="VC">
      <formula>NOT(ISERROR(SEARCH(("VC"),(CV7))))</formula>
    </cfRule>
    <cfRule type="containsText" dxfId="97" priority="873" operator="containsText" text="DL">
      <formula>NOT(ISERROR(SEARCH(("DL"),(CV7))))</formula>
    </cfRule>
    <cfRule type="containsText" dxfId="96" priority="874" operator="containsText" text="LP">
      <formula>NOT(ISERROR(SEARCH(("LP"),(CV7))))</formula>
    </cfRule>
    <cfRule type="containsText" dxfId="95" priority="875" operator="containsText" text="PL">
      <formula>NOT(ISERROR(SEARCH(("PL"),(CV7))))</formula>
    </cfRule>
    <cfRule type="containsText" dxfId="94" priority="876" operator="containsText" text="DM">
      <formula>NOT(ISERROR(SEARCH(("DM"),(CV7))))</formula>
    </cfRule>
    <cfRule type="containsText" dxfId="93" priority="877" operator="containsText" text="VC">
      <formula>NOT(ISERROR(SEARCH(("VC"),(CV7))))</formula>
    </cfRule>
    <cfRule type="containsText" dxfId="92" priority="878" operator="containsText" text="DL">
      <formula>NOT(ISERROR(SEARCH(("DL"),(CV7))))</formula>
    </cfRule>
    <cfRule type="containsText" dxfId="91" priority="879" operator="containsText" text="LP">
      <formula>NOT(ISERROR(SEARCH(("LP"),(CV7))))</formula>
    </cfRule>
    <cfRule type="containsText" dxfId="90" priority="880" operator="containsText" text="PL">
      <formula>NOT(ISERROR(SEARCH(("PL"),(CV7))))</formula>
    </cfRule>
    <cfRule type="containsText" dxfId="89" priority="881" operator="containsText" text="DM">
      <formula>NOT(ISERROR(SEARCH(("DM"),(CV7))))</formula>
    </cfRule>
    <cfRule type="containsText" dxfId="88" priority="882" operator="containsText" text="DM">
      <formula>NOT(ISERROR(SEARCH(("DM"),(CV7))))</formula>
    </cfRule>
    <cfRule type="containsText" dxfId="87" priority="883" operator="containsText" text="DM">
      <formula>NOT(ISERROR(SEARCH(("DM"),(CV7))))</formula>
    </cfRule>
    <cfRule type="containsText" dxfId="86" priority="884" operator="containsText" text="VC">
      <formula>NOT(ISERROR(SEARCH(("VC"),(CV7))))</formula>
    </cfRule>
    <cfRule type="containsText" dxfId="85" priority="885" operator="containsText" text="DL">
      <formula>NOT(ISERROR(SEARCH(("DL"),(CV7))))</formula>
    </cfRule>
    <cfRule type="containsText" dxfId="84" priority="886" operator="containsText" text="DM">
      <formula>NOT(ISERROR(SEARCH(("DM"),(CV7))))</formula>
    </cfRule>
    <cfRule type="containsText" dxfId="83" priority="887" operator="containsText" text="VC">
      <formula>NOT(ISERROR(SEARCH(("VC"),(CV7))))</formula>
    </cfRule>
    <cfRule type="containsText" dxfId="82" priority="888" operator="containsText" text="DL">
      <formula>NOT(ISERROR(SEARCH(("DL"),(CV7))))</formula>
    </cfRule>
    <cfRule type="containsText" dxfId="81" priority="889" operator="containsText" text="LP">
      <formula>NOT(ISERROR(SEARCH(("LP"),(CV7))))</formula>
    </cfRule>
    <cfRule type="containsText" dxfId="80" priority="890" operator="containsText" text="PL">
      <formula>NOT(ISERROR(SEARCH(("PL"),(CV7))))</formula>
    </cfRule>
    <cfRule type="containsText" dxfId="79" priority="891" operator="containsText" text="DM">
      <formula>NOT(ISERROR(SEARCH(("DM"),(CV7))))</formula>
    </cfRule>
    <cfRule type="containsText" dxfId="78" priority="892" operator="containsText" text="VC">
      <formula>NOT(ISERROR(SEARCH(("VC"),(CV7))))</formula>
    </cfRule>
    <cfRule type="containsText" dxfId="77" priority="893" operator="containsText" text="DL">
      <formula>NOT(ISERROR(SEARCH(("DL"),(CV7))))</formula>
    </cfRule>
    <cfRule type="containsText" dxfId="76" priority="894" operator="containsText" text="DM">
      <formula>NOT(ISERROR(SEARCH(("DM"),(CV7))))</formula>
    </cfRule>
    <cfRule type="containsText" dxfId="75" priority="895" operator="containsText" text="DM">
      <formula>NOT(ISERROR(SEARCH(("DM"),(CV7))))</formula>
    </cfRule>
    <cfRule type="containsText" dxfId="74" priority="896" operator="containsText" text="DM">
      <formula>NOT(ISERROR(SEARCH(("DM"),(CV7))))</formula>
    </cfRule>
    <cfRule type="containsText" dxfId="73" priority="897" operator="containsText" text="DM">
      <formula>NOT(ISERROR(SEARCH(("DM"),(CV7))))</formula>
    </cfRule>
    <cfRule type="containsText" dxfId="72" priority="898" operator="containsText" text="VC">
      <formula>NOT(ISERROR(SEARCH(("VC"),(CV7))))</formula>
    </cfRule>
    <cfRule type="containsText" dxfId="71" priority="899" operator="containsText" text="LP">
      <formula>NOT(ISERROR(SEARCH(("LP"),(CV7))))</formula>
    </cfRule>
    <cfRule type="containsText" dxfId="70" priority="900" operator="containsText" text="PL">
      <formula>NOT(ISERROR(SEARCH(("PL"),(CV7))))</formula>
    </cfRule>
    <cfRule type="containsText" dxfId="69" priority="901" operator="containsText" text="DM">
      <formula>NOT(ISERROR(SEARCH(("DM"),(CV7))))</formula>
    </cfRule>
    <cfRule type="containsText" dxfId="68" priority="902" operator="containsText" text="VC">
      <formula>NOT(ISERROR(SEARCH(("VC"),(CV7))))</formula>
    </cfRule>
    <cfRule type="containsText" dxfId="67" priority="903" operator="containsText" text="DL">
      <formula>NOT(ISERROR(SEARCH(("DL"),(CV7))))</formula>
    </cfRule>
    <cfRule type="containsText" dxfId="66" priority="904" operator="containsText" text="DM">
      <formula>NOT(ISERROR(SEARCH(("DM"),(CV7))))</formula>
    </cfRule>
    <cfRule type="containsText" dxfId="65" priority="905" operator="containsText" text="DM">
      <formula>NOT(ISERROR(SEARCH(("DM"),(CV7))))</formula>
    </cfRule>
    <cfRule type="containsText" dxfId="64" priority="906" operator="containsText" text="DM">
      <formula>NOT(ISERROR(SEARCH(("DM"),(CV7))))</formula>
    </cfRule>
    <cfRule type="containsText" dxfId="63" priority="907" operator="containsText" text="VC">
      <formula>NOT(ISERROR(SEARCH(("VC"),(CV7))))</formula>
    </cfRule>
    <cfRule type="containsText" dxfId="62" priority="908" operator="containsText" text="DL">
      <formula>NOT(ISERROR(SEARCH(("DL"),(CV7))))</formula>
    </cfRule>
  </conditionalFormatting>
  <conditionalFormatting sqref="AA6:AE19">
    <cfRule type="cellIs" dxfId="61" priority="61" operator="equal">
      <formula>"A"</formula>
    </cfRule>
    <cfRule type="containsText" dxfId="60" priority="62" operator="containsText" text="DM">
      <formula>NOT(ISERROR(SEARCH(("DM"),(AA6))))</formula>
    </cfRule>
  </conditionalFormatting>
  <conditionalFormatting sqref="AG6:AL19">
    <cfRule type="cellIs" dxfId="59" priority="59" operator="equal">
      <formula>"A"</formula>
    </cfRule>
    <cfRule type="containsText" dxfId="58" priority="60" operator="containsText" text="DM">
      <formula>NOT(ISERROR(SEARCH(("DM"),(AG6))))</formula>
    </cfRule>
  </conditionalFormatting>
  <conditionalFormatting sqref="AN6:AS19">
    <cfRule type="cellIs" dxfId="57" priority="57" operator="equal">
      <formula>"A"</formula>
    </cfRule>
    <cfRule type="containsText" dxfId="56" priority="58" operator="containsText" text="DM">
      <formula>NOT(ISERROR(SEARCH(("DM"),(AN6))))</formula>
    </cfRule>
  </conditionalFormatting>
  <conditionalFormatting sqref="AU6:AZ19">
    <cfRule type="containsText" dxfId="48" priority="5" operator="containsText" text="DL">
      <formula>NOT(ISERROR(SEARCH(("DL"),(AU6))))</formula>
    </cfRule>
    <cfRule type="containsText" dxfId="47" priority="6" operator="containsText" text="DM">
      <formula>NOT(ISERROR(SEARCH(("DM"),(AU6))))</formula>
    </cfRule>
    <cfRule type="containsText" dxfId="46" priority="7" operator="containsText" text="DM">
      <formula>NOT(ISERROR(SEARCH(("DM"),(AU6))))</formula>
    </cfRule>
    <cfRule type="containsText" dxfId="45" priority="8" operator="containsText" text="DM">
      <formula>NOT(ISERROR(SEARCH(("DM"),(AU6))))</formula>
    </cfRule>
    <cfRule type="containsText" dxfId="44" priority="9" operator="containsText" text="VC">
      <formula>NOT(ISERROR(SEARCH(("VC"),(AU6))))</formula>
    </cfRule>
    <cfRule type="containsText" dxfId="43" priority="10" operator="containsText" text="DL">
      <formula>NOT(ISERROR(SEARCH(("DL"),(AU6))))</formula>
    </cfRule>
    <cfRule type="containsText" dxfId="42" priority="11" operator="containsText" text="LP">
      <formula>NOT(ISERROR(SEARCH(("LP"),(AU6))))</formula>
    </cfRule>
    <cfRule type="containsText" dxfId="41" priority="12" operator="containsText" text="PL">
      <formula>NOT(ISERROR(SEARCH(("PL"),(AU6))))</formula>
    </cfRule>
    <cfRule type="containsText" dxfId="40" priority="13" operator="containsText" text="DM">
      <formula>NOT(ISERROR(SEARCH(("DM"),(AU6))))</formula>
    </cfRule>
    <cfRule type="containsText" dxfId="39" priority="14" operator="containsText" text="VC">
      <formula>NOT(ISERROR(SEARCH(("VC"),(AU6))))</formula>
    </cfRule>
    <cfRule type="containsText" dxfId="38" priority="15" operator="containsText" text="DL">
      <formula>NOT(ISERROR(SEARCH(("DL"),(AU6))))</formula>
    </cfRule>
    <cfRule type="containsText" dxfId="37" priority="16" operator="containsText" text="DM">
      <formula>NOT(ISERROR(SEARCH(("DM"),(AU6))))</formula>
    </cfRule>
    <cfRule type="containsText" dxfId="36" priority="17" operator="containsText" text="DM">
      <formula>NOT(ISERROR(SEARCH(("DM"),(AU6))))</formula>
    </cfRule>
    <cfRule type="containsText" dxfId="35" priority="18" operator="containsText" text="DM">
      <formula>NOT(ISERROR(SEARCH(("DM"),(AU6))))</formula>
    </cfRule>
    <cfRule type="containsText" dxfId="34" priority="19" operator="containsText" text="VC">
      <formula>NOT(ISERROR(SEARCH(("VC"),(AU6))))</formula>
    </cfRule>
    <cfRule type="containsText" dxfId="33" priority="20" operator="containsText" text="DL">
      <formula>NOT(ISERROR(SEARCH(("DL"),(AU6))))</formula>
    </cfRule>
    <cfRule type="containsText" dxfId="32" priority="21" operator="containsText" text="LP">
      <formula>NOT(ISERROR(SEARCH(("LP"),(AU6))))</formula>
    </cfRule>
    <cfRule type="containsText" dxfId="31" priority="22" operator="containsText" text="PL">
      <formula>NOT(ISERROR(SEARCH(("PL"),(AU6))))</formula>
    </cfRule>
    <cfRule type="containsText" dxfId="30" priority="23" operator="containsText" text="DM">
      <formula>NOT(ISERROR(SEARCH(("DM"),(AU6))))</formula>
    </cfRule>
    <cfRule type="containsText" dxfId="29" priority="24" operator="containsText" text="VC">
      <formula>NOT(ISERROR(SEARCH(("VC"),(AU6))))</formula>
    </cfRule>
    <cfRule type="containsText" dxfId="28" priority="25" operator="containsText" text="DL">
      <formula>NOT(ISERROR(SEARCH(("DL"),(AU6))))</formula>
    </cfRule>
    <cfRule type="containsText" dxfId="27" priority="26" operator="containsText" text="LP">
      <formula>NOT(ISERROR(SEARCH(("LP"),(AU6))))</formula>
    </cfRule>
    <cfRule type="containsText" dxfId="26" priority="27" operator="containsText" text="PL">
      <formula>NOT(ISERROR(SEARCH(("PL"),(AU6))))</formula>
    </cfRule>
    <cfRule type="containsText" dxfId="25" priority="28" operator="containsText" text="DM">
      <formula>NOT(ISERROR(SEARCH(("DM"),(AU6))))</formula>
    </cfRule>
    <cfRule type="containsText" dxfId="24" priority="29" operator="containsText" text="DM">
      <formula>NOT(ISERROR(SEARCH(("DM"),(AU6))))</formula>
    </cfRule>
    <cfRule type="containsText" dxfId="23" priority="30" operator="containsText" text="DM">
      <formula>NOT(ISERROR(SEARCH(("DM"),(AU6))))</formula>
    </cfRule>
    <cfRule type="containsText" dxfId="22" priority="31" operator="containsText" text="VC">
      <formula>NOT(ISERROR(SEARCH(("VC"),(AU6))))</formula>
    </cfRule>
    <cfRule type="containsText" dxfId="21" priority="32" operator="containsText" text="DL">
      <formula>NOT(ISERROR(SEARCH(("DL"),(AU6))))</formula>
    </cfRule>
    <cfRule type="containsText" dxfId="20" priority="33" operator="containsText" text="DM">
      <formula>NOT(ISERROR(SEARCH(("DM"),(AU6))))</formula>
    </cfRule>
    <cfRule type="containsText" dxfId="19" priority="34" operator="containsText" text="VC">
      <formula>NOT(ISERROR(SEARCH(("VC"),(AU6))))</formula>
    </cfRule>
    <cfRule type="containsText" dxfId="18" priority="35" operator="containsText" text="DL">
      <formula>NOT(ISERROR(SEARCH(("DL"),(AU6))))</formula>
    </cfRule>
    <cfRule type="containsText" dxfId="17" priority="36" operator="containsText" text="LP">
      <formula>NOT(ISERROR(SEARCH(("LP"),(AU6))))</formula>
    </cfRule>
    <cfRule type="containsText" dxfId="16" priority="37" operator="containsText" text="PL">
      <formula>NOT(ISERROR(SEARCH(("PL"),(AU6))))</formula>
    </cfRule>
    <cfRule type="containsText" dxfId="15" priority="38" operator="containsText" text="DM">
      <formula>NOT(ISERROR(SEARCH(("DM"),(AU6))))</formula>
    </cfRule>
    <cfRule type="containsText" dxfId="14" priority="39" operator="containsText" text="VC">
      <formula>NOT(ISERROR(SEARCH(("VC"),(AU6))))</formula>
    </cfRule>
    <cfRule type="containsText" dxfId="13" priority="40" operator="containsText" text="DL">
      <formula>NOT(ISERROR(SEARCH(("DL"),(AU6))))</formula>
    </cfRule>
    <cfRule type="containsText" dxfId="12" priority="41" operator="containsText" text="DM">
      <formula>NOT(ISERROR(SEARCH(("DM"),(AU6))))</formula>
    </cfRule>
    <cfRule type="containsText" dxfId="11" priority="42" operator="containsText" text="DM">
      <formula>NOT(ISERROR(SEARCH(("DM"),(AU6))))</formula>
    </cfRule>
    <cfRule type="containsText" dxfId="10" priority="43" operator="containsText" text="DM">
      <formula>NOT(ISERROR(SEARCH(("DM"),(AU6))))</formula>
    </cfRule>
    <cfRule type="containsText" dxfId="9" priority="44" operator="containsText" text="DM">
      <formula>NOT(ISERROR(SEARCH(("DM"),(AU6))))</formula>
    </cfRule>
    <cfRule type="containsText" dxfId="55" priority="45" operator="containsText" text="VC">
      <formula>NOT(ISERROR(SEARCH(("VC"),(AU6))))</formula>
    </cfRule>
    <cfRule type="containsText" dxfId="54" priority="48" operator="containsText" text="DM">
      <formula>NOT(ISERROR(SEARCH(("DM"),(AU6))))</formula>
    </cfRule>
    <cfRule type="containsText" dxfId="53" priority="49" operator="containsText" text="VC">
      <formula>NOT(ISERROR(SEARCH(("VC"),(AU6))))</formula>
    </cfRule>
    <cfRule type="containsText" dxfId="52" priority="50" operator="containsText" text="DL">
      <formula>NOT(ISERROR(SEARCH(("DL"),(AU6))))</formula>
    </cfRule>
    <cfRule type="containsText" dxfId="51" priority="51" operator="containsText" text="DM">
      <formula>NOT(ISERROR(SEARCH(("DM"),(AU6))))</formula>
    </cfRule>
    <cfRule type="containsText" dxfId="50" priority="52" operator="containsText" text="DM">
      <formula>NOT(ISERROR(SEARCH(("DM"),(AU6))))</formula>
    </cfRule>
    <cfRule type="containsText" dxfId="49" priority="53" operator="containsText" text="VC">
      <formula>NOT(ISERROR(SEARCH(("VC"),(AU6))))</formula>
    </cfRule>
  </conditionalFormatting>
  <conditionalFormatting sqref="AU6:AZ19">
    <cfRule type="containsText" dxfId="7" priority="46" operator="containsText" text="LP">
      <formula>NOT(ISERROR(SEARCH(("LP"),(AU6))))</formula>
    </cfRule>
    <cfRule type="containsText" dxfId="6" priority="47" operator="containsText" text="PL">
      <formula>NOT(ISERROR(SEARCH(("PL"),(AU6))))</formula>
    </cfRule>
    <cfRule type="containsText" dxfId="8" priority="54" operator="containsText" text="DL">
      <formula>NOT(ISERROR(SEARCH(("DL"),(AU6))))</formula>
    </cfRule>
    <cfRule type="containsText" dxfId="5" priority="55" operator="containsText" text="DM">
      <formula>NOT(ISERROR(SEARCH(("DM"),(AU6))))</formula>
    </cfRule>
  </conditionalFormatting>
  <conditionalFormatting sqref="AU6:AZ19">
    <cfRule type="containsText" dxfId="4" priority="3" operator="containsText" text="LP">
      <formula>NOT(ISERROR(SEARCH(("LP"),(AU6))))</formula>
    </cfRule>
    <cfRule type="containsText" dxfId="3" priority="4" operator="containsText" text="PL">
      <formula>NOT(ISERROR(SEARCH(("PL"),(AU6))))</formula>
    </cfRule>
  </conditionalFormatting>
  <conditionalFormatting sqref="AU6:AZ19">
    <cfRule type="cellIs" dxfId="2" priority="56" operator="equal">
      <formula>"A"</formula>
    </cfRule>
  </conditionalFormatting>
  <conditionalFormatting sqref="AU6:AZ19">
    <cfRule type="cellIs" dxfId="1" priority="1" operator="equal">
      <formula>"A"</formula>
    </cfRule>
    <cfRule type="containsText" dxfId="0" priority="2" operator="containsText" text="DM">
      <formula>NOT(ISERROR(SEARCH(("DM"),(AU6))))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20" t="s">
        <v>0</v>
      </c>
      <c r="B1" s="520" t="s">
        <v>2</v>
      </c>
      <c r="C1" s="520" t="s">
        <v>3</v>
      </c>
      <c r="D1" s="521" t="s">
        <v>5</v>
      </c>
      <c r="E1" s="517" t="s">
        <v>6</v>
      </c>
      <c r="F1" s="517" t="s">
        <v>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23"/>
      <c r="B2" s="423"/>
      <c r="C2" s="423"/>
      <c r="D2" s="423"/>
      <c r="E2" s="423"/>
      <c r="F2" s="42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9</v>
      </c>
      <c r="B3" s="6" t="s">
        <v>10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8" t="s">
        <v>13</v>
      </c>
      <c r="B4" s="8" t="s">
        <v>14</v>
      </c>
      <c r="C4" s="8"/>
      <c r="D4" s="8"/>
      <c r="E4" s="9"/>
      <c r="F4" s="9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1" t="s">
        <v>16</v>
      </c>
      <c r="B5" s="11" t="s">
        <v>17</v>
      </c>
      <c r="C5" s="11"/>
      <c r="D5" s="11"/>
      <c r="E5" s="13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5" t="s">
        <v>18</v>
      </c>
      <c r="B6" s="15" t="s">
        <v>19</v>
      </c>
      <c r="C6" s="15" t="s">
        <v>20</v>
      </c>
      <c r="D6" s="16">
        <v>450</v>
      </c>
      <c r="E6" s="17">
        <v>8633.36</v>
      </c>
      <c r="F6" s="17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5" t="s">
        <v>22</v>
      </c>
      <c r="B7" s="15" t="s">
        <v>23</v>
      </c>
      <c r="C7" s="15" t="s">
        <v>24</v>
      </c>
      <c r="D7" s="16"/>
      <c r="E7" s="17">
        <v>3</v>
      </c>
      <c r="F7" s="17">
        <v>3082.29</v>
      </c>
      <c r="G7" s="1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1" t="s">
        <v>25</v>
      </c>
      <c r="B8" s="11" t="s">
        <v>26</v>
      </c>
      <c r="C8" s="11"/>
      <c r="D8" s="16"/>
      <c r="E8" s="13"/>
      <c r="F8" s="1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5" t="s">
        <v>27</v>
      </c>
      <c r="B9" s="15" t="s">
        <v>29</v>
      </c>
      <c r="C9" s="15" t="s">
        <v>30</v>
      </c>
      <c r="D9" s="15">
        <v>4</v>
      </c>
      <c r="E9" s="17">
        <v>4</v>
      </c>
      <c r="F9" s="17">
        <v>1840</v>
      </c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5" t="s">
        <v>32</v>
      </c>
      <c r="B10" s="15" t="s">
        <v>33</v>
      </c>
      <c r="C10" s="15" t="s">
        <v>30</v>
      </c>
      <c r="D10" s="15">
        <v>1</v>
      </c>
      <c r="E10" s="17">
        <v>1</v>
      </c>
      <c r="F10" s="17">
        <v>1840</v>
      </c>
      <c r="G10" s="1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1" t="s">
        <v>35</v>
      </c>
      <c r="B11" s="11" t="s">
        <v>37</v>
      </c>
      <c r="C11" s="11"/>
      <c r="D11" s="15"/>
      <c r="E11" s="13"/>
      <c r="F11" s="13"/>
      <c r="G11" s="1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" t="s">
        <v>47</v>
      </c>
      <c r="B12" s="15" t="s">
        <v>49</v>
      </c>
      <c r="C12" s="15" t="s">
        <v>30</v>
      </c>
      <c r="D12" s="15">
        <v>1</v>
      </c>
      <c r="E12" s="17">
        <v>1</v>
      </c>
      <c r="F12" s="17">
        <v>4000</v>
      </c>
      <c r="G12" s="1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8" t="s">
        <v>56</v>
      </c>
      <c r="B13" s="8" t="s">
        <v>57</v>
      </c>
      <c r="C13" s="8"/>
      <c r="D13" s="15"/>
      <c r="E13" s="9"/>
      <c r="F13" s="9"/>
      <c r="G13" s="1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1" t="s">
        <v>62</v>
      </c>
      <c r="B14" s="11" t="s">
        <v>65</v>
      </c>
      <c r="C14" s="11"/>
      <c r="D14" s="15"/>
      <c r="E14" s="13"/>
      <c r="F14" s="13"/>
      <c r="G14" s="1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5" t="s">
        <v>68</v>
      </c>
      <c r="B15" s="15" t="s">
        <v>69</v>
      </c>
      <c r="C15" s="15" t="s">
        <v>70</v>
      </c>
      <c r="D15" s="15">
        <v>346.5</v>
      </c>
      <c r="E15" s="17">
        <v>0</v>
      </c>
      <c r="F15" s="17"/>
      <c r="G15" s="1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" t="s">
        <v>74</v>
      </c>
      <c r="B16" s="15" t="s">
        <v>75</v>
      </c>
      <c r="C16" s="15" t="s">
        <v>70</v>
      </c>
      <c r="D16" s="15">
        <v>227.7</v>
      </c>
      <c r="E16" s="17">
        <v>0</v>
      </c>
      <c r="F16" s="17">
        <v>50</v>
      </c>
      <c r="G16" s="1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5" t="s">
        <v>80</v>
      </c>
      <c r="B17" s="15" t="s">
        <v>81</v>
      </c>
      <c r="C17" s="15" t="s">
        <v>70</v>
      </c>
      <c r="D17" s="15">
        <v>198</v>
      </c>
      <c r="E17" s="17">
        <v>0</v>
      </c>
      <c r="F17" s="17">
        <v>22</v>
      </c>
      <c r="G17" s="1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1" t="s">
        <v>85</v>
      </c>
      <c r="B18" s="11" t="s">
        <v>87</v>
      </c>
      <c r="C18" s="11"/>
      <c r="D18" s="15"/>
      <c r="E18" s="13"/>
      <c r="F18" s="13"/>
      <c r="G18" s="1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" t="s">
        <v>96</v>
      </c>
      <c r="B19" s="15" t="s">
        <v>99</v>
      </c>
      <c r="C19" s="15" t="s">
        <v>70</v>
      </c>
      <c r="D19" s="15">
        <v>2.35</v>
      </c>
      <c r="E19" s="17">
        <v>0</v>
      </c>
      <c r="F19" s="17">
        <v>17</v>
      </c>
      <c r="G19" s="1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1" t="s">
        <v>106</v>
      </c>
      <c r="B20" s="11" t="s">
        <v>107</v>
      </c>
      <c r="C20" s="11"/>
      <c r="D20" s="15"/>
      <c r="E20" s="13"/>
      <c r="F20" s="13"/>
      <c r="G20" s="1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" t="s">
        <v>111</v>
      </c>
      <c r="B21" s="15" t="s">
        <v>112</v>
      </c>
      <c r="C21" s="15" t="s">
        <v>70</v>
      </c>
      <c r="D21" s="15">
        <v>34.56</v>
      </c>
      <c r="E21" s="17">
        <v>0</v>
      </c>
      <c r="F21" s="17">
        <v>17</v>
      </c>
      <c r="G21" s="1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5" t="s">
        <v>116</v>
      </c>
      <c r="B22" s="15" t="s">
        <v>117</v>
      </c>
      <c r="C22" s="15" t="s">
        <v>70</v>
      </c>
      <c r="D22" s="15"/>
      <c r="E22" s="17">
        <v>141.29</v>
      </c>
      <c r="F22" s="17">
        <v>28.93</v>
      </c>
      <c r="G22" s="1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5" t="s">
        <v>118</v>
      </c>
      <c r="B23" s="15" t="s">
        <v>119</v>
      </c>
      <c r="C23" s="15" t="s">
        <v>70</v>
      </c>
      <c r="D23" s="15"/>
      <c r="E23" s="17">
        <v>56.05</v>
      </c>
      <c r="F23" s="17">
        <v>36.659999999999997</v>
      </c>
      <c r="G23" s="1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" t="s">
        <v>122</v>
      </c>
      <c r="B24" s="15" t="s">
        <v>123</v>
      </c>
      <c r="C24" s="15" t="s">
        <v>70</v>
      </c>
      <c r="D24" s="15"/>
      <c r="E24" s="17">
        <v>115.06</v>
      </c>
      <c r="F24" s="17">
        <v>26</v>
      </c>
      <c r="G24" s="1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1" t="s">
        <v>128</v>
      </c>
      <c r="B25" s="11" t="s">
        <v>129</v>
      </c>
      <c r="C25" s="11"/>
      <c r="D25" s="15"/>
      <c r="E25" s="13"/>
      <c r="F25" s="13"/>
      <c r="G25" s="1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" t="s">
        <v>132</v>
      </c>
      <c r="B26" s="15" t="s">
        <v>133</v>
      </c>
      <c r="C26" s="15" t="s">
        <v>70</v>
      </c>
      <c r="D26" s="15">
        <v>1.92</v>
      </c>
      <c r="E26" s="17">
        <v>0</v>
      </c>
      <c r="F26" s="17">
        <v>17</v>
      </c>
      <c r="G26" s="1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1" t="s">
        <v>135</v>
      </c>
      <c r="B27" s="11" t="s">
        <v>136</v>
      </c>
      <c r="C27" s="11"/>
      <c r="D27" s="15"/>
      <c r="E27" s="13"/>
      <c r="F27" s="13"/>
      <c r="G27" s="1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" t="s">
        <v>138</v>
      </c>
      <c r="B28" s="15" t="s">
        <v>123</v>
      </c>
      <c r="C28" s="15" t="s">
        <v>70</v>
      </c>
      <c r="D28" s="15">
        <v>385.33</v>
      </c>
      <c r="E28" s="17">
        <v>0</v>
      </c>
      <c r="F28" s="17">
        <v>20</v>
      </c>
      <c r="G28" s="1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1" t="s">
        <v>139</v>
      </c>
      <c r="B29" s="11" t="s">
        <v>140</v>
      </c>
      <c r="C29" s="11"/>
      <c r="D29" s="15"/>
      <c r="E29" s="13"/>
      <c r="F29" s="13"/>
      <c r="G29" s="1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72" t="s">
        <v>142</v>
      </c>
      <c r="B30" s="72" t="s">
        <v>143</v>
      </c>
      <c r="C30" s="72"/>
      <c r="D30" s="15"/>
      <c r="E30" s="75"/>
      <c r="F30" s="75"/>
      <c r="G30" s="1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5" t="s">
        <v>150</v>
      </c>
      <c r="B31" s="15" t="s">
        <v>152</v>
      </c>
      <c r="C31" s="15" t="s">
        <v>70</v>
      </c>
      <c r="D31" s="15">
        <v>95.58</v>
      </c>
      <c r="E31" s="17">
        <v>224.85</v>
      </c>
      <c r="F31" s="17">
        <v>60</v>
      </c>
      <c r="G31" s="1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" t="s">
        <v>155</v>
      </c>
      <c r="B32" s="15" t="s">
        <v>156</v>
      </c>
      <c r="C32" s="15" t="s">
        <v>70</v>
      </c>
      <c r="D32" s="15"/>
      <c r="E32" s="17">
        <v>2.29</v>
      </c>
      <c r="F32" s="17">
        <v>60</v>
      </c>
      <c r="G32" s="1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" t="s">
        <v>161</v>
      </c>
      <c r="B33" s="15" t="s">
        <v>162</v>
      </c>
      <c r="C33" s="15" t="s">
        <v>30</v>
      </c>
      <c r="D33" s="15">
        <v>1</v>
      </c>
      <c r="E33" s="17">
        <v>0</v>
      </c>
      <c r="F33" s="17">
        <v>4600</v>
      </c>
      <c r="G33" s="1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" t="s">
        <v>163</v>
      </c>
      <c r="B34" s="15" t="s">
        <v>164</v>
      </c>
      <c r="C34" s="15" t="s">
        <v>30</v>
      </c>
      <c r="D34" s="15">
        <v>1</v>
      </c>
      <c r="E34" s="17">
        <v>0</v>
      </c>
      <c r="F34" s="17">
        <v>3800</v>
      </c>
      <c r="G34" s="1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72" t="s">
        <v>167</v>
      </c>
      <c r="B35" s="72" t="s">
        <v>168</v>
      </c>
      <c r="C35" s="72"/>
      <c r="D35" s="15"/>
      <c r="E35" s="75"/>
      <c r="F35" s="75"/>
      <c r="G35" s="1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5" t="s">
        <v>171</v>
      </c>
      <c r="B36" s="15" t="s">
        <v>162</v>
      </c>
      <c r="C36" s="15" t="s">
        <v>30</v>
      </c>
      <c r="D36" s="15"/>
      <c r="E36" s="17">
        <v>1</v>
      </c>
      <c r="F36" s="17">
        <v>5600</v>
      </c>
      <c r="G36" s="1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5" t="s">
        <v>177</v>
      </c>
      <c r="B37" s="15" t="s">
        <v>164</v>
      </c>
      <c r="C37" s="15" t="s">
        <v>30</v>
      </c>
      <c r="D37" s="15"/>
      <c r="E37" s="17">
        <v>1</v>
      </c>
      <c r="F37" s="17">
        <v>4800</v>
      </c>
      <c r="G37" s="1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1" t="s">
        <v>178</v>
      </c>
      <c r="B38" s="11" t="s">
        <v>179</v>
      </c>
      <c r="C38" s="11"/>
      <c r="D38" s="15"/>
      <c r="E38" s="13"/>
      <c r="F38" s="13"/>
      <c r="G38" s="1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72" t="s">
        <v>185</v>
      </c>
      <c r="B39" s="72" t="s">
        <v>187</v>
      </c>
      <c r="C39" s="72"/>
      <c r="D39" s="15"/>
      <c r="E39" s="75"/>
      <c r="F39" s="75"/>
      <c r="G39" s="1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" t="s">
        <v>189</v>
      </c>
      <c r="B40" s="15" t="s">
        <v>190</v>
      </c>
      <c r="C40" s="15" t="s">
        <v>191</v>
      </c>
      <c r="D40" s="15"/>
      <c r="E40" s="17">
        <v>88.59</v>
      </c>
      <c r="F40" s="17">
        <v>23.19</v>
      </c>
      <c r="G40" s="1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5" t="s">
        <v>193</v>
      </c>
      <c r="B41" s="15" t="s">
        <v>194</v>
      </c>
      <c r="C41" s="15" t="s">
        <v>191</v>
      </c>
      <c r="D41" s="15"/>
      <c r="E41" s="17">
        <v>18.2</v>
      </c>
      <c r="F41" s="17">
        <v>51.33</v>
      </c>
      <c r="G41" s="1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5" t="s">
        <v>196</v>
      </c>
      <c r="B42" s="15" t="s">
        <v>197</v>
      </c>
      <c r="C42" s="15" t="s">
        <v>70</v>
      </c>
      <c r="D42" s="15"/>
      <c r="E42" s="17">
        <v>95.03</v>
      </c>
      <c r="F42" s="17">
        <v>26</v>
      </c>
      <c r="G42" s="1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72" t="s">
        <v>198</v>
      </c>
      <c r="B43" s="72" t="s">
        <v>200</v>
      </c>
      <c r="C43" s="72"/>
      <c r="D43" s="15"/>
      <c r="E43" s="75"/>
      <c r="F43" s="75"/>
      <c r="G43" s="1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5" t="s">
        <v>201</v>
      </c>
      <c r="B44" s="15" t="s">
        <v>202</v>
      </c>
      <c r="C44" s="15" t="s">
        <v>191</v>
      </c>
      <c r="D44" s="15"/>
      <c r="E44" s="17">
        <v>456.25</v>
      </c>
      <c r="F44" s="17">
        <v>24.8</v>
      </c>
      <c r="G44" s="1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5" t="s">
        <v>204</v>
      </c>
      <c r="B45" s="15" t="s">
        <v>205</v>
      </c>
      <c r="C45" s="15" t="s">
        <v>191</v>
      </c>
      <c r="D45" s="15"/>
      <c r="E45" s="17">
        <v>380.13</v>
      </c>
      <c r="F45" s="17">
        <v>36.659999999999997</v>
      </c>
      <c r="G45" s="1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5" t="s">
        <v>207</v>
      </c>
      <c r="B46" s="15" t="s">
        <v>197</v>
      </c>
      <c r="C46" s="15" t="s">
        <v>70</v>
      </c>
      <c r="D46" s="15"/>
      <c r="E46" s="17">
        <v>102.76</v>
      </c>
      <c r="F46" s="17">
        <v>26</v>
      </c>
      <c r="G46" s="1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72" t="s">
        <v>209</v>
      </c>
      <c r="B47" s="72" t="s">
        <v>210</v>
      </c>
      <c r="C47" s="72"/>
      <c r="D47" s="15"/>
      <c r="E47" s="75"/>
      <c r="F47" s="75"/>
      <c r="G47" s="1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" t="s">
        <v>211</v>
      </c>
      <c r="B48" s="15" t="s">
        <v>190</v>
      </c>
      <c r="C48" s="15" t="s">
        <v>191</v>
      </c>
      <c r="D48" s="15"/>
      <c r="E48" s="17">
        <v>10.84</v>
      </c>
      <c r="F48" s="17">
        <v>23.19</v>
      </c>
      <c r="G48" s="1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5" t="s">
        <v>214</v>
      </c>
      <c r="B49" s="15" t="s">
        <v>197</v>
      </c>
      <c r="C49" s="15" t="s">
        <v>70</v>
      </c>
      <c r="D49" s="15"/>
      <c r="E49" s="17">
        <v>14.64</v>
      </c>
      <c r="F49" s="17">
        <v>26</v>
      </c>
      <c r="G49" s="1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72" t="s">
        <v>216</v>
      </c>
      <c r="B50" s="72" t="s">
        <v>217</v>
      </c>
      <c r="C50" s="72"/>
      <c r="D50" s="15"/>
      <c r="E50" s="75"/>
      <c r="F50" s="75"/>
      <c r="G50" s="1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5" t="s">
        <v>221</v>
      </c>
      <c r="B51" s="15" t="s">
        <v>222</v>
      </c>
      <c r="C51" s="15" t="s">
        <v>70</v>
      </c>
      <c r="D51" s="15"/>
      <c r="E51" s="17">
        <v>74.569999999999993</v>
      </c>
      <c r="F51" s="17">
        <v>28.93</v>
      </c>
      <c r="G51" s="1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" t="s">
        <v>223</v>
      </c>
      <c r="B52" s="15" t="s">
        <v>205</v>
      </c>
      <c r="C52" s="15" t="s">
        <v>70</v>
      </c>
      <c r="D52" s="15"/>
      <c r="E52" s="17">
        <v>34.590000000000003</v>
      </c>
      <c r="F52" s="17">
        <v>36.659999999999997</v>
      </c>
      <c r="G52" s="1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" t="s">
        <v>225</v>
      </c>
      <c r="B53" s="15" t="s">
        <v>197</v>
      </c>
      <c r="C53" s="15" t="s">
        <v>70</v>
      </c>
      <c r="D53" s="15"/>
      <c r="E53" s="17">
        <v>53.96</v>
      </c>
      <c r="F53" s="17">
        <v>26</v>
      </c>
      <c r="G53" s="1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72" t="s">
        <v>227</v>
      </c>
      <c r="B54" s="72" t="s">
        <v>228</v>
      </c>
      <c r="C54" s="72"/>
      <c r="D54" s="15"/>
      <c r="E54" s="75"/>
      <c r="F54" s="75"/>
      <c r="G54" s="1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5" t="s">
        <v>230</v>
      </c>
      <c r="B55" s="15" t="s">
        <v>222</v>
      </c>
      <c r="C55" s="15" t="s">
        <v>191</v>
      </c>
      <c r="D55" s="15"/>
      <c r="E55" s="17">
        <v>270.94</v>
      </c>
      <c r="F55" s="17">
        <v>28.93</v>
      </c>
      <c r="G55" s="1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5" t="s">
        <v>234</v>
      </c>
      <c r="B56" s="15" t="s">
        <v>194</v>
      </c>
      <c r="C56" s="15" t="s">
        <v>191</v>
      </c>
      <c r="D56" s="15"/>
      <c r="E56" s="17">
        <v>134.80000000000001</v>
      </c>
      <c r="F56" s="17">
        <v>51.33</v>
      </c>
      <c r="G56" s="1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5" t="s">
        <v>235</v>
      </c>
      <c r="B57" s="15" t="s">
        <v>205</v>
      </c>
      <c r="C57" s="15" t="s">
        <v>191</v>
      </c>
      <c r="D57" s="15"/>
      <c r="E57" s="17">
        <v>12.1</v>
      </c>
      <c r="F57" s="17">
        <v>36.659999999999997</v>
      </c>
      <c r="G57" s="1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" t="s">
        <v>237</v>
      </c>
      <c r="B58" s="15" t="s">
        <v>238</v>
      </c>
      <c r="C58" s="15" t="s">
        <v>191</v>
      </c>
      <c r="D58" s="15"/>
      <c r="E58" s="17">
        <v>9.42</v>
      </c>
      <c r="F58" s="17">
        <v>54.97</v>
      </c>
      <c r="G58" s="1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5" t="s">
        <v>239</v>
      </c>
      <c r="B59" s="15" t="s">
        <v>197</v>
      </c>
      <c r="C59" s="15" t="s">
        <v>70</v>
      </c>
      <c r="D59" s="15"/>
      <c r="E59" s="17">
        <v>167.45</v>
      </c>
      <c r="F59" s="17">
        <v>26</v>
      </c>
      <c r="G59" s="1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8" t="s">
        <v>240</v>
      </c>
      <c r="B60" s="8" t="s">
        <v>241</v>
      </c>
      <c r="C60" s="8"/>
      <c r="D60" s="15"/>
      <c r="E60" s="9"/>
      <c r="F60" s="9"/>
      <c r="G60" s="1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1" t="s">
        <v>242</v>
      </c>
      <c r="B61" s="11" t="s">
        <v>244</v>
      </c>
      <c r="C61" s="11"/>
      <c r="D61" s="15"/>
      <c r="E61" s="13"/>
      <c r="F61" s="13"/>
      <c r="G61" s="1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" t="s">
        <v>247</v>
      </c>
      <c r="B62" s="15" t="s">
        <v>248</v>
      </c>
      <c r="C62" s="15" t="s">
        <v>70</v>
      </c>
      <c r="D62" s="15">
        <v>6.27</v>
      </c>
      <c r="E62" s="17"/>
      <c r="F62" s="17">
        <v>299.5</v>
      </c>
      <c r="G62" s="1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" t="s">
        <v>249</v>
      </c>
      <c r="B63" s="15" t="s">
        <v>250</v>
      </c>
      <c r="C63" s="15" t="s">
        <v>20</v>
      </c>
      <c r="D63" s="15">
        <v>62.72</v>
      </c>
      <c r="E63" s="17">
        <v>0</v>
      </c>
      <c r="F63" s="17">
        <v>48.5</v>
      </c>
      <c r="G63" s="1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5" t="s">
        <v>251</v>
      </c>
      <c r="B64" s="15" t="s">
        <v>252</v>
      </c>
      <c r="C64" s="15" t="s">
        <v>253</v>
      </c>
      <c r="D64" s="15"/>
      <c r="E64" s="17">
        <v>86</v>
      </c>
      <c r="F64" s="17">
        <v>116.46</v>
      </c>
      <c r="G64" s="1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5" t="s">
        <v>254</v>
      </c>
      <c r="B65" s="15" t="s">
        <v>255</v>
      </c>
      <c r="C65" s="15" t="s">
        <v>253</v>
      </c>
      <c r="D65" s="15"/>
      <c r="E65" s="17">
        <v>24</v>
      </c>
      <c r="F65" s="17">
        <v>135.77000000000001</v>
      </c>
      <c r="G65" s="1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1" t="s">
        <v>256</v>
      </c>
      <c r="B66" s="11" t="s">
        <v>257</v>
      </c>
      <c r="C66" s="11"/>
      <c r="D66" s="15"/>
      <c r="E66" s="13"/>
      <c r="F66" s="13"/>
      <c r="G66" s="1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" t="s">
        <v>259</v>
      </c>
      <c r="B67" s="15" t="s">
        <v>248</v>
      </c>
      <c r="C67" s="15" t="s">
        <v>70</v>
      </c>
      <c r="D67" s="15">
        <v>1.54</v>
      </c>
      <c r="E67" s="17">
        <v>0</v>
      </c>
      <c r="F67" s="17">
        <v>299.5</v>
      </c>
      <c r="G67" s="1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5" t="s">
        <v>260</v>
      </c>
      <c r="B68" s="15" t="s">
        <v>250</v>
      </c>
      <c r="C68" s="15" t="s">
        <v>20</v>
      </c>
      <c r="D68" s="15">
        <v>15.36</v>
      </c>
      <c r="E68" s="17">
        <v>0</v>
      </c>
      <c r="F68" s="17">
        <v>48.5</v>
      </c>
      <c r="G68" s="1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5" t="s">
        <v>261</v>
      </c>
      <c r="B69" s="15" t="s">
        <v>252</v>
      </c>
      <c r="C69" s="15" t="s">
        <v>253</v>
      </c>
      <c r="D69" s="15"/>
      <c r="E69" s="17">
        <v>16</v>
      </c>
      <c r="F69" s="17">
        <v>116.46</v>
      </c>
      <c r="G69" s="1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" t="s">
        <v>268</v>
      </c>
      <c r="B70" s="15" t="s">
        <v>255</v>
      </c>
      <c r="C70" s="15" t="s">
        <v>253</v>
      </c>
      <c r="D70" s="15"/>
      <c r="E70" s="17">
        <v>8</v>
      </c>
      <c r="F70" s="17">
        <v>135.77000000000001</v>
      </c>
      <c r="G70" s="1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1" t="s">
        <v>270</v>
      </c>
      <c r="B71" s="11" t="s">
        <v>272</v>
      </c>
      <c r="C71" s="11"/>
      <c r="D71" s="15"/>
      <c r="E71" s="13"/>
      <c r="F71" s="13"/>
      <c r="G71" s="1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" t="s">
        <v>274</v>
      </c>
      <c r="B72" s="15" t="s">
        <v>275</v>
      </c>
      <c r="C72" s="15" t="s">
        <v>70</v>
      </c>
      <c r="D72" s="15"/>
      <c r="E72" s="17">
        <v>8.14</v>
      </c>
      <c r="F72" s="17">
        <v>205.92</v>
      </c>
      <c r="G72" s="1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" t="s">
        <v>276</v>
      </c>
      <c r="B73" s="15" t="s">
        <v>248</v>
      </c>
      <c r="C73" s="15" t="s">
        <v>70</v>
      </c>
      <c r="D73" s="15">
        <v>150</v>
      </c>
      <c r="E73" s="17">
        <v>0</v>
      </c>
      <c r="F73" s="17">
        <v>299.5</v>
      </c>
      <c r="G73" s="1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" t="s">
        <v>277</v>
      </c>
      <c r="B74" s="15" t="s">
        <v>278</v>
      </c>
      <c r="C74" s="15" t="s">
        <v>70</v>
      </c>
      <c r="D74" s="15"/>
      <c r="E74" s="17">
        <v>77.239999999999995</v>
      </c>
      <c r="F74" s="17">
        <v>329.61</v>
      </c>
      <c r="G74" s="1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5" t="s">
        <v>279</v>
      </c>
      <c r="B75" s="15" t="s">
        <v>280</v>
      </c>
      <c r="C75" s="15" t="s">
        <v>70</v>
      </c>
      <c r="D75" s="15"/>
      <c r="E75" s="17">
        <v>137.77000000000001</v>
      </c>
      <c r="F75" s="17">
        <v>313.76</v>
      </c>
      <c r="G75" s="1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" t="s">
        <v>284</v>
      </c>
      <c r="B76" s="15" t="s">
        <v>285</v>
      </c>
      <c r="C76" s="15" t="s">
        <v>70</v>
      </c>
      <c r="D76" s="15"/>
      <c r="E76" s="17">
        <v>3.17</v>
      </c>
      <c r="F76" s="17">
        <v>340.88</v>
      </c>
      <c r="G76" s="1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5" t="s">
        <v>287</v>
      </c>
      <c r="B77" s="15" t="s">
        <v>288</v>
      </c>
      <c r="C77" s="15" t="s">
        <v>289</v>
      </c>
      <c r="D77" s="15"/>
      <c r="E77" s="17">
        <v>7981.03</v>
      </c>
      <c r="F77" s="17">
        <v>4.75</v>
      </c>
      <c r="G77" s="1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5" t="s">
        <v>290</v>
      </c>
      <c r="B78" s="15" t="s">
        <v>291</v>
      </c>
      <c r="C78" s="15" t="s">
        <v>20</v>
      </c>
      <c r="D78" s="15"/>
      <c r="E78" s="17">
        <v>204.8</v>
      </c>
      <c r="F78" s="17">
        <v>58.27</v>
      </c>
      <c r="G78" s="1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5" t="s">
        <v>293</v>
      </c>
      <c r="B79" s="15" t="s">
        <v>294</v>
      </c>
      <c r="C79" s="15" t="s">
        <v>20</v>
      </c>
      <c r="D79" s="15">
        <v>32</v>
      </c>
      <c r="E79" s="17">
        <v>22</v>
      </c>
      <c r="F79" s="17">
        <v>48.5</v>
      </c>
      <c r="G79" s="1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5" t="s">
        <v>295</v>
      </c>
      <c r="B80" s="15" t="s">
        <v>296</v>
      </c>
      <c r="C80" s="15" t="s">
        <v>20</v>
      </c>
      <c r="D80" s="15"/>
      <c r="E80" s="17">
        <v>31.68</v>
      </c>
      <c r="F80" s="17">
        <v>64.489999999999995</v>
      </c>
      <c r="G80" s="1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" t="s">
        <v>297</v>
      </c>
      <c r="B81" s="15" t="s">
        <v>298</v>
      </c>
      <c r="C81" s="15" t="s">
        <v>20</v>
      </c>
      <c r="D81" s="15">
        <v>750</v>
      </c>
      <c r="E81" s="17">
        <v>0</v>
      </c>
      <c r="F81" s="17">
        <v>10</v>
      </c>
      <c r="G81" s="1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5" t="s">
        <v>302</v>
      </c>
      <c r="B82" s="15" t="s">
        <v>303</v>
      </c>
      <c r="C82" s="15" t="s">
        <v>20</v>
      </c>
      <c r="D82" s="15"/>
      <c r="E82" s="17">
        <v>784.56</v>
      </c>
      <c r="F82" s="17">
        <v>15.36</v>
      </c>
      <c r="G82" s="1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5" t="s">
        <v>305</v>
      </c>
      <c r="B83" s="15" t="s">
        <v>306</v>
      </c>
      <c r="C83" s="15" t="s">
        <v>307</v>
      </c>
      <c r="D83" s="15">
        <v>210</v>
      </c>
      <c r="E83" s="17">
        <v>210.45</v>
      </c>
      <c r="F83" s="17">
        <v>15.5</v>
      </c>
      <c r="G83" s="1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5" t="s">
        <v>309</v>
      </c>
      <c r="B84" s="15" t="s">
        <v>310</v>
      </c>
      <c r="C84" s="15" t="s">
        <v>307</v>
      </c>
      <c r="D84" s="15"/>
      <c r="E84" s="17">
        <v>120.89</v>
      </c>
      <c r="F84" s="17">
        <v>21.55</v>
      </c>
      <c r="G84" s="1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5" t="s">
        <v>311</v>
      </c>
      <c r="B85" s="15" t="s">
        <v>312</v>
      </c>
      <c r="C85" s="15" t="s">
        <v>253</v>
      </c>
      <c r="D85" s="15"/>
      <c r="E85" s="17">
        <v>72</v>
      </c>
      <c r="F85" s="17">
        <v>40.14</v>
      </c>
      <c r="G85" s="1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" t="s">
        <v>313</v>
      </c>
      <c r="B86" s="15" t="s">
        <v>314</v>
      </c>
      <c r="C86" s="15" t="s">
        <v>253</v>
      </c>
      <c r="D86" s="15">
        <v>24</v>
      </c>
      <c r="E86" s="17">
        <v>0</v>
      </c>
      <c r="F86" s="17">
        <v>48.5</v>
      </c>
      <c r="G86" s="1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1" t="s">
        <v>316</v>
      </c>
      <c r="B87" s="11" t="s">
        <v>317</v>
      </c>
      <c r="C87" s="11"/>
      <c r="D87" s="15"/>
      <c r="E87" s="13"/>
      <c r="F87" s="13"/>
      <c r="G87" s="1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72" t="s">
        <v>319</v>
      </c>
      <c r="B88" s="72" t="s">
        <v>320</v>
      </c>
      <c r="C88" s="72"/>
      <c r="D88" s="15"/>
      <c r="E88" s="75"/>
      <c r="F88" s="75"/>
      <c r="G88" s="1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5" t="s">
        <v>321</v>
      </c>
      <c r="B89" s="15" t="s">
        <v>322</v>
      </c>
      <c r="C89" s="15" t="s">
        <v>70</v>
      </c>
      <c r="D89" s="15">
        <v>48</v>
      </c>
      <c r="E89" s="17">
        <v>0</v>
      </c>
      <c r="F89" s="17">
        <v>299.5</v>
      </c>
      <c r="G89" s="1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" t="s">
        <v>324</v>
      </c>
      <c r="B90" s="15" t="s">
        <v>325</v>
      </c>
      <c r="C90" s="15" t="s">
        <v>20</v>
      </c>
      <c r="D90" s="15">
        <v>15.4</v>
      </c>
      <c r="E90" s="17">
        <v>0</v>
      </c>
      <c r="F90" s="17">
        <v>48.5</v>
      </c>
      <c r="G90" s="1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5" t="s">
        <v>326</v>
      </c>
      <c r="B91" s="15" t="s">
        <v>327</v>
      </c>
      <c r="C91" s="15" t="s">
        <v>20</v>
      </c>
      <c r="D91" s="15">
        <v>240</v>
      </c>
      <c r="E91" s="17">
        <v>0</v>
      </c>
      <c r="F91" s="17">
        <v>10</v>
      </c>
      <c r="G91" s="1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5" t="s">
        <v>328</v>
      </c>
      <c r="B92" s="15" t="s">
        <v>329</v>
      </c>
      <c r="C92" s="15" t="s">
        <v>307</v>
      </c>
      <c r="D92" s="15">
        <v>108</v>
      </c>
      <c r="E92" s="17">
        <v>0</v>
      </c>
      <c r="F92" s="17">
        <v>15.5</v>
      </c>
      <c r="G92" s="1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72" t="s">
        <v>331</v>
      </c>
      <c r="B93" s="72" t="s">
        <v>332</v>
      </c>
      <c r="C93" s="72"/>
      <c r="D93" s="15"/>
      <c r="E93" s="75"/>
      <c r="F93" s="75"/>
      <c r="G93" s="1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" t="s">
        <v>334</v>
      </c>
      <c r="B94" s="15" t="s">
        <v>335</v>
      </c>
      <c r="C94" s="15" t="s">
        <v>70</v>
      </c>
      <c r="D94" s="15"/>
      <c r="E94" s="17">
        <v>1.36</v>
      </c>
      <c r="F94" s="17">
        <v>205.92</v>
      </c>
      <c r="G94" s="1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5" t="s">
        <v>337</v>
      </c>
      <c r="B95" s="15" t="s">
        <v>338</v>
      </c>
      <c r="C95" s="15" t="s">
        <v>70</v>
      </c>
      <c r="D95" s="15"/>
      <c r="E95" s="17">
        <v>11.68</v>
      </c>
      <c r="F95" s="17">
        <v>329.61</v>
      </c>
      <c r="G95" s="1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5" t="s">
        <v>339</v>
      </c>
      <c r="B96" s="15" t="s">
        <v>340</v>
      </c>
      <c r="C96" s="15" t="s">
        <v>70</v>
      </c>
      <c r="D96" s="15"/>
      <c r="E96" s="17">
        <v>37.93</v>
      </c>
      <c r="F96" s="17">
        <v>313.76</v>
      </c>
      <c r="G96" s="1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5" t="s">
        <v>343</v>
      </c>
      <c r="B97" s="15" t="s">
        <v>344</v>
      </c>
      <c r="C97" s="15" t="s">
        <v>70</v>
      </c>
      <c r="D97" s="15"/>
      <c r="E97" s="17">
        <v>1.41</v>
      </c>
      <c r="F97" s="17">
        <v>340.88</v>
      </c>
      <c r="G97" s="1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" t="s">
        <v>345</v>
      </c>
      <c r="B98" s="15" t="s">
        <v>346</v>
      </c>
      <c r="C98" s="15" t="s">
        <v>289</v>
      </c>
      <c r="D98" s="15"/>
      <c r="E98" s="17">
        <v>2105.58</v>
      </c>
      <c r="F98" s="17">
        <v>4.75</v>
      </c>
      <c r="G98" s="1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5" t="s">
        <v>347</v>
      </c>
      <c r="B99" s="15" t="s">
        <v>348</v>
      </c>
      <c r="C99" s="15" t="s">
        <v>20</v>
      </c>
      <c r="D99" s="15"/>
      <c r="E99" s="17">
        <v>51.2</v>
      </c>
      <c r="F99" s="17">
        <v>58.27</v>
      </c>
      <c r="G99" s="1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5" t="s">
        <v>349</v>
      </c>
      <c r="B100" s="15" t="s">
        <v>350</v>
      </c>
      <c r="C100" s="15" t="s">
        <v>20</v>
      </c>
      <c r="D100" s="15"/>
      <c r="E100" s="17">
        <v>10.79</v>
      </c>
      <c r="F100" s="17">
        <v>48.5</v>
      </c>
      <c r="G100" s="1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5" t="s">
        <v>352</v>
      </c>
      <c r="B101" s="15" t="s">
        <v>353</v>
      </c>
      <c r="C101" s="15" t="s">
        <v>20</v>
      </c>
      <c r="D101" s="15"/>
      <c r="E101" s="17">
        <v>14.08</v>
      </c>
      <c r="F101" s="17">
        <v>64.489999999999995</v>
      </c>
      <c r="G101" s="1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" t="s">
        <v>354</v>
      </c>
      <c r="B102" s="15" t="s">
        <v>355</v>
      </c>
      <c r="C102" s="15" t="s">
        <v>20</v>
      </c>
      <c r="D102" s="15"/>
      <c r="E102" s="17">
        <v>193.63</v>
      </c>
      <c r="F102" s="17">
        <v>15.36</v>
      </c>
      <c r="G102" s="1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5" t="s">
        <v>356</v>
      </c>
      <c r="B103" s="15" t="s">
        <v>329</v>
      </c>
      <c r="C103" s="15" t="s">
        <v>307</v>
      </c>
      <c r="D103" s="15"/>
      <c r="E103" s="17">
        <v>38.94</v>
      </c>
      <c r="F103" s="17">
        <v>15.5</v>
      </c>
      <c r="G103" s="1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" t="s">
        <v>359</v>
      </c>
      <c r="B104" s="15" t="s">
        <v>360</v>
      </c>
      <c r="C104" s="15" t="s">
        <v>307</v>
      </c>
      <c r="D104" s="15"/>
      <c r="E104" s="17">
        <v>8</v>
      </c>
      <c r="F104" s="17">
        <v>21.55</v>
      </c>
      <c r="G104" s="1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5" t="s">
        <v>362</v>
      </c>
      <c r="B105" s="15" t="s">
        <v>363</v>
      </c>
      <c r="C105" s="15" t="s">
        <v>253</v>
      </c>
      <c r="D105" s="15"/>
      <c r="E105" s="17">
        <v>32</v>
      </c>
      <c r="F105" s="17">
        <v>40.14</v>
      </c>
      <c r="G105" s="1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72" t="s">
        <v>366</v>
      </c>
      <c r="B106" s="72" t="s">
        <v>367</v>
      </c>
      <c r="C106" s="72"/>
      <c r="D106" s="15"/>
      <c r="E106" s="75"/>
      <c r="F106" s="75"/>
      <c r="G106" s="1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" t="s">
        <v>369</v>
      </c>
      <c r="B107" s="15" t="s">
        <v>322</v>
      </c>
      <c r="C107" s="15" t="s">
        <v>70</v>
      </c>
      <c r="D107" s="15"/>
      <c r="E107" s="17">
        <v>0</v>
      </c>
      <c r="F107" s="17">
        <v>299.5</v>
      </c>
      <c r="G107" s="1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5" t="s">
        <v>370</v>
      </c>
      <c r="B108" s="15" t="s">
        <v>340</v>
      </c>
      <c r="C108" s="15" t="s">
        <v>70</v>
      </c>
      <c r="D108" s="15"/>
      <c r="E108" s="17">
        <v>25.2</v>
      </c>
      <c r="F108" s="17">
        <v>313.76</v>
      </c>
      <c r="G108" s="1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5" t="s">
        <v>371</v>
      </c>
      <c r="B109" s="15" t="s">
        <v>346</v>
      </c>
      <c r="C109" s="15" t="s">
        <v>289</v>
      </c>
      <c r="D109" s="15"/>
      <c r="E109" s="17">
        <v>812.07</v>
      </c>
      <c r="F109" s="17">
        <v>4.75</v>
      </c>
      <c r="G109" s="1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" t="s">
        <v>373</v>
      </c>
      <c r="B110" s="15" t="s">
        <v>350</v>
      </c>
      <c r="C110" s="15" t="s">
        <v>20</v>
      </c>
      <c r="D110" s="15"/>
      <c r="E110" s="17">
        <v>8.92</v>
      </c>
      <c r="F110" s="17">
        <v>48.5</v>
      </c>
      <c r="G110" s="1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" t="s">
        <v>374</v>
      </c>
      <c r="B111" s="15" t="s">
        <v>327</v>
      </c>
      <c r="C111" s="15" t="s">
        <v>20</v>
      </c>
      <c r="D111" s="15"/>
      <c r="E111" s="17">
        <v>0</v>
      </c>
      <c r="F111" s="17">
        <v>10</v>
      </c>
      <c r="G111" s="1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" t="s">
        <v>375</v>
      </c>
      <c r="B112" s="15" t="s">
        <v>355</v>
      </c>
      <c r="C112" s="15" t="s">
        <v>20</v>
      </c>
      <c r="D112" s="15"/>
      <c r="E112" s="17">
        <v>112.99</v>
      </c>
      <c r="F112" s="17">
        <v>15.36</v>
      </c>
      <c r="G112" s="1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5" t="s">
        <v>376</v>
      </c>
      <c r="B113" s="15" t="s">
        <v>329</v>
      </c>
      <c r="C113" s="15" t="s">
        <v>307</v>
      </c>
      <c r="D113" s="15"/>
      <c r="E113" s="17">
        <v>22.3</v>
      </c>
      <c r="F113" s="17">
        <v>15.5</v>
      </c>
      <c r="G113" s="1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1" t="s">
        <v>377</v>
      </c>
      <c r="B114" s="11" t="s">
        <v>378</v>
      </c>
      <c r="C114" s="11"/>
      <c r="D114" s="15"/>
      <c r="E114" s="13"/>
      <c r="F114" s="13"/>
      <c r="G114" s="1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5" t="s">
        <v>379</v>
      </c>
      <c r="B115" s="15" t="s">
        <v>380</v>
      </c>
      <c r="C115" s="15" t="s">
        <v>70</v>
      </c>
      <c r="D115" s="15">
        <v>13</v>
      </c>
      <c r="E115" s="17">
        <v>0</v>
      </c>
      <c r="F115" s="17">
        <v>299.5</v>
      </c>
      <c r="G115" s="1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" t="s">
        <v>381</v>
      </c>
      <c r="B116" s="15" t="s">
        <v>382</v>
      </c>
      <c r="C116" s="15" t="s">
        <v>70</v>
      </c>
      <c r="D116" s="15">
        <v>7.2</v>
      </c>
      <c r="E116" s="17">
        <v>0</v>
      </c>
      <c r="F116" s="17">
        <v>299.5</v>
      </c>
      <c r="G116" s="1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" t="s">
        <v>383</v>
      </c>
      <c r="B117" s="15" t="s">
        <v>385</v>
      </c>
      <c r="C117" s="15" t="s">
        <v>70</v>
      </c>
      <c r="D117" s="15"/>
      <c r="E117" s="17">
        <v>3.36</v>
      </c>
      <c r="F117" s="17">
        <v>205.92</v>
      </c>
      <c r="G117" s="1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5" t="s">
        <v>387</v>
      </c>
      <c r="B118" s="15" t="s">
        <v>280</v>
      </c>
      <c r="C118" s="15" t="s">
        <v>70</v>
      </c>
      <c r="D118" s="15"/>
      <c r="E118" s="17">
        <v>7.45</v>
      </c>
      <c r="F118" s="17">
        <v>313.76</v>
      </c>
      <c r="G118" s="1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5" t="s">
        <v>388</v>
      </c>
      <c r="B119" s="15" t="s">
        <v>380</v>
      </c>
      <c r="C119" s="15" t="s">
        <v>70</v>
      </c>
      <c r="D119" s="15"/>
      <c r="E119" s="17">
        <v>15.26</v>
      </c>
      <c r="F119" s="17">
        <v>338.36</v>
      </c>
      <c r="G119" s="1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" t="s">
        <v>389</v>
      </c>
      <c r="B120" s="15" t="s">
        <v>288</v>
      </c>
      <c r="C120" s="15" t="s">
        <v>289</v>
      </c>
      <c r="D120" s="15">
        <v>1840</v>
      </c>
      <c r="E120" s="17">
        <v>2246.4699999999998</v>
      </c>
      <c r="F120" s="17">
        <v>4.75</v>
      </c>
      <c r="G120" s="1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5" t="s">
        <v>391</v>
      </c>
      <c r="B121" s="15" t="s">
        <v>294</v>
      </c>
      <c r="C121" s="15" t="s">
        <v>20</v>
      </c>
      <c r="D121" s="15">
        <v>66</v>
      </c>
      <c r="E121" s="17">
        <v>0</v>
      </c>
      <c r="F121" s="17">
        <v>48.5</v>
      </c>
      <c r="G121" s="1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" t="s">
        <v>392</v>
      </c>
      <c r="B122" s="15" t="s">
        <v>393</v>
      </c>
      <c r="C122" s="15" t="s">
        <v>20</v>
      </c>
      <c r="D122" s="15"/>
      <c r="E122" s="17">
        <v>172.62</v>
      </c>
      <c r="F122" s="17">
        <v>58.27</v>
      </c>
      <c r="G122" s="1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5" t="s">
        <v>394</v>
      </c>
      <c r="B123" s="15" t="s">
        <v>395</v>
      </c>
      <c r="C123" s="15" t="s">
        <v>307</v>
      </c>
      <c r="D123" s="15">
        <v>36</v>
      </c>
      <c r="E123" s="17">
        <v>0</v>
      </c>
      <c r="F123" s="17">
        <v>180</v>
      </c>
      <c r="G123" s="1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" t="s">
        <v>397</v>
      </c>
      <c r="B124" s="15" t="s">
        <v>398</v>
      </c>
      <c r="C124" s="15" t="s">
        <v>253</v>
      </c>
      <c r="D124" s="15">
        <v>2</v>
      </c>
      <c r="E124" s="17"/>
      <c r="F124" s="17">
        <v>300</v>
      </c>
      <c r="G124" s="1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" t="s">
        <v>401</v>
      </c>
      <c r="B125" s="15" t="s">
        <v>398</v>
      </c>
      <c r="C125" s="15" t="s">
        <v>253</v>
      </c>
      <c r="D125" s="15"/>
      <c r="E125" s="17">
        <v>2</v>
      </c>
      <c r="F125" s="17">
        <v>496.07</v>
      </c>
      <c r="G125" s="1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" t="s">
        <v>406</v>
      </c>
      <c r="B126" s="15" t="s">
        <v>407</v>
      </c>
      <c r="C126" s="15" t="s">
        <v>307</v>
      </c>
      <c r="D126" s="15"/>
      <c r="E126" s="17">
        <v>18.600000000000001</v>
      </c>
      <c r="F126" s="17">
        <v>380.54</v>
      </c>
      <c r="G126" s="1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5" t="s">
        <v>409</v>
      </c>
      <c r="B127" s="15" t="s">
        <v>410</v>
      </c>
      <c r="C127" s="15" t="s">
        <v>307</v>
      </c>
      <c r="D127" s="15"/>
      <c r="E127" s="17">
        <v>0.8</v>
      </c>
      <c r="F127" s="17">
        <v>471.49</v>
      </c>
      <c r="G127" s="1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1" t="s">
        <v>412</v>
      </c>
      <c r="B128" s="11" t="s">
        <v>413</v>
      </c>
      <c r="C128" s="11"/>
      <c r="D128" s="15"/>
      <c r="E128" s="13"/>
      <c r="F128" s="13"/>
      <c r="G128" s="1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" t="s">
        <v>415</v>
      </c>
      <c r="B129" s="15" t="s">
        <v>416</v>
      </c>
      <c r="C129" s="15" t="s">
        <v>70</v>
      </c>
      <c r="D129" s="15">
        <v>5.64</v>
      </c>
      <c r="E129" s="17">
        <v>0</v>
      </c>
      <c r="F129" s="17">
        <v>279.5</v>
      </c>
      <c r="G129" s="1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5" t="s">
        <v>419</v>
      </c>
      <c r="B130" s="15" t="s">
        <v>385</v>
      </c>
      <c r="C130" s="15" t="s">
        <v>70</v>
      </c>
      <c r="D130" s="15"/>
      <c r="E130" s="17">
        <v>1.51</v>
      </c>
      <c r="F130" s="17">
        <v>205.92</v>
      </c>
      <c r="G130" s="1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" t="s">
        <v>420</v>
      </c>
      <c r="B131" s="15" t="s">
        <v>280</v>
      </c>
      <c r="C131" s="15" t="s">
        <v>70</v>
      </c>
      <c r="D131" s="15"/>
      <c r="E131" s="17">
        <v>4.32</v>
      </c>
      <c r="F131" s="17">
        <v>313.76</v>
      </c>
      <c r="G131" s="1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" t="s">
        <v>421</v>
      </c>
      <c r="B132" s="15" t="s">
        <v>380</v>
      </c>
      <c r="C132" s="15" t="s">
        <v>70</v>
      </c>
      <c r="D132" s="15"/>
      <c r="E132" s="17">
        <v>6.76</v>
      </c>
      <c r="F132" s="17">
        <v>338.36</v>
      </c>
      <c r="G132" s="1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5" t="s">
        <v>422</v>
      </c>
      <c r="B133" s="15" t="s">
        <v>294</v>
      </c>
      <c r="C133" s="15" t="s">
        <v>20</v>
      </c>
      <c r="D133" s="15">
        <v>28.2</v>
      </c>
      <c r="E133" s="17">
        <v>0</v>
      </c>
      <c r="F133" s="17">
        <v>48.5</v>
      </c>
      <c r="G133" s="1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5" t="s">
        <v>424</v>
      </c>
      <c r="B134" s="15" t="s">
        <v>393</v>
      </c>
      <c r="C134" s="15" t="s">
        <v>20</v>
      </c>
      <c r="D134" s="15"/>
      <c r="E134" s="17">
        <v>60.3</v>
      </c>
      <c r="F134" s="17">
        <v>58.27</v>
      </c>
      <c r="G134" s="1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" t="s">
        <v>425</v>
      </c>
      <c r="B135" s="15" t="s">
        <v>288</v>
      </c>
      <c r="C135" s="15" t="s">
        <v>289</v>
      </c>
      <c r="D135" s="15">
        <v>464</v>
      </c>
      <c r="E135" s="17">
        <v>736.86</v>
      </c>
      <c r="F135" s="17">
        <v>4.75</v>
      </c>
      <c r="G135" s="1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5" t="s">
        <v>428</v>
      </c>
      <c r="B136" s="15" t="s">
        <v>303</v>
      </c>
      <c r="C136" s="15" t="s">
        <v>20</v>
      </c>
      <c r="D136" s="15"/>
      <c r="E136" s="17">
        <v>120.72</v>
      </c>
      <c r="F136" s="17">
        <v>15.36</v>
      </c>
      <c r="G136" s="1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" t="s">
        <v>429</v>
      </c>
      <c r="B137" s="15" t="s">
        <v>430</v>
      </c>
      <c r="C137" s="15" t="s">
        <v>431</v>
      </c>
      <c r="D137" s="15"/>
      <c r="E137" s="17">
        <v>25</v>
      </c>
      <c r="F137" s="17">
        <v>69.989999999999995</v>
      </c>
      <c r="G137" s="1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" t="s">
        <v>433</v>
      </c>
      <c r="B138" s="15" t="s">
        <v>434</v>
      </c>
      <c r="C138" s="15" t="s">
        <v>20</v>
      </c>
      <c r="D138" s="15"/>
      <c r="E138" s="17">
        <v>31.87</v>
      </c>
      <c r="F138" s="17">
        <v>24.66</v>
      </c>
      <c r="G138" s="1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5" t="s">
        <v>436</v>
      </c>
      <c r="B139" s="15" t="s">
        <v>437</v>
      </c>
      <c r="C139" s="15" t="s">
        <v>20</v>
      </c>
      <c r="D139" s="15"/>
      <c r="E139" s="17">
        <v>26.37</v>
      </c>
      <c r="F139" s="17">
        <v>22.71</v>
      </c>
      <c r="G139" s="1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1" t="s">
        <v>439</v>
      </c>
      <c r="B140" s="11" t="s">
        <v>440</v>
      </c>
      <c r="C140" s="11"/>
      <c r="D140" s="15"/>
      <c r="E140" s="13"/>
      <c r="F140" s="13"/>
      <c r="G140" s="1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5" t="s">
        <v>441</v>
      </c>
      <c r="B141" s="15" t="s">
        <v>416</v>
      </c>
      <c r="C141" s="15" t="s">
        <v>70</v>
      </c>
      <c r="D141" s="15">
        <v>8.4</v>
      </c>
      <c r="E141" s="17">
        <v>0</v>
      </c>
      <c r="F141" s="17">
        <v>279.5</v>
      </c>
      <c r="G141" s="1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" t="s">
        <v>443</v>
      </c>
      <c r="B142" s="15" t="s">
        <v>444</v>
      </c>
      <c r="C142" s="15" t="s">
        <v>70</v>
      </c>
      <c r="D142" s="15"/>
      <c r="E142" s="17">
        <v>5.22</v>
      </c>
      <c r="F142" s="17">
        <v>363.56</v>
      </c>
      <c r="G142" s="1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5" t="s">
        <v>446</v>
      </c>
      <c r="B143" s="15" t="s">
        <v>288</v>
      </c>
      <c r="C143" s="15" t="s">
        <v>289</v>
      </c>
      <c r="D143" s="15">
        <v>490.56</v>
      </c>
      <c r="E143" s="17">
        <v>290.24</v>
      </c>
      <c r="F143" s="17">
        <v>4.75</v>
      </c>
      <c r="G143" s="1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" t="s">
        <v>447</v>
      </c>
      <c r="B144" s="15" t="s">
        <v>448</v>
      </c>
      <c r="C144" s="15" t="s">
        <v>20</v>
      </c>
      <c r="D144" s="15"/>
      <c r="E144" s="17">
        <v>108.22</v>
      </c>
      <c r="F144" s="17">
        <v>62.06</v>
      </c>
      <c r="G144" s="1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5" t="s">
        <v>450</v>
      </c>
      <c r="B145" s="15" t="s">
        <v>451</v>
      </c>
      <c r="C145" s="15" t="s">
        <v>307</v>
      </c>
      <c r="D145" s="15"/>
      <c r="E145" s="17">
        <v>20.149999999999999</v>
      </c>
      <c r="F145" s="17">
        <v>21.55</v>
      </c>
      <c r="G145" s="1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" t="s">
        <v>452</v>
      </c>
      <c r="B146" s="15" t="s">
        <v>453</v>
      </c>
      <c r="C146" s="15" t="s">
        <v>307</v>
      </c>
      <c r="D146" s="15">
        <v>60</v>
      </c>
      <c r="E146" s="17">
        <v>0</v>
      </c>
      <c r="F146" s="17">
        <v>80</v>
      </c>
      <c r="G146" s="1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5" t="s">
        <v>454</v>
      </c>
      <c r="B147" s="15" t="s">
        <v>455</v>
      </c>
      <c r="C147" s="15" t="s">
        <v>307</v>
      </c>
      <c r="D147" s="15"/>
      <c r="E147" s="17">
        <v>40.380000000000003</v>
      </c>
      <c r="F147" s="17">
        <v>238.67</v>
      </c>
      <c r="G147" s="1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1" t="s">
        <v>457</v>
      </c>
      <c r="B148" s="11" t="s">
        <v>458</v>
      </c>
      <c r="C148" s="11"/>
      <c r="D148" s="15"/>
      <c r="E148" s="13"/>
      <c r="F148" s="13"/>
      <c r="G148" s="1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5" t="s">
        <v>459</v>
      </c>
      <c r="B149" s="15" t="s">
        <v>248</v>
      </c>
      <c r="C149" s="15" t="s">
        <v>70</v>
      </c>
      <c r="D149" s="15">
        <v>1.92</v>
      </c>
      <c r="E149" s="17">
        <v>0</v>
      </c>
      <c r="F149" s="17">
        <v>299.5</v>
      </c>
      <c r="G149" s="1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1" t="s">
        <v>460</v>
      </c>
      <c r="B150" s="11" t="s">
        <v>461</v>
      </c>
      <c r="C150" s="11"/>
      <c r="D150" s="15"/>
      <c r="E150" s="13"/>
      <c r="F150" s="13"/>
      <c r="G150" s="1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" t="s">
        <v>464</v>
      </c>
      <c r="B151" s="15" t="s">
        <v>416</v>
      </c>
      <c r="C151" s="15" t="s">
        <v>70</v>
      </c>
      <c r="D151" s="15">
        <v>1.1499999999999999</v>
      </c>
      <c r="E151" s="17">
        <v>0</v>
      </c>
      <c r="F151" s="17">
        <v>279.5</v>
      </c>
      <c r="G151" s="1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5" t="s">
        <v>466</v>
      </c>
      <c r="B152" s="15" t="s">
        <v>288</v>
      </c>
      <c r="C152" s="15" t="s">
        <v>289</v>
      </c>
      <c r="D152" s="15">
        <v>28.63</v>
      </c>
      <c r="E152" s="17">
        <v>0</v>
      </c>
      <c r="F152" s="17">
        <v>4.75</v>
      </c>
      <c r="G152" s="1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1" t="s">
        <v>467</v>
      </c>
      <c r="B153" s="11" t="s">
        <v>468</v>
      </c>
      <c r="C153" s="11"/>
      <c r="D153" s="15"/>
      <c r="E153" s="13"/>
      <c r="F153" s="13"/>
      <c r="G153" s="1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5" t="s">
        <v>470</v>
      </c>
      <c r="B154" s="15" t="s">
        <v>248</v>
      </c>
      <c r="C154" s="15" t="s">
        <v>70</v>
      </c>
      <c r="D154" s="15">
        <v>9</v>
      </c>
      <c r="E154" s="17">
        <v>0</v>
      </c>
      <c r="F154" s="17">
        <v>299.5</v>
      </c>
      <c r="G154" s="1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" t="s">
        <v>471</v>
      </c>
      <c r="B155" s="15" t="s">
        <v>472</v>
      </c>
      <c r="C155" s="15" t="s">
        <v>253</v>
      </c>
      <c r="D155" s="15">
        <v>10</v>
      </c>
      <c r="E155" s="17">
        <v>0</v>
      </c>
      <c r="F155" s="17">
        <v>160</v>
      </c>
      <c r="G155" s="1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" t="s">
        <v>473</v>
      </c>
      <c r="B156" s="15" t="s">
        <v>250</v>
      </c>
      <c r="C156" s="15" t="s">
        <v>20</v>
      </c>
      <c r="D156" s="15">
        <v>28.8</v>
      </c>
      <c r="E156" s="17">
        <v>0</v>
      </c>
      <c r="F156" s="17">
        <v>48.5</v>
      </c>
      <c r="G156" s="1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5" t="s">
        <v>474</v>
      </c>
      <c r="B157" s="15" t="s">
        <v>288</v>
      </c>
      <c r="C157" s="15" t="s">
        <v>289</v>
      </c>
      <c r="D157" s="15">
        <v>295.81</v>
      </c>
      <c r="E157" s="17">
        <v>0</v>
      </c>
      <c r="F157" s="17">
        <v>4.75</v>
      </c>
      <c r="G157" s="1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1" t="s">
        <v>475</v>
      </c>
      <c r="B158" s="11" t="s">
        <v>476</v>
      </c>
      <c r="C158" s="11"/>
      <c r="D158" s="15"/>
      <c r="E158" s="13"/>
      <c r="F158" s="13"/>
      <c r="G158" s="1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72" t="s">
        <v>478</v>
      </c>
      <c r="B159" s="72" t="s">
        <v>479</v>
      </c>
      <c r="C159" s="72"/>
      <c r="D159" s="15"/>
      <c r="E159" s="75"/>
      <c r="F159" s="75"/>
      <c r="G159" s="1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6" t="s">
        <v>480</v>
      </c>
      <c r="B160" s="156" t="s">
        <v>481</v>
      </c>
      <c r="C160" s="156"/>
      <c r="D160" s="15"/>
      <c r="E160" s="157"/>
      <c r="F160" s="157"/>
      <c r="G160" s="1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5" t="s">
        <v>482</v>
      </c>
      <c r="B161" s="15" t="s">
        <v>483</v>
      </c>
      <c r="C161" s="15" t="s">
        <v>70</v>
      </c>
      <c r="D161" s="15"/>
      <c r="E161" s="17">
        <v>5.45</v>
      </c>
      <c r="F161" s="17">
        <v>313.76</v>
      </c>
      <c r="G161" s="1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5" t="s">
        <v>484</v>
      </c>
      <c r="B162" s="15" t="s">
        <v>485</v>
      </c>
      <c r="C162" s="15" t="s">
        <v>20</v>
      </c>
      <c r="D162" s="15"/>
      <c r="E162" s="17">
        <v>3.92</v>
      </c>
      <c r="F162" s="17">
        <v>48.5</v>
      </c>
      <c r="G162" s="1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" t="s">
        <v>486</v>
      </c>
      <c r="B163" s="15" t="s">
        <v>487</v>
      </c>
      <c r="C163" s="15" t="s">
        <v>289</v>
      </c>
      <c r="D163" s="15"/>
      <c r="E163" s="17">
        <v>170.42</v>
      </c>
      <c r="F163" s="17">
        <v>4.75</v>
      </c>
      <c r="G163" s="1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" t="s">
        <v>488</v>
      </c>
      <c r="B164" s="15" t="s">
        <v>489</v>
      </c>
      <c r="C164" s="15" t="s">
        <v>20</v>
      </c>
      <c r="D164" s="15"/>
      <c r="E164" s="17">
        <v>21.76</v>
      </c>
      <c r="F164" s="17">
        <v>15.36</v>
      </c>
      <c r="G164" s="1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" t="s">
        <v>490</v>
      </c>
      <c r="B165" s="15" t="s">
        <v>491</v>
      </c>
      <c r="C165" s="15" t="s">
        <v>20</v>
      </c>
      <c r="D165" s="15"/>
      <c r="E165" s="17">
        <v>56.65</v>
      </c>
      <c r="F165" s="17">
        <v>9.43</v>
      </c>
      <c r="G165" s="1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" t="s">
        <v>492</v>
      </c>
      <c r="B166" s="15" t="s">
        <v>493</v>
      </c>
      <c r="C166" s="15" t="s">
        <v>20</v>
      </c>
      <c r="D166" s="15"/>
      <c r="E166" s="17">
        <v>56.65</v>
      </c>
      <c r="F166" s="17">
        <v>8.66</v>
      </c>
      <c r="G166" s="1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5" t="s">
        <v>495</v>
      </c>
      <c r="B167" s="15" t="s">
        <v>496</v>
      </c>
      <c r="C167" s="15" t="s">
        <v>307</v>
      </c>
      <c r="D167" s="15"/>
      <c r="E167" s="17">
        <v>9.2799999999999994</v>
      </c>
      <c r="F167" s="17">
        <v>5.18</v>
      </c>
      <c r="G167" s="1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" t="s">
        <v>497</v>
      </c>
      <c r="B168" s="15" t="s">
        <v>498</v>
      </c>
      <c r="C168" s="15" t="s">
        <v>307</v>
      </c>
      <c r="D168" s="15"/>
      <c r="E168" s="17">
        <v>9.8000000000000007</v>
      </c>
      <c r="F168" s="17">
        <v>32.26</v>
      </c>
      <c r="G168" s="1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6" t="s">
        <v>499</v>
      </c>
      <c r="B169" s="156" t="s">
        <v>500</v>
      </c>
      <c r="C169" s="156"/>
      <c r="D169" s="15"/>
      <c r="E169" s="157"/>
      <c r="F169" s="157"/>
      <c r="G169" s="1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5" t="s">
        <v>502</v>
      </c>
      <c r="B170" s="15" t="s">
        <v>483</v>
      </c>
      <c r="C170" s="15" t="s">
        <v>70</v>
      </c>
      <c r="D170" s="15"/>
      <c r="E170" s="17">
        <v>0.68</v>
      </c>
      <c r="F170" s="17">
        <v>313.76</v>
      </c>
      <c r="G170" s="1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" t="s">
        <v>503</v>
      </c>
      <c r="B171" s="15" t="s">
        <v>485</v>
      </c>
      <c r="C171" s="15" t="s">
        <v>20</v>
      </c>
      <c r="D171" s="15"/>
      <c r="E171" s="17">
        <v>2.1</v>
      </c>
      <c r="F171" s="17">
        <v>48.5</v>
      </c>
      <c r="G171" s="1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5" t="s">
        <v>504</v>
      </c>
      <c r="B172" s="15" t="s">
        <v>489</v>
      </c>
      <c r="C172" s="15" t="s">
        <v>20</v>
      </c>
      <c r="D172" s="15"/>
      <c r="E172" s="17">
        <v>3.01</v>
      </c>
      <c r="F172" s="17">
        <v>15.36</v>
      </c>
      <c r="G172" s="1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72" t="s">
        <v>505</v>
      </c>
      <c r="B173" s="72" t="s">
        <v>506</v>
      </c>
      <c r="C173" s="72"/>
      <c r="D173" s="15"/>
      <c r="E173" s="75"/>
      <c r="F173" s="75"/>
      <c r="G173" s="1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6" t="s">
        <v>508</v>
      </c>
      <c r="B174" s="156" t="s">
        <v>481</v>
      </c>
      <c r="C174" s="156"/>
      <c r="D174" s="15"/>
      <c r="E174" s="157"/>
      <c r="F174" s="157"/>
      <c r="G174" s="1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" t="s">
        <v>509</v>
      </c>
      <c r="B175" s="15" t="s">
        <v>483</v>
      </c>
      <c r="C175" s="15" t="s">
        <v>70</v>
      </c>
      <c r="D175" s="15"/>
      <c r="E175" s="17">
        <v>7.51</v>
      </c>
      <c r="F175" s="17">
        <v>313.76</v>
      </c>
      <c r="G175" s="15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5" t="s">
        <v>510</v>
      </c>
      <c r="B176" s="15" t="s">
        <v>485</v>
      </c>
      <c r="C176" s="15" t="s">
        <v>20</v>
      </c>
      <c r="D176" s="15"/>
      <c r="E176" s="17">
        <v>4.47</v>
      </c>
      <c r="F176" s="17">
        <v>48.5</v>
      </c>
      <c r="G176" s="15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5" t="s">
        <v>512</v>
      </c>
      <c r="B177" s="15" t="s">
        <v>487</v>
      </c>
      <c r="C177" s="15" t="s">
        <v>289</v>
      </c>
      <c r="D177" s="15"/>
      <c r="E177" s="17">
        <v>188.25</v>
      </c>
      <c r="F177" s="17">
        <v>4.75</v>
      </c>
      <c r="G177" s="15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" t="s">
        <v>513</v>
      </c>
      <c r="B178" s="15" t="s">
        <v>489</v>
      </c>
      <c r="C178" s="15" t="s">
        <v>20</v>
      </c>
      <c r="D178" s="15"/>
      <c r="E178" s="17">
        <v>31.2</v>
      </c>
      <c r="F178" s="17">
        <v>15.36</v>
      </c>
      <c r="G178" s="15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5" t="s">
        <v>514</v>
      </c>
      <c r="B179" s="15" t="s">
        <v>491</v>
      </c>
      <c r="C179" s="15" t="s">
        <v>20</v>
      </c>
      <c r="D179" s="15"/>
      <c r="E179" s="17">
        <v>63.03</v>
      </c>
      <c r="F179" s="17">
        <v>9.43</v>
      </c>
      <c r="G179" s="15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5" t="s">
        <v>515</v>
      </c>
      <c r="B180" s="15" t="s">
        <v>493</v>
      </c>
      <c r="C180" s="15" t="s">
        <v>20</v>
      </c>
      <c r="D180" s="15"/>
      <c r="E180" s="17">
        <v>63.03</v>
      </c>
      <c r="F180" s="17">
        <v>8.66</v>
      </c>
      <c r="G180" s="15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" t="s">
        <v>517</v>
      </c>
      <c r="B181" s="15" t="s">
        <v>496</v>
      </c>
      <c r="C181" s="15" t="s">
        <v>307</v>
      </c>
      <c r="D181" s="15"/>
      <c r="E181" s="17">
        <v>9.25</v>
      </c>
      <c r="F181" s="17">
        <v>5.18</v>
      </c>
      <c r="G181" s="15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" t="s">
        <v>519</v>
      </c>
      <c r="B182" s="15" t="s">
        <v>498</v>
      </c>
      <c r="C182" s="15" t="s">
        <v>307</v>
      </c>
      <c r="D182" s="15"/>
      <c r="E182" s="17">
        <v>11.18</v>
      </c>
      <c r="F182" s="17">
        <v>32.26</v>
      </c>
      <c r="G182" s="15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6" t="s">
        <v>521</v>
      </c>
      <c r="B183" s="156" t="s">
        <v>500</v>
      </c>
      <c r="C183" s="156"/>
      <c r="D183" s="15"/>
      <c r="E183" s="157"/>
      <c r="F183" s="157"/>
      <c r="G183" s="1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5" t="s">
        <v>522</v>
      </c>
      <c r="B184" s="15" t="s">
        <v>483</v>
      </c>
      <c r="C184" s="15" t="s">
        <v>70</v>
      </c>
      <c r="D184" s="15"/>
      <c r="E184" s="17">
        <v>0.68</v>
      </c>
      <c r="F184" s="17">
        <v>313.76</v>
      </c>
      <c r="G184" s="15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" t="s">
        <v>523</v>
      </c>
      <c r="B185" s="15" t="s">
        <v>485</v>
      </c>
      <c r="C185" s="15" t="s">
        <v>20</v>
      </c>
      <c r="D185" s="15"/>
      <c r="E185" s="17">
        <v>2.1</v>
      </c>
      <c r="F185" s="17">
        <v>48.5</v>
      </c>
      <c r="G185" s="15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" t="s">
        <v>524</v>
      </c>
      <c r="B186" s="15" t="s">
        <v>489</v>
      </c>
      <c r="C186" s="15" t="s">
        <v>20</v>
      </c>
      <c r="D186" s="15"/>
      <c r="E186" s="17">
        <v>3.06</v>
      </c>
      <c r="F186" s="17">
        <v>15.36</v>
      </c>
      <c r="G186" s="15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72" t="s">
        <v>526</v>
      </c>
      <c r="B187" s="72" t="s">
        <v>527</v>
      </c>
      <c r="C187" s="72"/>
      <c r="D187" s="15"/>
      <c r="E187" s="75"/>
      <c r="F187" s="75"/>
      <c r="G187" s="1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" t="s">
        <v>528</v>
      </c>
      <c r="B188" s="15" t="s">
        <v>529</v>
      </c>
      <c r="C188" s="15" t="s">
        <v>70</v>
      </c>
      <c r="D188" s="15"/>
      <c r="E188" s="17">
        <v>3.89</v>
      </c>
      <c r="F188" s="17">
        <v>313.76</v>
      </c>
      <c r="G188" s="1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" t="s">
        <v>531</v>
      </c>
      <c r="B189" s="15" t="s">
        <v>346</v>
      </c>
      <c r="C189" s="15" t="s">
        <v>289</v>
      </c>
      <c r="D189" s="15"/>
      <c r="E189" s="17">
        <v>125.69</v>
      </c>
      <c r="F189" s="17">
        <v>4.75</v>
      </c>
      <c r="G189" s="1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5" t="s">
        <v>532</v>
      </c>
      <c r="B190" s="15" t="s">
        <v>350</v>
      </c>
      <c r="C190" s="15" t="s">
        <v>20</v>
      </c>
      <c r="D190" s="15"/>
      <c r="E190" s="17">
        <v>3.2</v>
      </c>
      <c r="F190" s="17">
        <v>48.5</v>
      </c>
      <c r="G190" s="1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" t="s">
        <v>533</v>
      </c>
      <c r="B191" s="15" t="s">
        <v>355</v>
      </c>
      <c r="C191" s="15" t="s">
        <v>20</v>
      </c>
      <c r="D191" s="15"/>
      <c r="E191" s="17">
        <v>15</v>
      </c>
      <c r="F191" s="17">
        <v>15.36</v>
      </c>
      <c r="G191" s="1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" t="s">
        <v>534</v>
      </c>
      <c r="B192" s="15" t="s">
        <v>535</v>
      </c>
      <c r="C192" s="15" t="s">
        <v>253</v>
      </c>
      <c r="D192" s="15"/>
      <c r="E192" s="17">
        <v>28</v>
      </c>
      <c r="F192" s="17">
        <v>35.93</v>
      </c>
      <c r="G192" s="1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72" t="s">
        <v>536</v>
      </c>
      <c r="B193" s="72" t="s">
        <v>537</v>
      </c>
      <c r="C193" s="72"/>
      <c r="D193" s="15"/>
      <c r="E193" s="75"/>
      <c r="F193" s="75"/>
      <c r="G193" s="1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6" t="s">
        <v>538</v>
      </c>
      <c r="B194" s="156" t="s">
        <v>539</v>
      </c>
      <c r="C194" s="156"/>
      <c r="D194" s="15"/>
      <c r="E194" s="157"/>
      <c r="F194" s="157"/>
      <c r="G194" s="1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" t="s">
        <v>541</v>
      </c>
      <c r="B195" s="15" t="s">
        <v>491</v>
      </c>
      <c r="C195" s="15" t="s">
        <v>542</v>
      </c>
      <c r="D195" s="15"/>
      <c r="E195" s="17">
        <v>261.37</v>
      </c>
      <c r="F195" s="17">
        <v>9.43</v>
      </c>
      <c r="G195" s="1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5" t="s">
        <v>544</v>
      </c>
      <c r="B196" s="15" t="s">
        <v>493</v>
      </c>
      <c r="C196" s="15" t="s">
        <v>542</v>
      </c>
      <c r="D196" s="15"/>
      <c r="E196" s="17">
        <v>261.37</v>
      </c>
      <c r="F196" s="17">
        <v>8.66</v>
      </c>
      <c r="G196" s="1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5" t="s">
        <v>545</v>
      </c>
      <c r="B197" s="15" t="s">
        <v>496</v>
      </c>
      <c r="C197" s="15" t="s">
        <v>307</v>
      </c>
      <c r="D197" s="15"/>
      <c r="E197" s="17">
        <v>50.17</v>
      </c>
      <c r="F197" s="17">
        <v>5.18</v>
      </c>
      <c r="G197" s="1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6" t="s">
        <v>546</v>
      </c>
      <c r="B198" s="156" t="s">
        <v>547</v>
      </c>
      <c r="C198" s="156"/>
      <c r="D198" s="15"/>
      <c r="E198" s="157"/>
      <c r="F198" s="157"/>
      <c r="G198" s="1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" t="s">
        <v>548</v>
      </c>
      <c r="B199" s="15" t="s">
        <v>549</v>
      </c>
      <c r="C199" s="15" t="s">
        <v>70</v>
      </c>
      <c r="D199" s="15"/>
      <c r="E199" s="17">
        <v>5.42</v>
      </c>
      <c r="F199" s="17">
        <v>339.48</v>
      </c>
      <c r="G199" s="1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" t="s">
        <v>550</v>
      </c>
      <c r="B200" s="15" t="s">
        <v>487</v>
      </c>
      <c r="C200" s="15" t="s">
        <v>289</v>
      </c>
      <c r="D200" s="15"/>
      <c r="E200" s="17">
        <v>327.38</v>
      </c>
      <c r="F200" s="17">
        <v>4.75</v>
      </c>
      <c r="G200" s="1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5" t="s">
        <v>552</v>
      </c>
      <c r="B201" s="15" t="s">
        <v>553</v>
      </c>
      <c r="C201" s="15" t="s">
        <v>20</v>
      </c>
      <c r="D201" s="15"/>
      <c r="E201" s="17">
        <v>61.9</v>
      </c>
      <c r="F201" s="17">
        <v>62.06</v>
      </c>
      <c r="G201" s="1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" t="s">
        <v>554</v>
      </c>
      <c r="B202" s="15" t="s">
        <v>489</v>
      </c>
      <c r="C202" s="15" t="s">
        <v>20</v>
      </c>
      <c r="D202" s="15"/>
      <c r="E202" s="17">
        <v>6.48</v>
      </c>
      <c r="F202" s="17">
        <v>15.36</v>
      </c>
      <c r="G202" s="1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5" t="s">
        <v>555</v>
      </c>
      <c r="B203" s="15" t="s">
        <v>556</v>
      </c>
      <c r="C203" s="15" t="s">
        <v>20</v>
      </c>
      <c r="D203" s="15"/>
      <c r="E203" s="17">
        <v>36.72</v>
      </c>
      <c r="F203" s="17">
        <v>22.71</v>
      </c>
      <c r="G203" s="1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5" t="s">
        <v>557</v>
      </c>
      <c r="B204" s="15" t="s">
        <v>558</v>
      </c>
      <c r="C204" s="15" t="s">
        <v>253</v>
      </c>
      <c r="D204" s="15"/>
      <c r="E204" s="17">
        <v>2</v>
      </c>
      <c r="F204" s="17">
        <v>462.55</v>
      </c>
      <c r="G204" s="1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" t="s">
        <v>559</v>
      </c>
      <c r="B205" s="15" t="s">
        <v>560</v>
      </c>
      <c r="C205" s="15" t="s">
        <v>253</v>
      </c>
      <c r="D205" s="15"/>
      <c r="E205" s="17">
        <v>2</v>
      </c>
      <c r="F205" s="17">
        <v>411.71</v>
      </c>
      <c r="G205" s="1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72" t="s">
        <v>561</v>
      </c>
      <c r="B206" s="72" t="s">
        <v>562</v>
      </c>
      <c r="C206" s="72"/>
      <c r="D206" s="15"/>
      <c r="E206" s="75"/>
      <c r="F206" s="75"/>
      <c r="G206" s="1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6" t="s">
        <v>563</v>
      </c>
      <c r="B207" s="156" t="s">
        <v>564</v>
      </c>
      <c r="C207" s="156"/>
      <c r="D207" s="15"/>
      <c r="E207" s="157"/>
      <c r="F207" s="157"/>
      <c r="G207" s="1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" t="s">
        <v>565</v>
      </c>
      <c r="B208" s="15" t="s">
        <v>566</v>
      </c>
      <c r="C208" s="15" t="s">
        <v>70</v>
      </c>
      <c r="D208" s="15"/>
      <c r="E208" s="17">
        <v>1.05</v>
      </c>
      <c r="F208" s="17">
        <v>313.76</v>
      </c>
      <c r="G208" s="15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5" t="s">
        <v>567</v>
      </c>
      <c r="B209" s="15" t="s">
        <v>485</v>
      </c>
      <c r="C209" s="15" t="s">
        <v>20</v>
      </c>
      <c r="D209" s="15"/>
      <c r="E209" s="17">
        <v>2.67</v>
      </c>
      <c r="F209" s="17">
        <v>48.5</v>
      </c>
      <c r="G209" s="15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5" t="s">
        <v>568</v>
      </c>
      <c r="B210" s="15" t="s">
        <v>489</v>
      </c>
      <c r="C210" s="15" t="s">
        <v>20</v>
      </c>
      <c r="D210" s="15"/>
      <c r="E210" s="17">
        <v>4.9000000000000004</v>
      </c>
      <c r="F210" s="17">
        <v>15.36</v>
      </c>
      <c r="G210" s="15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5" t="s">
        <v>569</v>
      </c>
      <c r="B211" s="15" t="s">
        <v>570</v>
      </c>
      <c r="C211" s="15" t="s">
        <v>307</v>
      </c>
      <c r="D211" s="15"/>
      <c r="E211" s="17">
        <v>2</v>
      </c>
      <c r="F211" s="17">
        <v>15.5</v>
      </c>
      <c r="G211" s="15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6" t="s">
        <v>571</v>
      </c>
      <c r="B212" s="156" t="s">
        <v>572</v>
      </c>
      <c r="C212" s="156"/>
      <c r="D212" s="15"/>
      <c r="E212" s="157"/>
      <c r="F212" s="157"/>
      <c r="G212" s="1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5" t="s">
        <v>573</v>
      </c>
      <c r="B213" s="15" t="s">
        <v>566</v>
      </c>
      <c r="C213" s="15" t="s">
        <v>70</v>
      </c>
      <c r="D213" s="15"/>
      <c r="E213" s="17">
        <v>8.01</v>
      </c>
      <c r="F213" s="17">
        <v>313.76</v>
      </c>
      <c r="G213" s="15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5" t="s">
        <v>574</v>
      </c>
      <c r="B214" s="15" t="s">
        <v>575</v>
      </c>
      <c r="C214" s="15" t="s">
        <v>20</v>
      </c>
      <c r="D214" s="15"/>
      <c r="E214" s="17">
        <v>12.43</v>
      </c>
      <c r="F214" s="17">
        <v>48.5</v>
      </c>
      <c r="G214" s="15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" t="s">
        <v>576</v>
      </c>
      <c r="B215" s="15" t="s">
        <v>489</v>
      </c>
      <c r="C215" s="15" t="s">
        <v>20</v>
      </c>
      <c r="D215" s="15"/>
      <c r="E215" s="17">
        <v>44.29</v>
      </c>
      <c r="F215" s="17">
        <v>15.36</v>
      </c>
      <c r="G215" s="15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" t="s">
        <v>577</v>
      </c>
      <c r="B216" s="15" t="s">
        <v>570</v>
      </c>
      <c r="C216" s="15" t="s">
        <v>307</v>
      </c>
      <c r="D216" s="15"/>
      <c r="E216" s="17">
        <v>7.26</v>
      </c>
      <c r="F216" s="17">
        <v>15.5</v>
      </c>
      <c r="G216" s="15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5" t="s">
        <v>578</v>
      </c>
      <c r="B217" s="15" t="s">
        <v>579</v>
      </c>
      <c r="C217" s="15" t="s">
        <v>307</v>
      </c>
      <c r="D217" s="15"/>
      <c r="E217" s="17">
        <v>4.84</v>
      </c>
      <c r="F217" s="17">
        <v>21.55</v>
      </c>
      <c r="G217" s="15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72" t="s">
        <v>580</v>
      </c>
      <c r="B218" s="166" t="s">
        <v>581</v>
      </c>
      <c r="C218" s="72"/>
      <c r="D218" s="15"/>
      <c r="E218" s="75"/>
      <c r="F218" s="75"/>
      <c r="G218" s="1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" t="s">
        <v>582</v>
      </c>
      <c r="B219" s="167" t="s">
        <v>583</v>
      </c>
      <c r="C219" s="15" t="s">
        <v>191</v>
      </c>
      <c r="D219" s="15"/>
      <c r="E219" s="17">
        <v>1.54</v>
      </c>
      <c r="F219" s="17">
        <v>338.36</v>
      </c>
      <c r="G219" s="15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5" t="s">
        <v>584</v>
      </c>
      <c r="B220" s="15" t="s">
        <v>585</v>
      </c>
      <c r="C220" s="15" t="s">
        <v>191</v>
      </c>
      <c r="D220" s="15"/>
      <c r="E220" s="17">
        <v>0.19</v>
      </c>
      <c r="F220" s="17">
        <v>339.48</v>
      </c>
      <c r="G220" s="15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" t="s">
        <v>586</v>
      </c>
      <c r="B221" s="15" t="s">
        <v>346</v>
      </c>
      <c r="C221" s="15" t="s">
        <v>289</v>
      </c>
      <c r="D221" s="15"/>
      <c r="E221" s="17">
        <v>133.59</v>
      </c>
      <c r="F221" s="17">
        <v>3.15</v>
      </c>
      <c r="G221" s="15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" t="s">
        <v>587</v>
      </c>
      <c r="B222" s="15" t="s">
        <v>588</v>
      </c>
      <c r="C222" s="15" t="s">
        <v>289</v>
      </c>
      <c r="D222" s="15"/>
      <c r="E222" s="17">
        <v>78.05</v>
      </c>
      <c r="F222" s="17">
        <v>10.89</v>
      </c>
      <c r="G222" s="15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" t="s">
        <v>589</v>
      </c>
      <c r="B223" s="15" t="s">
        <v>590</v>
      </c>
      <c r="C223" s="15" t="s">
        <v>542</v>
      </c>
      <c r="D223" s="15"/>
      <c r="E223" s="17">
        <v>23.8</v>
      </c>
      <c r="F223" s="17">
        <v>51.19</v>
      </c>
      <c r="G223" s="15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5" t="s">
        <v>591</v>
      </c>
      <c r="B224" s="15" t="s">
        <v>355</v>
      </c>
      <c r="C224" s="15" t="s">
        <v>542</v>
      </c>
      <c r="D224" s="15"/>
      <c r="E224" s="17">
        <v>13.14</v>
      </c>
      <c r="F224" s="17">
        <v>15.36</v>
      </c>
      <c r="G224" s="15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" t="s">
        <v>592</v>
      </c>
      <c r="B225" s="15" t="s">
        <v>593</v>
      </c>
      <c r="C225" s="15" t="s">
        <v>542</v>
      </c>
      <c r="D225" s="15"/>
      <c r="E225" s="17">
        <v>7.6</v>
      </c>
      <c r="F225" s="17">
        <v>22.71</v>
      </c>
      <c r="G225" s="15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5" t="s">
        <v>594</v>
      </c>
      <c r="B226" s="167" t="s">
        <v>595</v>
      </c>
      <c r="C226" s="15" t="s">
        <v>307</v>
      </c>
      <c r="D226" s="15"/>
      <c r="E226" s="17">
        <v>1.5</v>
      </c>
      <c r="F226" s="17">
        <v>29.28</v>
      </c>
      <c r="G226" s="15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72" t="s">
        <v>596</v>
      </c>
      <c r="B227" s="72" t="s">
        <v>597</v>
      </c>
      <c r="C227" s="72"/>
      <c r="D227" s="15"/>
      <c r="E227" s="75"/>
      <c r="F227" s="75"/>
      <c r="G227" s="1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" t="s">
        <v>598</v>
      </c>
      <c r="B228" s="15" t="s">
        <v>599</v>
      </c>
      <c r="C228" s="15" t="s">
        <v>191</v>
      </c>
      <c r="D228" s="15"/>
      <c r="E228" s="17">
        <v>0.11</v>
      </c>
      <c r="F228" s="17">
        <v>205.92</v>
      </c>
      <c r="G228" s="1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" t="s">
        <v>601</v>
      </c>
      <c r="B229" s="15" t="s">
        <v>338</v>
      </c>
      <c r="C229" s="15" t="s">
        <v>191</v>
      </c>
      <c r="D229" s="15"/>
      <c r="E229" s="17">
        <v>1.58</v>
      </c>
      <c r="F229" s="17">
        <v>329.61</v>
      </c>
      <c r="G229" s="1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5" t="s">
        <v>602</v>
      </c>
      <c r="B230" s="15" t="s">
        <v>344</v>
      </c>
      <c r="C230" s="15" t="s">
        <v>191</v>
      </c>
      <c r="D230" s="15"/>
      <c r="E230" s="17">
        <v>0.24</v>
      </c>
      <c r="F230" s="17">
        <v>340.88</v>
      </c>
      <c r="G230" s="1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" t="s">
        <v>604</v>
      </c>
      <c r="B231" s="15" t="s">
        <v>346</v>
      </c>
      <c r="C231" s="15" t="s">
        <v>289</v>
      </c>
      <c r="D231" s="15"/>
      <c r="E231" s="17">
        <v>77.209999999999994</v>
      </c>
      <c r="F231" s="17">
        <v>3.15</v>
      </c>
      <c r="G231" s="1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5" t="s">
        <v>605</v>
      </c>
      <c r="B232" s="15" t="s">
        <v>353</v>
      </c>
      <c r="C232" s="15" t="s">
        <v>542</v>
      </c>
      <c r="D232" s="15"/>
      <c r="E232" s="17">
        <v>1.76</v>
      </c>
      <c r="F232" s="17">
        <v>64.489999999999995</v>
      </c>
      <c r="G232" s="1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" t="s">
        <v>606</v>
      </c>
      <c r="B233" s="15" t="s">
        <v>355</v>
      </c>
      <c r="C233" s="15" t="s">
        <v>542</v>
      </c>
      <c r="D233" s="15"/>
      <c r="E233" s="17">
        <v>1.92</v>
      </c>
      <c r="F233" s="17">
        <v>15.36</v>
      </c>
      <c r="G233" s="1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5" t="s">
        <v>607</v>
      </c>
      <c r="B234" s="15" t="s">
        <v>608</v>
      </c>
      <c r="C234" s="15" t="s">
        <v>307</v>
      </c>
      <c r="D234" s="15"/>
      <c r="E234" s="17">
        <v>1.6</v>
      </c>
      <c r="F234" s="17">
        <v>21.55</v>
      </c>
      <c r="G234" s="1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5" t="s">
        <v>609</v>
      </c>
      <c r="B235" s="15" t="s">
        <v>363</v>
      </c>
      <c r="C235" s="15" t="s">
        <v>253</v>
      </c>
      <c r="D235" s="15"/>
      <c r="E235" s="17">
        <v>8</v>
      </c>
      <c r="F235" s="17">
        <v>40.14</v>
      </c>
      <c r="G235" s="1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8" t="s">
        <v>610</v>
      </c>
      <c r="B236" s="8" t="s">
        <v>611</v>
      </c>
      <c r="C236" s="8"/>
      <c r="D236" s="15"/>
      <c r="E236" s="9"/>
      <c r="F236" s="9"/>
      <c r="G236" s="1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1" t="s">
        <v>612</v>
      </c>
      <c r="B237" s="11" t="s">
        <v>613</v>
      </c>
      <c r="C237" s="11"/>
      <c r="D237" s="15"/>
      <c r="E237" s="13"/>
      <c r="F237" s="13"/>
      <c r="G237" s="1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5" t="s">
        <v>614</v>
      </c>
      <c r="B238" s="15" t="s">
        <v>615</v>
      </c>
      <c r="C238" s="15" t="s">
        <v>253</v>
      </c>
      <c r="D238" s="15">
        <v>9</v>
      </c>
      <c r="E238" s="17">
        <v>9</v>
      </c>
      <c r="F238" s="17">
        <v>6480</v>
      </c>
      <c r="G238" s="1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" t="s">
        <v>616</v>
      </c>
      <c r="B239" s="15" t="s">
        <v>615</v>
      </c>
      <c r="C239" s="15" t="s">
        <v>253</v>
      </c>
      <c r="D239" s="15"/>
      <c r="E239" s="17">
        <v>4</v>
      </c>
      <c r="F239" s="17">
        <v>6480</v>
      </c>
      <c r="G239" s="1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" t="s">
        <v>617</v>
      </c>
      <c r="B240" s="15" t="s">
        <v>618</v>
      </c>
      <c r="C240" s="15" t="s">
        <v>253</v>
      </c>
      <c r="D240" s="15">
        <v>10</v>
      </c>
      <c r="E240" s="17">
        <v>10</v>
      </c>
      <c r="F240" s="17">
        <v>10560</v>
      </c>
      <c r="G240" s="1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5" t="s">
        <v>619</v>
      </c>
      <c r="B241" s="15" t="s">
        <v>620</v>
      </c>
      <c r="C241" s="15" t="s">
        <v>253</v>
      </c>
      <c r="D241" s="15">
        <v>3</v>
      </c>
      <c r="E241" s="17">
        <v>3</v>
      </c>
      <c r="F241" s="17">
        <v>1200</v>
      </c>
      <c r="G241" s="1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" t="s">
        <v>621</v>
      </c>
      <c r="B242" s="15" t="s">
        <v>622</v>
      </c>
      <c r="C242" s="15" t="s">
        <v>253</v>
      </c>
      <c r="D242" s="15">
        <v>6</v>
      </c>
      <c r="E242" s="17">
        <v>6</v>
      </c>
      <c r="F242" s="17">
        <v>2000</v>
      </c>
      <c r="G242" s="1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" t="s">
        <v>623</v>
      </c>
      <c r="B243" s="15" t="s">
        <v>624</v>
      </c>
      <c r="C243" s="15" t="s">
        <v>253</v>
      </c>
      <c r="D243" s="15">
        <v>1</v>
      </c>
      <c r="E243" s="17">
        <v>1</v>
      </c>
      <c r="F243" s="17">
        <v>6360</v>
      </c>
      <c r="G243" s="1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" t="s">
        <v>625</v>
      </c>
      <c r="B244" s="15" t="s">
        <v>626</v>
      </c>
      <c r="C244" s="15" t="s">
        <v>253</v>
      </c>
      <c r="D244" s="15">
        <v>1</v>
      </c>
      <c r="E244" s="17">
        <v>1</v>
      </c>
      <c r="F244" s="17">
        <v>9960</v>
      </c>
      <c r="G244" s="1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" t="s">
        <v>627</v>
      </c>
      <c r="B245" s="15" t="s">
        <v>628</v>
      </c>
      <c r="C245" s="15" t="s">
        <v>30</v>
      </c>
      <c r="D245" s="15">
        <v>19</v>
      </c>
      <c r="E245" s="17">
        <v>19</v>
      </c>
      <c r="F245" s="17">
        <v>1840</v>
      </c>
      <c r="G245" s="1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5" t="s">
        <v>629</v>
      </c>
      <c r="B246" s="15" t="s">
        <v>630</v>
      </c>
      <c r="C246" s="15" t="s">
        <v>30</v>
      </c>
      <c r="D246" s="15">
        <v>19</v>
      </c>
      <c r="E246" s="17">
        <v>19</v>
      </c>
      <c r="F246" s="17">
        <v>1200</v>
      </c>
      <c r="G246" s="1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1" t="s">
        <v>631</v>
      </c>
      <c r="B247" s="11" t="s">
        <v>632</v>
      </c>
      <c r="C247" s="11"/>
      <c r="D247" s="15"/>
      <c r="E247" s="13"/>
      <c r="F247" s="13"/>
      <c r="G247" s="1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" t="s">
        <v>633</v>
      </c>
      <c r="B248" s="15" t="s">
        <v>618</v>
      </c>
      <c r="C248" s="15" t="s">
        <v>30</v>
      </c>
      <c r="D248" s="15">
        <v>4</v>
      </c>
      <c r="E248" s="17">
        <v>4</v>
      </c>
      <c r="F248" s="17">
        <v>10560</v>
      </c>
      <c r="G248" s="1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5" t="s">
        <v>634</v>
      </c>
      <c r="B249" s="15" t="s">
        <v>628</v>
      </c>
      <c r="C249" s="15" t="s">
        <v>30</v>
      </c>
      <c r="D249" s="15">
        <v>4</v>
      </c>
      <c r="E249" s="17">
        <v>4</v>
      </c>
      <c r="F249" s="17">
        <v>1840</v>
      </c>
      <c r="G249" s="1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5" t="s">
        <v>635</v>
      </c>
      <c r="B250" s="15" t="s">
        <v>630</v>
      </c>
      <c r="C250" s="15" t="s">
        <v>30</v>
      </c>
      <c r="D250" s="15">
        <v>1</v>
      </c>
      <c r="E250" s="17">
        <v>1</v>
      </c>
      <c r="F250" s="17">
        <v>5500</v>
      </c>
      <c r="G250" s="1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1" t="s">
        <v>636</v>
      </c>
      <c r="B251" s="11" t="s">
        <v>637</v>
      </c>
      <c r="C251" s="11"/>
      <c r="D251" s="15"/>
      <c r="E251" s="13"/>
      <c r="F251" s="13"/>
      <c r="G251" s="1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5" t="s">
        <v>638</v>
      </c>
      <c r="B252" s="15" t="s">
        <v>639</v>
      </c>
      <c r="C252" s="15" t="s">
        <v>30</v>
      </c>
      <c r="D252" s="15">
        <v>1</v>
      </c>
      <c r="E252" s="17">
        <v>0</v>
      </c>
      <c r="F252" s="17">
        <v>16400</v>
      </c>
      <c r="G252" s="1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" t="s">
        <v>640</v>
      </c>
      <c r="B253" s="15" t="s">
        <v>641</v>
      </c>
      <c r="C253" s="15" t="s">
        <v>30</v>
      </c>
      <c r="D253" s="15">
        <v>1</v>
      </c>
      <c r="E253" s="17">
        <v>0</v>
      </c>
      <c r="F253" s="17">
        <v>12200</v>
      </c>
      <c r="G253" s="1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5" t="s">
        <v>642</v>
      </c>
      <c r="B254" s="15" t="s">
        <v>643</v>
      </c>
      <c r="C254" s="15" t="s">
        <v>30</v>
      </c>
      <c r="D254" s="15">
        <v>1</v>
      </c>
      <c r="E254" s="17">
        <v>0</v>
      </c>
      <c r="F254" s="17">
        <v>9600</v>
      </c>
      <c r="G254" s="1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1" t="s">
        <v>644</v>
      </c>
      <c r="B255" s="11" t="s">
        <v>645</v>
      </c>
      <c r="C255" s="11"/>
      <c r="D255" s="15"/>
      <c r="E255" s="13"/>
      <c r="F255" s="13"/>
      <c r="G255" s="1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72" t="s">
        <v>646</v>
      </c>
      <c r="B256" s="72" t="s">
        <v>647</v>
      </c>
      <c r="C256" s="72"/>
      <c r="D256" s="15"/>
      <c r="E256" s="75"/>
      <c r="F256" s="75"/>
      <c r="G256" s="1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" t="s">
        <v>648</v>
      </c>
      <c r="B257" s="15" t="s">
        <v>649</v>
      </c>
      <c r="C257" s="15" t="s">
        <v>253</v>
      </c>
      <c r="D257" s="15"/>
      <c r="E257" s="17">
        <v>5</v>
      </c>
      <c r="F257" s="17">
        <v>10560</v>
      </c>
      <c r="G257" s="15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5" t="s">
        <v>650</v>
      </c>
      <c r="B258" s="15" t="s">
        <v>651</v>
      </c>
      <c r="C258" s="15" t="s">
        <v>253</v>
      </c>
      <c r="D258" s="15"/>
      <c r="E258" s="17">
        <v>1</v>
      </c>
      <c r="F258" s="17">
        <v>6480</v>
      </c>
      <c r="G258" s="15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5" t="s">
        <v>652</v>
      </c>
      <c r="B259" s="15" t="s">
        <v>653</v>
      </c>
      <c r="C259" s="15" t="s">
        <v>253</v>
      </c>
      <c r="D259" s="15"/>
      <c r="E259" s="17">
        <v>2</v>
      </c>
      <c r="F259" s="17">
        <v>4830</v>
      </c>
      <c r="G259" s="15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5" t="s">
        <v>654</v>
      </c>
      <c r="B260" s="15" t="s">
        <v>655</v>
      </c>
      <c r="C260" s="15" t="s">
        <v>30</v>
      </c>
      <c r="D260" s="15"/>
      <c r="E260" s="17">
        <v>1</v>
      </c>
      <c r="F260" s="17">
        <v>34000</v>
      </c>
      <c r="G260" s="15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72" t="s">
        <v>656</v>
      </c>
      <c r="B261" s="72" t="s">
        <v>657</v>
      </c>
      <c r="C261" s="72"/>
      <c r="D261" s="15"/>
      <c r="E261" s="75"/>
      <c r="F261" s="75"/>
      <c r="G261" s="1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5" t="s">
        <v>659</v>
      </c>
      <c r="B262" s="15" t="s">
        <v>660</v>
      </c>
      <c r="C262" s="15" t="s">
        <v>30</v>
      </c>
      <c r="D262" s="15"/>
      <c r="E262" s="17">
        <v>1</v>
      </c>
      <c r="F262" s="17">
        <v>12000</v>
      </c>
      <c r="G262" s="1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5" t="s">
        <v>661</v>
      </c>
      <c r="B263" s="15" t="s">
        <v>662</v>
      </c>
      <c r="C263" s="15" t="s">
        <v>30</v>
      </c>
      <c r="D263" s="15"/>
      <c r="E263" s="17">
        <v>1</v>
      </c>
      <c r="F263" s="17">
        <v>8000</v>
      </c>
      <c r="G263" s="1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72" t="s">
        <v>664</v>
      </c>
      <c r="B264" s="72" t="s">
        <v>665</v>
      </c>
      <c r="C264" s="72"/>
      <c r="D264" s="15"/>
      <c r="E264" s="75"/>
      <c r="F264" s="75"/>
      <c r="G264" s="1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5" t="s">
        <v>666</v>
      </c>
      <c r="B265" s="15" t="s">
        <v>667</v>
      </c>
      <c r="C265" s="15" t="s">
        <v>30</v>
      </c>
      <c r="D265" s="15"/>
      <c r="E265" s="17">
        <v>1</v>
      </c>
      <c r="F265" s="17">
        <v>5650</v>
      </c>
      <c r="G265" s="15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5" t="s">
        <v>668</v>
      </c>
      <c r="B266" s="15" t="s">
        <v>669</v>
      </c>
      <c r="C266" s="15" t="s">
        <v>30</v>
      </c>
      <c r="D266" s="15"/>
      <c r="E266" s="17">
        <v>1</v>
      </c>
      <c r="F266" s="17">
        <v>3240</v>
      </c>
      <c r="G266" s="1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" t="s">
        <v>670</v>
      </c>
      <c r="B267" s="15" t="s">
        <v>671</v>
      </c>
      <c r="C267" s="15" t="s">
        <v>30</v>
      </c>
      <c r="D267" s="15"/>
      <c r="E267" s="17">
        <v>1</v>
      </c>
      <c r="F267" s="17">
        <v>2580</v>
      </c>
      <c r="G267" s="1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5" t="s">
        <v>672</v>
      </c>
      <c r="B268" s="15" t="s">
        <v>673</v>
      </c>
      <c r="C268" s="15" t="s">
        <v>30</v>
      </c>
      <c r="D268" s="15"/>
      <c r="E268" s="17">
        <v>1</v>
      </c>
      <c r="F268" s="17">
        <v>1800</v>
      </c>
      <c r="G268" s="1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72" t="s">
        <v>674</v>
      </c>
      <c r="B269" s="72" t="s">
        <v>29</v>
      </c>
      <c r="C269" s="72"/>
      <c r="D269" s="15"/>
      <c r="E269" s="75"/>
      <c r="F269" s="75"/>
      <c r="G269" s="1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5" t="s">
        <v>675</v>
      </c>
      <c r="B270" s="15" t="s">
        <v>676</v>
      </c>
      <c r="C270" s="15" t="s">
        <v>30</v>
      </c>
      <c r="D270" s="15"/>
      <c r="E270" s="17">
        <v>7</v>
      </c>
      <c r="F270" s="17">
        <v>1840</v>
      </c>
      <c r="G270" s="1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5" t="s">
        <v>677</v>
      </c>
      <c r="B271" s="15" t="s">
        <v>678</v>
      </c>
      <c r="C271" s="15" t="s">
        <v>30</v>
      </c>
      <c r="D271" s="15"/>
      <c r="E271" s="17">
        <v>1</v>
      </c>
      <c r="F271" s="17">
        <v>19500</v>
      </c>
      <c r="G271" s="1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8" t="s">
        <v>679</v>
      </c>
      <c r="B272" s="8" t="s">
        <v>680</v>
      </c>
      <c r="C272" s="8"/>
      <c r="D272" s="15"/>
      <c r="E272" s="9"/>
      <c r="F272" s="9"/>
      <c r="G272" s="1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1" t="s">
        <v>681</v>
      </c>
      <c r="B273" s="11" t="s">
        <v>682</v>
      </c>
      <c r="C273" s="11"/>
      <c r="D273" s="15"/>
      <c r="E273" s="13"/>
      <c r="F273" s="13"/>
      <c r="G273" s="1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5" t="s">
        <v>683</v>
      </c>
      <c r="B274" s="15" t="s">
        <v>684</v>
      </c>
      <c r="C274" s="15" t="s">
        <v>20</v>
      </c>
      <c r="D274" s="15">
        <v>750</v>
      </c>
      <c r="E274" s="17">
        <v>0</v>
      </c>
      <c r="F274" s="17">
        <v>185</v>
      </c>
      <c r="G274" s="1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5" t="s">
        <v>685</v>
      </c>
      <c r="B275" s="15" t="s">
        <v>686</v>
      </c>
      <c r="C275" s="15" t="s">
        <v>253</v>
      </c>
      <c r="D275" s="15">
        <v>1</v>
      </c>
      <c r="E275" s="17">
        <v>0</v>
      </c>
      <c r="F275" s="17">
        <v>12800</v>
      </c>
      <c r="G275" s="1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1" t="s">
        <v>687</v>
      </c>
      <c r="B276" s="178" t="s">
        <v>688</v>
      </c>
      <c r="C276" s="11"/>
      <c r="D276" s="15"/>
      <c r="E276" s="13"/>
      <c r="F276" s="13"/>
      <c r="G276" s="1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72" t="s">
        <v>689</v>
      </c>
      <c r="B277" s="166" t="s">
        <v>690</v>
      </c>
      <c r="C277" s="72"/>
      <c r="D277" s="15"/>
      <c r="E277" s="75"/>
      <c r="F277" s="75"/>
      <c r="G277" s="1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5" t="s">
        <v>691</v>
      </c>
      <c r="B278" s="167" t="s">
        <v>692</v>
      </c>
      <c r="C278" s="15" t="s">
        <v>253</v>
      </c>
      <c r="D278" s="15"/>
      <c r="E278" s="17">
        <v>6</v>
      </c>
      <c r="F278" s="17">
        <v>12.76</v>
      </c>
      <c r="G278" s="15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5" t="s">
        <v>693</v>
      </c>
      <c r="B279" s="167" t="s">
        <v>197</v>
      </c>
      <c r="C279" s="15" t="s">
        <v>70</v>
      </c>
      <c r="D279" s="15"/>
      <c r="E279" s="17">
        <v>0.91</v>
      </c>
      <c r="F279" s="17">
        <v>26</v>
      </c>
      <c r="G279" s="15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72" t="s">
        <v>694</v>
      </c>
      <c r="B280" s="166" t="s">
        <v>695</v>
      </c>
      <c r="C280" s="72"/>
      <c r="D280" s="15"/>
      <c r="E280" s="75"/>
      <c r="F280" s="75"/>
      <c r="G280" s="1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" t="s">
        <v>696</v>
      </c>
      <c r="B281" s="167" t="s">
        <v>697</v>
      </c>
      <c r="C281" s="15" t="s">
        <v>253</v>
      </c>
      <c r="D281" s="15"/>
      <c r="E281" s="17">
        <v>6</v>
      </c>
      <c r="F281" s="17">
        <v>438.63</v>
      </c>
      <c r="G281" s="15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72" t="s">
        <v>698</v>
      </c>
      <c r="B282" s="166" t="s">
        <v>699</v>
      </c>
      <c r="C282" s="72"/>
      <c r="D282" s="15"/>
      <c r="E282" s="75"/>
      <c r="F282" s="75"/>
      <c r="G282" s="1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" t="s">
        <v>700</v>
      </c>
      <c r="B283" s="167" t="s">
        <v>701</v>
      </c>
      <c r="C283" s="15" t="s">
        <v>253</v>
      </c>
      <c r="D283" s="15"/>
      <c r="E283" s="17">
        <v>6</v>
      </c>
      <c r="F283" s="17">
        <v>281.37</v>
      </c>
      <c r="G283" s="15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5" t="s">
        <v>702</v>
      </c>
      <c r="B284" s="167" t="s">
        <v>703</v>
      </c>
      <c r="C284" s="15" t="s">
        <v>20</v>
      </c>
      <c r="D284" s="15"/>
      <c r="E284" s="17">
        <v>34.380000000000003</v>
      </c>
      <c r="F284" s="17">
        <v>57.28</v>
      </c>
      <c r="G284" s="15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5" t="s">
        <v>704</v>
      </c>
      <c r="B285" s="167" t="s">
        <v>705</v>
      </c>
      <c r="C285" s="15" t="s">
        <v>253</v>
      </c>
      <c r="D285" s="15"/>
      <c r="E285" s="17">
        <v>1</v>
      </c>
      <c r="F285" s="17">
        <v>1515.04</v>
      </c>
      <c r="G285" s="15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1" t="s">
        <v>707</v>
      </c>
      <c r="B286" s="11" t="s">
        <v>708</v>
      </c>
      <c r="C286" s="11"/>
      <c r="D286" s="15"/>
      <c r="E286" s="13"/>
      <c r="F286" s="13"/>
      <c r="G286" s="1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5" t="s">
        <v>710</v>
      </c>
      <c r="B287" s="15" t="s">
        <v>711</v>
      </c>
      <c r="C287" s="15" t="s">
        <v>289</v>
      </c>
      <c r="D287" s="15"/>
      <c r="E287" s="17">
        <v>327.75</v>
      </c>
      <c r="F287" s="17">
        <v>15.43</v>
      </c>
      <c r="G287" s="1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5" t="s">
        <v>712</v>
      </c>
      <c r="B288" s="15" t="s">
        <v>713</v>
      </c>
      <c r="C288" s="15" t="s">
        <v>714</v>
      </c>
      <c r="D288" s="15"/>
      <c r="E288" s="17">
        <v>28.45</v>
      </c>
      <c r="F288" s="17">
        <v>16.32</v>
      </c>
      <c r="G288" s="1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5" t="s">
        <v>715</v>
      </c>
      <c r="B289" s="15" t="s">
        <v>716</v>
      </c>
      <c r="C289" s="15" t="s">
        <v>20</v>
      </c>
      <c r="D289" s="15"/>
      <c r="E289" s="17">
        <v>15</v>
      </c>
      <c r="F289" s="17">
        <v>28.56</v>
      </c>
      <c r="G289" s="1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5" t="s">
        <v>717</v>
      </c>
      <c r="B290" s="15" t="s">
        <v>718</v>
      </c>
      <c r="C290" s="15" t="s">
        <v>253</v>
      </c>
      <c r="D290" s="15"/>
      <c r="E290" s="17">
        <v>28</v>
      </c>
      <c r="F290" s="17">
        <v>43.96</v>
      </c>
      <c r="G290" s="1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5" t="s">
        <v>719</v>
      </c>
      <c r="B291" s="15" t="s">
        <v>720</v>
      </c>
      <c r="C291" s="15" t="s">
        <v>20</v>
      </c>
      <c r="D291" s="15"/>
      <c r="E291" s="17">
        <v>31.75</v>
      </c>
      <c r="F291" s="17">
        <v>57.28</v>
      </c>
      <c r="G291" s="1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5" t="s">
        <v>721</v>
      </c>
      <c r="B292" s="15" t="s">
        <v>722</v>
      </c>
      <c r="C292" s="15" t="s">
        <v>253</v>
      </c>
      <c r="D292" s="15"/>
      <c r="E292" s="17">
        <v>1</v>
      </c>
      <c r="F292" s="17">
        <v>1515.04</v>
      </c>
      <c r="G292" s="1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1" t="s">
        <v>723</v>
      </c>
      <c r="B293" s="11" t="s">
        <v>724</v>
      </c>
      <c r="C293" s="11"/>
      <c r="D293" s="15"/>
      <c r="E293" s="13"/>
      <c r="F293" s="13"/>
      <c r="G293" s="1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72" t="s">
        <v>726</v>
      </c>
      <c r="B294" s="72" t="s">
        <v>727</v>
      </c>
      <c r="C294" s="72"/>
      <c r="D294" s="15"/>
      <c r="E294" s="75"/>
      <c r="F294" s="75"/>
      <c r="G294" s="1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" t="s">
        <v>729</v>
      </c>
      <c r="B295" s="15" t="s">
        <v>730</v>
      </c>
      <c r="C295" s="15" t="s">
        <v>289</v>
      </c>
      <c r="D295" s="15"/>
      <c r="E295" s="17">
        <v>15291.16</v>
      </c>
      <c r="F295" s="17">
        <v>15.43</v>
      </c>
      <c r="G295" s="1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5" t="s">
        <v>731</v>
      </c>
      <c r="B296" s="15" t="s">
        <v>732</v>
      </c>
      <c r="C296" s="15" t="s">
        <v>289</v>
      </c>
      <c r="D296" s="15"/>
      <c r="E296" s="17">
        <v>1529.12</v>
      </c>
      <c r="F296" s="17">
        <v>8.9499999999999993</v>
      </c>
      <c r="G296" s="1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5" t="s">
        <v>733</v>
      </c>
      <c r="B297" s="15" t="s">
        <v>734</v>
      </c>
      <c r="C297" s="15" t="s">
        <v>20</v>
      </c>
      <c r="D297" s="15"/>
      <c r="E297" s="17">
        <v>750</v>
      </c>
      <c r="F297" s="17">
        <v>28.56</v>
      </c>
      <c r="G297" s="1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" t="s">
        <v>735</v>
      </c>
      <c r="B298" s="15" t="s">
        <v>736</v>
      </c>
      <c r="C298" s="15" t="s">
        <v>307</v>
      </c>
      <c r="D298" s="15"/>
      <c r="E298" s="17">
        <v>25</v>
      </c>
      <c r="F298" s="17">
        <v>24.59</v>
      </c>
      <c r="G298" s="1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" t="s">
        <v>737</v>
      </c>
      <c r="B299" s="15" t="s">
        <v>738</v>
      </c>
      <c r="C299" s="15" t="s">
        <v>20</v>
      </c>
      <c r="D299" s="15"/>
      <c r="E299" s="17">
        <v>455.38</v>
      </c>
      <c r="F299" s="17">
        <v>27.08</v>
      </c>
      <c r="G299" s="1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5" t="s">
        <v>739</v>
      </c>
      <c r="B300" s="15" t="s">
        <v>740</v>
      </c>
      <c r="C300" s="15" t="s">
        <v>307</v>
      </c>
      <c r="D300" s="15"/>
      <c r="E300" s="17">
        <v>88</v>
      </c>
      <c r="F300" s="17">
        <v>28.58</v>
      </c>
      <c r="G300" s="1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5" t="s">
        <v>741</v>
      </c>
      <c r="B301" s="15" t="s">
        <v>742</v>
      </c>
      <c r="C301" s="15" t="s">
        <v>743</v>
      </c>
      <c r="D301" s="15"/>
      <c r="E301" s="17">
        <v>73.150000000000006</v>
      </c>
      <c r="F301" s="17">
        <v>16.32</v>
      </c>
      <c r="G301" s="1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72" t="s">
        <v>744</v>
      </c>
      <c r="B302" s="72" t="s">
        <v>745</v>
      </c>
      <c r="C302" s="72"/>
      <c r="D302" s="15"/>
      <c r="E302" s="75"/>
      <c r="F302" s="75"/>
      <c r="G302" s="1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5" t="s">
        <v>746</v>
      </c>
      <c r="B303" s="15" t="s">
        <v>747</v>
      </c>
      <c r="C303" s="15" t="s">
        <v>20</v>
      </c>
      <c r="D303" s="15"/>
      <c r="E303" s="17">
        <v>83.52</v>
      </c>
      <c r="F303" s="17">
        <v>346.5</v>
      </c>
      <c r="G303" s="1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5" t="s">
        <v>748</v>
      </c>
      <c r="B304" s="15" t="s">
        <v>749</v>
      </c>
      <c r="C304" s="15" t="s">
        <v>253</v>
      </c>
      <c r="D304" s="15"/>
      <c r="E304" s="17">
        <v>15</v>
      </c>
      <c r="F304" s="17">
        <v>208.4</v>
      </c>
      <c r="G304" s="1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5" t="s">
        <v>750</v>
      </c>
      <c r="B305" s="15" t="s">
        <v>751</v>
      </c>
      <c r="C305" s="15" t="s">
        <v>253</v>
      </c>
      <c r="D305" s="15"/>
      <c r="E305" s="17">
        <v>4</v>
      </c>
      <c r="F305" s="17">
        <v>6410.28</v>
      </c>
      <c r="G305" s="1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5" t="s">
        <v>752</v>
      </c>
      <c r="B306" s="15" t="s">
        <v>753</v>
      </c>
      <c r="C306" s="15" t="s">
        <v>253</v>
      </c>
      <c r="D306" s="15"/>
      <c r="E306" s="17">
        <v>4</v>
      </c>
      <c r="F306" s="17">
        <v>6681.95</v>
      </c>
      <c r="G306" s="1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1" t="s">
        <v>754</v>
      </c>
      <c r="B307" s="11" t="s">
        <v>755</v>
      </c>
      <c r="C307" s="11"/>
      <c r="D307" s="15"/>
      <c r="E307" s="13"/>
      <c r="F307" s="13"/>
      <c r="G307" s="1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5" t="s">
        <v>756</v>
      </c>
      <c r="B308" s="15" t="s">
        <v>711</v>
      </c>
      <c r="C308" s="15" t="s">
        <v>289</v>
      </c>
      <c r="D308" s="15"/>
      <c r="E308" s="17">
        <v>4498</v>
      </c>
      <c r="F308" s="17">
        <v>15.43</v>
      </c>
      <c r="G308" s="1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5" t="s">
        <v>757</v>
      </c>
      <c r="B309" s="15" t="s">
        <v>758</v>
      </c>
      <c r="C309" s="15" t="s">
        <v>289</v>
      </c>
      <c r="D309" s="15"/>
      <c r="E309" s="17">
        <v>449.8</v>
      </c>
      <c r="F309" s="17">
        <v>8.9499999999999993</v>
      </c>
      <c r="G309" s="1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5" t="s">
        <v>759</v>
      </c>
      <c r="B310" s="15" t="s">
        <v>716</v>
      </c>
      <c r="C310" s="15" t="s">
        <v>20</v>
      </c>
      <c r="D310" s="15"/>
      <c r="E310" s="17">
        <v>180</v>
      </c>
      <c r="F310" s="17">
        <v>28.56</v>
      </c>
      <c r="G310" s="1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5" t="s">
        <v>760</v>
      </c>
      <c r="B311" s="15" t="s">
        <v>761</v>
      </c>
      <c r="C311" s="15" t="s">
        <v>20</v>
      </c>
      <c r="D311" s="15"/>
      <c r="E311" s="17">
        <v>171.6</v>
      </c>
      <c r="F311" s="17">
        <v>27.08</v>
      </c>
      <c r="G311" s="1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" t="s">
        <v>762</v>
      </c>
      <c r="B312" s="15" t="s">
        <v>763</v>
      </c>
      <c r="C312" s="15" t="s">
        <v>307</v>
      </c>
      <c r="D312" s="15"/>
      <c r="E312" s="17">
        <v>89.24</v>
      </c>
      <c r="F312" s="17">
        <v>28.58</v>
      </c>
      <c r="G312" s="1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5" t="s">
        <v>764</v>
      </c>
      <c r="B313" s="15" t="s">
        <v>765</v>
      </c>
      <c r="C313" s="15" t="s">
        <v>743</v>
      </c>
      <c r="D313" s="15"/>
      <c r="E313" s="17">
        <v>32.51</v>
      </c>
      <c r="F313" s="17">
        <v>16.32</v>
      </c>
      <c r="G313" s="1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1" t="s">
        <v>766</v>
      </c>
      <c r="B314" s="11" t="s">
        <v>767</v>
      </c>
      <c r="C314" s="11"/>
      <c r="D314" s="15"/>
      <c r="E314" s="13"/>
      <c r="F314" s="13"/>
      <c r="G314" s="1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72" t="s">
        <v>768</v>
      </c>
      <c r="B315" s="72" t="s">
        <v>690</v>
      </c>
      <c r="C315" s="72"/>
      <c r="D315" s="15"/>
      <c r="E315" s="75"/>
      <c r="F315" s="75"/>
      <c r="G315" s="1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5" t="s">
        <v>769</v>
      </c>
      <c r="B316" s="15" t="s">
        <v>692</v>
      </c>
      <c r="C316" s="15" t="s">
        <v>253</v>
      </c>
      <c r="D316" s="15"/>
      <c r="E316" s="17">
        <v>113</v>
      </c>
      <c r="F316" s="17">
        <v>12.76</v>
      </c>
      <c r="G316" s="1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5" t="s">
        <v>771</v>
      </c>
      <c r="B317" s="15" t="s">
        <v>197</v>
      </c>
      <c r="C317" s="15" t="s">
        <v>70</v>
      </c>
      <c r="D317" s="15"/>
      <c r="E317" s="17">
        <v>17.09</v>
      </c>
      <c r="F317" s="17">
        <v>26</v>
      </c>
      <c r="G317" s="1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72" t="s">
        <v>773</v>
      </c>
      <c r="B318" s="72" t="s">
        <v>695</v>
      </c>
      <c r="C318" s="72"/>
      <c r="D318" s="15"/>
      <c r="E318" s="75"/>
      <c r="F318" s="75"/>
      <c r="G318" s="1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5" t="s">
        <v>775</v>
      </c>
      <c r="B319" s="15" t="s">
        <v>697</v>
      </c>
      <c r="C319" s="15" t="s">
        <v>253</v>
      </c>
      <c r="D319" s="15"/>
      <c r="E319" s="17">
        <v>113</v>
      </c>
      <c r="F319" s="17">
        <v>438.63</v>
      </c>
      <c r="G319" s="1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72" t="s">
        <v>777</v>
      </c>
      <c r="B320" s="72" t="s">
        <v>699</v>
      </c>
      <c r="C320" s="72"/>
      <c r="D320" s="15"/>
      <c r="E320" s="75"/>
      <c r="F320" s="75"/>
      <c r="G320" s="1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5" t="s">
        <v>778</v>
      </c>
      <c r="B321" s="15" t="s">
        <v>701</v>
      </c>
      <c r="C321" s="15" t="s">
        <v>253</v>
      </c>
      <c r="D321" s="15"/>
      <c r="E321" s="17">
        <v>113</v>
      </c>
      <c r="F321" s="17">
        <v>281.37</v>
      </c>
      <c r="G321" s="1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5" t="s">
        <v>779</v>
      </c>
      <c r="B322" s="15" t="s">
        <v>703</v>
      </c>
      <c r="C322" s="15" t="s">
        <v>20</v>
      </c>
      <c r="D322" s="15"/>
      <c r="E322" s="17">
        <v>770</v>
      </c>
      <c r="F322" s="17">
        <v>57.28</v>
      </c>
      <c r="G322" s="1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1" t="s">
        <v>780</v>
      </c>
      <c r="B323" s="11" t="s">
        <v>781</v>
      </c>
      <c r="C323" s="11"/>
      <c r="D323" s="15"/>
      <c r="E323" s="13"/>
      <c r="F323" s="13"/>
      <c r="G323" s="1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72" t="s">
        <v>782</v>
      </c>
      <c r="B324" s="72" t="s">
        <v>690</v>
      </c>
      <c r="C324" s="72"/>
      <c r="D324" s="15"/>
      <c r="E324" s="75"/>
      <c r="F324" s="75"/>
      <c r="G324" s="1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5" t="s">
        <v>783</v>
      </c>
      <c r="B325" s="15" t="s">
        <v>692</v>
      </c>
      <c r="C325" s="15" t="s">
        <v>253</v>
      </c>
      <c r="D325" s="15"/>
      <c r="E325" s="17">
        <v>20</v>
      </c>
      <c r="F325" s="17">
        <v>12.76</v>
      </c>
      <c r="G325" s="1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5" t="s">
        <v>784</v>
      </c>
      <c r="B326" s="15" t="s">
        <v>197</v>
      </c>
      <c r="C326" s="15" t="s">
        <v>70</v>
      </c>
      <c r="D326" s="15"/>
      <c r="E326" s="17">
        <v>3.02</v>
      </c>
      <c r="F326" s="17">
        <v>26</v>
      </c>
      <c r="G326" s="1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72" t="s">
        <v>785</v>
      </c>
      <c r="B327" s="72" t="s">
        <v>695</v>
      </c>
      <c r="C327" s="72"/>
      <c r="D327" s="15"/>
      <c r="E327" s="75"/>
      <c r="F327" s="75"/>
      <c r="G327" s="1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5" t="s">
        <v>786</v>
      </c>
      <c r="B328" s="15" t="s">
        <v>697</v>
      </c>
      <c r="C328" s="15" t="s">
        <v>253</v>
      </c>
      <c r="D328" s="15"/>
      <c r="E328" s="17">
        <v>20</v>
      </c>
      <c r="F328" s="17">
        <v>438.63</v>
      </c>
      <c r="G328" s="1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72" t="s">
        <v>787</v>
      </c>
      <c r="B329" s="72" t="s">
        <v>699</v>
      </c>
      <c r="C329" s="72"/>
      <c r="D329" s="15"/>
      <c r="E329" s="75"/>
      <c r="F329" s="75"/>
      <c r="G329" s="1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5" t="s">
        <v>788</v>
      </c>
      <c r="B330" s="15" t="s">
        <v>701</v>
      </c>
      <c r="C330" s="15" t="s">
        <v>253</v>
      </c>
      <c r="D330" s="15"/>
      <c r="E330" s="17">
        <v>20</v>
      </c>
      <c r="F330" s="17">
        <v>281.37</v>
      </c>
      <c r="G330" s="1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" t="s">
        <v>789</v>
      </c>
      <c r="B331" s="15" t="s">
        <v>703</v>
      </c>
      <c r="C331" s="15" t="s">
        <v>20</v>
      </c>
      <c r="D331" s="15"/>
      <c r="E331" s="17">
        <v>130.63</v>
      </c>
      <c r="F331" s="17">
        <v>57.28</v>
      </c>
      <c r="G331" s="1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5" t="s">
        <v>790</v>
      </c>
      <c r="B332" s="15" t="s">
        <v>705</v>
      </c>
      <c r="C332" s="15" t="s">
        <v>253</v>
      </c>
      <c r="D332" s="15"/>
      <c r="E332" s="17">
        <v>1</v>
      </c>
      <c r="F332" s="17">
        <v>1515.04</v>
      </c>
      <c r="G332" s="1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1" t="s">
        <v>791</v>
      </c>
      <c r="B333" s="11" t="s">
        <v>792</v>
      </c>
      <c r="C333" s="11"/>
      <c r="D333" s="15"/>
      <c r="E333" s="13"/>
      <c r="F333" s="13"/>
      <c r="G333" s="1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5" t="s">
        <v>793</v>
      </c>
      <c r="B334" s="15" t="s">
        <v>711</v>
      </c>
      <c r="C334" s="15" t="s">
        <v>289</v>
      </c>
      <c r="D334" s="15"/>
      <c r="E334" s="17">
        <v>638.08000000000004</v>
      </c>
      <c r="F334" s="17">
        <v>15.43</v>
      </c>
      <c r="G334" s="1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5" t="s">
        <v>794</v>
      </c>
      <c r="B335" s="15" t="s">
        <v>758</v>
      </c>
      <c r="C335" s="15" t="s">
        <v>289</v>
      </c>
      <c r="D335" s="15"/>
      <c r="E335" s="17">
        <v>63.81</v>
      </c>
      <c r="F335" s="17">
        <v>8.9499999999999993</v>
      </c>
      <c r="G335" s="1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" t="s">
        <v>795</v>
      </c>
      <c r="B336" s="15" t="s">
        <v>716</v>
      </c>
      <c r="C336" s="15" t="s">
        <v>20</v>
      </c>
      <c r="D336" s="15"/>
      <c r="E336" s="17">
        <v>60.71</v>
      </c>
      <c r="F336" s="17">
        <v>28.56</v>
      </c>
      <c r="G336" s="1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" t="s">
        <v>796</v>
      </c>
      <c r="B337" s="15" t="s">
        <v>763</v>
      </c>
      <c r="C337" s="15" t="s">
        <v>307</v>
      </c>
      <c r="D337" s="15"/>
      <c r="E337" s="17">
        <v>52.44</v>
      </c>
      <c r="F337" s="17">
        <v>28.58</v>
      </c>
      <c r="G337" s="1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5" t="s">
        <v>797</v>
      </c>
      <c r="B338" s="15" t="s">
        <v>798</v>
      </c>
      <c r="C338" s="15" t="s">
        <v>253</v>
      </c>
      <c r="D338" s="15"/>
      <c r="E338" s="17">
        <v>24</v>
      </c>
      <c r="F338" s="17">
        <v>35.93</v>
      </c>
      <c r="G338" s="1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5" t="s">
        <v>799</v>
      </c>
      <c r="B339" s="15" t="s">
        <v>765</v>
      </c>
      <c r="C339" s="15" t="s">
        <v>743</v>
      </c>
      <c r="D339" s="15"/>
      <c r="E339" s="17">
        <v>13.72</v>
      </c>
      <c r="F339" s="17">
        <v>16.32</v>
      </c>
      <c r="G339" s="1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1" t="s">
        <v>800</v>
      </c>
      <c r="B340" s="11" t="s">
        <v>801</v>
      </c>
      <c r="C340" s="11"/>
      <c r="D340" s="15"/>
      <c r="E340" s="13"/>
      <c r="F340" s="13"/>
      <c r="G340" s="1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5" t="s">
        <v>802</v>
      </c>
      <c r="B341" s="15" t="s">
        <v>711</v>
      </c>
      <c r="C341" s="15" t="s">
        <v>289</v>
      </c>
      <c r="D341" s="15"/>
      <c r="E341" s="17">
        <v>699.97</v>
      </c>
      <c r="F341" s="17">
        <v>15.43</v>
      </c>
      <c r="G341" s="1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5" t="s">
        <v>804</v>
      </c>
      <c r="B342" s="15" t="s">
        <v>758</v>
      </c>
      <c r="C342" s="15" t="s">
        <v>289</v>
      </c>
      <c r="D342" s="15"/>
      <c r="E342" s="17">
        <v>69.989999999999995</v>
      </c>
      <c r="F342" s="17">
        <v>8.9499999999999993</v>
      </c>
      <c r="G342" s="1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5" t="s">
        <v>805</v>
      </c>
      <c r="B343" s="15" t="s">
        <v>716</v>
      </c>
      <c r="C343" s="15" t="s">
        <v>20</v>
      </c>
      <c r="D343" s="15"/>
      <c r="E343" s="17">
        <v>40.799999999999997</v>
      </c>
      <c r="F343" s="17">
        <v>28.56</v>
      </c>
      <c r="G343" s="1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5" t="s">
        <v>806</v>
      </c>
      <c r="B344" s="15" t="s">
        <v>798</v>
      </c>
      <c r="C344" s="15" t="s">
        <v>253</v>
      </c>
      <c r="D344" s="15"/>
      <c r="E344" s="17">
        <v>32</v>
      </c>
      <c r="F344" s="17">
        <v>35.93</v>
      </c>
      <c r="G344" s="1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" t="s">
        <v>807</v>
      </c>
      <c r="B345" s="15" t="s">
        <v>765</v>
      </c>
      <c r="C345" s="15" t="s">
        <v>743</v>
      </c>
      <c r="D345" s="15"/>
      <c r="E345" s="17">
        <v>18.29</v>
      </c>
      <c r="F345" s="17">
        <v>16.32</v>
      </c>
      <c r="G345" s="1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8" t="s">
        <v>808</v>
      </c>
      <c r="B346" s="8" t="s">
        <v>809</v>
      </c>
      <c r="C346" s="8"/>
      <c r="D346" s="15"/>
      <c r="E346" s="9"/>
      <c r="F346" s="9"/>
      <c r="G346" s="1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1" t="s">
        <v>810</v>
      </c>
      <c r="B347" s="11" t="s">
        <v>811</v>
      </c>
      <c r="C347" s="11"/>
      <c r="D347" s="15"/>
      <c r="E347" s="13"/>
      <c r="F347" s="13"/>
      <c r="G347" s="1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5" t="s">
        <v>812</v>
      </c>
      <c r="B348" s="15" t="s">
        <v>813</v>
      </c>
      <c r="C348" s="15" t="s">
        <v>307</v>
      </c>
      <c r="D348" s="15">
        <v>220</v>
      </c>
      <c r="E348" s="17">
        <v>3498.03</v>
      </c>
      <c r="F348" s="17">
        <v>2.15</v>
      </c>
      <c r="G348" s="1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1" t="s">
        <v>814</v>
      </c>
      <c r="B349" s="11" t="s">
        <v>815</v>
      </c>
      <c r="C349" s="11"/>
      <c r="D349" s="15"/>
      <c r="E349" s="13"/>
      <c r="F349" s="13"/>
      <c r="G349" s="1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5" t="s">
        <v>816</v>
      </c>
      <c r="B350" s="15" t="s">
        <v>817</v>
      </c>
      <c r="C350" s="15" t="s">
        <v>70</v>
      </c>
      <c r="D350" s="15">
        <v>39.6</v>
      </c>
      <c r="E350" s="17">
        <v>0</v>
      </c>
      <c r="F350" s="17">
        <v>44.37</v>
      </c>
      <c r="G350" s="1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" t="s">
        <v>818</v>
      </c>
      <c r="B351" s="15" t="s">
        <v>819</v>
      </c>
      <c r="C351" s="15" t="s">
        <v>70</v>
      </c>
      <c r="D351" s="15">
        <v>8.4</v>
      </c>
      <c r="E351" s="17">
        <v>0</v>
      </c>
      <c r="F351" s="17">
        <v>44.37</v>
      </c>
      <c r="G351" s="1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5" t="s">
        <v>821</v>
      </c>
      <c r="B352" s="15" t="s">
        <v>822</v>
      </c>
      <c r="C352" s="15" t="s">
        <v>70</v>
      </c>
      <c r="D352" s="15">
        <v>13.2</v>
      </c>
      <c r="E352" s="17">
        <v>0</v>
      </c>
      <c r="F352" s="17">
        <v>37.299999999999997</v>
      </c>
      <c r="G352" s="1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" t="s">
        <v>823</v>
      </c>
      <c r="B353" s="15" t="s">
        <v>824</v>
      </c>
      <c r="C353" s="15" t="s">
        <v>70</v>
      </c>
      <c r="D353" s="15">
        <v>41.76</v>
      </c>
      <c r="E353" s="17">
        <v>0</v>
      </c>
      <c r="F353" s="17">
        <v>37.950000000000003</v>
      </c>
      <c r="G353" s="1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5" t="s">
        <v>825</v>
      </c>
      <c r="B354" s="15" t="s">
        <v>826</v>
      </c>
      <c r="C354" s="15" t="s">
        <v>70</v>
      </c>
      <c r="D354" s="15">
        <v>6.240000000000002</v>
      </c>
      <c r="E354" s="17">
        <v>0</v>
      </c>
      <c r="F354" s="17">
        <v>26</v>
      </c>
      <c r="G354" s="1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5" t="s">
        <v>827</v>
      </c>
      <c r="B355" s="15" t="s">
        <v>123</v>
      </c>
      <c r="C355" s="15" t="s">
        <v>70</v>
      </c>
      <c r="D355" s="15">
        <v>6.240000000000002</v>
      </c>
      <c r="E355" s="17">
        <v>0</v>
      </c>
      <c r="F355" s="17">
        <v>26</v>
      </c>
      <c r="G355" s="1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1" t="s">
        <v>828</v>
      </c>
      <c r="B356" s="11" t="s">
        <v>829</v>
      </c>
      <c r="C356" s="11"/>
      <c r="D356" s="15"/>
      <c r="E356" s="13"/>
      <c r="F356" s="13"/>
      <c r="G356" s="1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" t="s">
        <v>830</v>
      </c>
      <c r="B357" s="15" t="s">
        <v>831</v>
      </c>
      <c r="C357" s="15" t="s">
        <v>253</v>
      </c>
      <c r="D357" s="15"/>
      <c r="E357" s="17">
        <v>14</v>
      </c>
      <c r="F357" s="17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" t="s">
        <v>832</v>
      </c>
      <c r="B358" s="15" t="s">
        <v>833</v>
      </c>
      <c r="C358" s="15" t="s">
        <v>253</v>
      </c>
      <c r="D358" s="15"/>
      <c r="E358" s="17">
        <v>14</v>
      </c>
      <c r="F358" s="17">
        <v>325.04000000000002</v>
      </c>
      <c r="G358" s="1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5" t="s">
        <v>834</v>
      </c>
      <c r="B359" s="15" t="s">
        <v>835</v>
      </c>
      <c r="C359" s="15" t="s">
        <v>191</v>
      </c>
      <c r="D359" s="15"/>
      <c r="E359" s="17">
        <v>64.569999999999993</v>
      </c>
      <c r="F359" s="17">
        <v>24.8</v>
      </c>
      <c r="G359" s="1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5" t="s">
        <v>836</v>
      </c>
      <c r="B360" s="15" t="s">
        <v>119</v>
      </c>
      <c r="C360" s="15" t="s">
        <v>191</v>
      </c>
      <c r="D360" s="15"/>
      <c r="E360" s="17">
        <v>36.35</v>
      </c>
      <c r="F360" s="17">
        <v>36.659999999999997</v>
      </c>
      <c r="G360" s="1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5" t="s">
        <v>838</v>
      </c>
      <c r="B361" s="15" t="s">
        <v>839</v>
      </c>
      <c r="C361" s="15" t="s">
        <v>253</v>
      </c>
      <c r="D361" s="15"/>
      <c r="E361" s="17">
        <v>14</v>
      </c>
      <c r="F361" s="17">
        <v>42.43</v>
      </c>
      <c r="G361" s="1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5" t="s">
        <v>840</v>
      </c>
      <c r="B362" s="15" t="s">
        <v>841</v>
      </c>
      <c r="C362" s="15" t="s">
        <v>253</v>
      </c>
      <c r="D362" s="15"/>
      <c r="E362" s="17">
        <v>14</v>
      </c>
      <c r="F362" s="17">
        <v>3284.62</v>
      </c>
      <c r="G362" s="1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5" t="s">
        <v>842</v>
      </c>
      <c r="B363" s="15" t="s">
        <v>843</v>
      </c>
      <c r="C363" s="15" t="s">
        <v>253</v>
      </c>
      <c r="D363" s="15"/>
      <c r="E363" s="17">
        <v>14</v>
      </c>
      <c r="F363" s="17">
        <v>66.36</v>
      </c>
      <c r="G363" s="1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5" t="s">
        <v>844</v>
      </c>
      <c r="B364" s="15" t="s">
        <v>123</v>
      </c>
      <c r="C364" s="15" t="s">
        <v>191</v>
      </c>
      <c r="D364" s="15"/>
      <c r="E364" s="17">
        <v>38.1</v>
      </c>
      <c r="F364" s="17">
        <v>26</v>
      </c>
      <c r="G364" s="1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1" t="s">
        <v>845</v>
      </c>
      <c r="B365" s="11" t="s">
        <v>846</v>
      </c>
      <c r="C365" s="11"/>
      <c r="D365" s="15"/>
      <c r="E365" s="13"/>
      <c r="F365" s="13"/>
      <c r="G365" s="1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72" t="s">
        <v>847</v>
      </c>
      <c r="B366" s="72" t="s">
        <v>848</v>
      </c>
      <c r="C366" s="72"/>
      <c r="D366" s="15"/>
      <c r="E366" s="75"/>
      <c r="F366" s="75"/>
      <c r="G366" s="1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5" t="s">
        <v>849</v>
      </c>
      <c r="B367" s="15" t="s">
        <v>850</v>
      </c>
      <c r="C367" s="15" t="s">
        <v>70</v>
      </c>
      <c r="D367" s="15"/>
      <c r="E367" s="17">
        <v>128.25</v>
      </c>
      <c r="F367" s="17">
        <v>23.19</v>
      </c>
      <c r="G367" s="1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5" t="s">
        <v>853</v>
      </c>
      <c r="B368" s="15" t="s">
        <v>854</v>
      </c>
      <c r="C368" s="15" t="s">
        <v>70</v>
      </c>
      <c r="D368" s="15"/>
      <c r="E368" s="17">
        <v>14.25</v>
      </c>
      <c r="F368" s="17">
        <v>79.77</v>
      </c>
      <c r="G368" s="1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5" t="s">
        <v>855</v>
      </c>
      <c r="B369" s="15" t="s">
        <v>856</v>
      </c>
      <c r="C369" s="15" t="s">
        <v>70</v>
      </c>
      <c r="D369" s="15"/>
      <c r="E369" s="17">
        <v>114</v>
      </c>
      <c r="F369" s="17">
        <v>51.33</v>
      </c>
      <c r="G369" s="1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5" t="s">
        <v>857</v>
      </c>
      <c r="B370" s="15" t="s">
        <v>858</v>
      </c>
      <c r="C370" s="15" t="s">
        <v>307</v>
      </c>
      <c r="D370" s="15"/>
      <c r="E370" s="17">
        <v>855</v>
      </c>
      <c r="F370" s="17">
        <v>8.6300000000000008</v>
      </c>
      <c r="G370" s="1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" t="s">
        <v>859</v>
      </c>
      <c r="B371" s="15" t="s">
        <v>860</v>
      </c>
      <c r="C371" s="15" t="s">
        <v>307</v>
      </c>
      <c r="D371" s="15"/>
      <c r="E371" s="17">
        <v>570</v>
      </c>
      <c r="F371" s="17">
        <v>23.1</v>
      </c>
      <c r="G371" s="1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5" t="s">
        <v>861</v>
      </c>
      <c r="B372" s="15" t="s">
        <v>862</v>
      </c>
      <c r="C372" s="15" t="s">
        <v>307</v>
      </c>
      <c r="D372" s="15"/>
      <c r="E372" s="17">
        <v>285</v>
      </c>
      <c r="F372" s="17">
        <v>3.07</v>
      </c>
      <c r="G372" s="1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" t="s">
        <v>863</v>
      </c>
      <c r="B373" s="15" t="s">
        <v>197</v>
      </c>
      <c r="C373" s="15" t="s">
        <v>191</v>
      </c>
      <c r="D373" s="15"/>
      <c r="E373" s="17">
        <v>19.239999999999998</v>
      </c>
      <c r="F373" s="17">
        <v>26</v>
      </c>
      <c r="G373" s="1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72" t="s">
        <v>865</v>
      </c>
      <c r="B374" s="72" t="s">
        <v>866</v>
      </c>
      <c r="C374" s="72"/>
      <c r="D374" s="15"/>
      <c r="E374" s="75"/>
      <c r="F374" s="75"/>
      <c r="G374" s="1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5" t="s">
        <v>868</v>
      </c>
      <c r="B375" s="15" t="s">
        <v>869</v>
      </c>
      <c r="C375" s="15" t="s">
        <v>431</v>
      </c>
      <c r="D375" s="15"/>
      <c r="E375" s="17">
        <v>7</v>
      </c>
      <c r="F375" s="17">
        <v>133.66999999999999</v>
      </c>
      <c r="G375" s="1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72" t="s">
        <v>870</v>
      </c>
      <c r="B376" s="72" t="s">
        <v>871</v>
      </c>
      <c r="C376" s="72"/>
      <c r="D376" s="15"/>
      <c r="E376" s="75"/>
      <c r="F376" s="75"/>
      <c r="G376" s="1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5" t="s">
        <v>872</v>
      </c>
      <c r="B377" s="15" t="s">
        <v>873</v>
      </c>
      <c r="C377" s="15" t="s">
        <v>431</v>
      </c>
      <c r="D377" s="15"/>
      <c r="E377" s="17">
        <v>7</v>
      </c>
      <c r="F377" s="17">
        <v>61.38</v>
      </c>
      <c r="G377" s="1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72" t="s">
        <v>874</v>
      </c>
      <c r="B378" s="72" t="s">
        <v>875</v>
      </c>
      <c r="C378" s="72"/>
      <c r="D378" s="15"/>
      <c r="E378" s="75"/>
      <c r="F378" s="75"/>
      <c r="G378" s="1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5" t="s">
        <v>876</v>
      </c>
      <c r="B379" s="15" t="s">
        <v>877</v>
      </c>
      <c r="C379" s="15" t="s">
        <v>307</v>
      </c>
      <c r="D379" s="15"/>
      <c r="E379" s="17">
        <v>168.75</v>
      </c>
      <c r="F379" s="17">
        <v>119.56</v>
      </c>
      <c r="G379" s="1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" t="s">
        <v>878</v>
      </c>
      <c r="B380" s="15" t="s">
        <v>879</v>
      </c>
      <c r="C380" s="15" t="s">
        <v>253</v>
      </c>
      <c r="D380" s="15"/>
      <c r="E380" s="17">
        <v>25</v>
      </c>
      <c r="F380" s="17">
        <v>51.66</v>
      </c>
      <c r="G380" s="1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1" t="s">
        <v>880</v>
      </c>
      <c r="B381" s="11" t="s">
        <v>881</v>
      </c>
      <c r="C381" s="11"/>
      <c r="D381" s="15"/>
      <c r="E381" s="13"/>
      <c r="F381" s="13"/>
      <c r="G381" s="1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5" t="s">
        <v>882</v>
      </c>
      <c r="B382" s="15" t="s">
        <v>883</v>
      </c>
      <c r="C382" s="15" t="s">
        <v>307</v>
      </c>
      <c r="D382" s="15"/>
      <c r="E382" s="17">
        <v>6.8</v>
      </c>
      <c r="F382" s="17">
        <v>214.81</v>
      </c>
      <c r="G382" s="15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" t="s">
        <v>884</v>
      </c>
      <c r="B383" s="15" t="s">
        <v>885</v>
      </c>
      <c r="C383" s="15" t="s">
        <v>253</v>
      </c>
      <c r="D383" s="15"/>
      <c r="E383" s="17">
        <v>6</v>
      </c>
      <c r="F383" s="17">
        <v>181.87</v>
      </c>
      <c r="G383" s="15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5" t="s">
        <v>886</v>
      </c>
      <c r="B384" s="15" t="s">
        <v>887</v>
      </c>
      <c r="C384" s="15" t="s">
        <v>307</v>
      </c>
      <c r="D384" s="15"/>
      <c r="E384" s="17">
        <v>12</v>
      </c>
      <c r="F384" s="17">
        <v>532.25</v>
      </c>
      <c r="G384" s="15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1" t="s">
        <v>889</v>
      </c>
      <c r="B385" s="11" t="s">
        <v>890</v>
      </c>
      <c r="C385" s="11"/>
      <c r="D385" s="15"/>
      <c r="E385" s="13"/>
      <c r="F385" s="13"/>
      <c r="G385" s="1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5" t="s">
        <v>892</v>
      </c>
      <c r="B386" s="15" t="s">
        <v>893</v>
      </c>
      <c r="C386" s="15" t="s">
        <v>307</v>
      </c>
      <c r="D386" s="15">
        <v>200</v>
      </c>
      <c r="E386" s="17">
        <v>0</v>
      </c>
      <c r="F386" s="17">
        <v>12.5</v>
      </c>
      <c r="G386" s="1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5" t="s">
        <v>894</v>
      </c>
      <c r="B387" s="15" t="s">
        <v>895</v>
      </c>
      <c r="C387" s="15" t="s">
        <v>307</v>
      </c>
      <c r="D387" s="15">
        <v>450</v>
      </c>
      <c r="E387" s="17">
        <v>0</v>
      </c>
      <c r="F387" s="17">
        <v>7.28</v>
      </c>
      <c r="G387" s="1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1" t="s">
        <v>896</v>
      </c>
      <c r="B388" s="11" t="s">
        <v>897</v>
      </c>
      <c r="C388" s="11"/>
      <c r="D388" s="15"/>
      <c r="E388" s="13"/>
      <c r="F388" s="13"/>
      <c r="G388" s="1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72" t="s">
        <v>898</v>
      </c>
      <c r="B389" s="72" t="s">
        <v>899</v>
      </c>
      <c r="C389" s="72"/>
      <c r="D389" s="15"/>
      <c r="E389" s="75"/>
      <c r="F389" s="75"/>
      <c r="G389" s="1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6" t="s">
        <v>900</v>
      </c>
      <c r="B390" s="156" t="s">
        <v>901</v>
      </c>
      <c r="C390" s="156"/>
      <c r="D390" s="15"/>
      <c r="E390" s="157"/>
      <c r="F390" s="157"/>
      <c r="G390" s="1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5" t="s">
        <v>903</v>
      </c>
      <c r="B391" s="15" t="s">
        <v>904</v>
      </c>
      <c r="C391" s="15" t="s">
        <v>307</v>
      </c>
      <c r="D391" s="15"/>
      <c r="E391" s="17">
        <v>64</v>
      </c>
      <c r="F391" s="17">
        <v>2.15</v>
      </c>
      <c r="G391" s="15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6" t="s">
        <v>906</v>
      </c>
      <c r="B392" s="156" t="s">
        <v>907</v>
      </c>
      <c r="C392" s="156"/>
      <c r="D392" s="15"/>
      <c r="E392" s="157"/>
      <c r="F392" s="157"/>
      <c r="G392" s="1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5" t="s">
        <v>908</v>
      </c>
      <c r="B393" s="15" t="s">
        <v>909</v>
      </c>
      <c r="C393" s="15" t="s">
        <v>70</v>
      </c>
      <c r="D393" s="15"/>
      <c r="E393" s="17">
        <v>2.0499999999999998</v>
      </c>
      <c r="F393" s="17">
        <v>40.07</v>
      </c>
      <c r="G393" s="15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5" t="s">
        <v>910</v>
      </c>
      <c r="B394" s="15" t="s">
        <v>911</v>
      </c>
      <c r="C394" s="15" t="s">
        <v>70</v>
      </c>
      <c r="D394" s="15"/>
      <c r="E394" s="17">
        <v>2.76</v>
      </c>
      <c r="F394" s="17">
        <v>26.08</v>
      </c>
      <c r="G394" s="15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5" t="s">
        <v>912</v>
      </c>
      <c r="B395" s="15" t="s">
        <v>913</v>
      </c>
      <c r="C395" s="15" t="s">
        <v>20</v>
      </c>
      <c r="D395" s="15"/>
      <c r="E395" s="17">
        <v>10.24</v>
      </c>
      <c r="F395" s="17">
        <v>2.31</v>
      </c>
      <c r="G395" s="15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5" t="s">
        <v>914</v>
      </c>
      <c r="B396" s="15" t="s">
        <v>915</v>
      </c>
      <c r="C396" s="15" t="s">
        <v>70</v>
      </c>
      <c r="D396" s="15"/>
      <c r="E396" s="17">
        <v>2.76</v>
      </c>
      <c r="F396" s="17">
        <v>26</v>
      </c>
      <c r="G396" s="15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6" t="s">
        <v>916</v>
      </c>
      <c r="B397" s="156" t="s">
        <v>917</v>
      </c>
      <c r="C397" s="156"/>
      <c r="D397" s="15"/>
      <c r="E397" s="157"/>
      <c r="F397" s="157"/>
      <c r="G397" s="1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85" t="s">
        <v>918</v>
      </c>
      <c r="B398" s="185" t="s">
        <v>919</v>
      </c>
      <c r="C398" s="185"/>
      <c r="D398" s="15"/>
      <c r="E398" s="186"/>
      <c r="F398" s="186"/>
      <c r="G398" s="1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5" t="s">
        <v>920</v>
      </c>
      <c r="B399" s="15" t="s">
        <v>921</v>
      </c>
      <c r="C399" s="15" t="s">
        <v>70</v>
      </c>
      <c r="D399" s="15"/>
      <c r="E399" s="17">
        <v>3.09</v>
      </c>
      <c r="F399" s="17">
        <v>339.48</v>
      </c>
      <c r="G399" s="15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5" t="s">
        <v>922</v>
      </c>
      <c r="B400" s="15" t="s">
        <v>923</v>
      </c>
      <c r="C400" s="15" t="s">
        <v>20</v>
      </c>
      <c r="D400" s="15"/>
      <c r="E400" s="17">
        <v>36.56</v>
      </c>
      <c r="F400" s="17">
        <v>51.19</v>
      </c>
      <c r="G400" s="15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85" t="s">
        <v>924</v>
      </c>
      <c r="B401" s="185" t="s">
        <v>925</v>
      </c>
      <c r="C401" s="185"/>
      <c r="D401" s="15"/>
      <c r="E401" s="186"/>
      <c r="F401" s="186"/>
      <c r="G401" s="1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5" t="s">
        <v>926</v>
      </c>
      <c r="B402" s="15" t="s">
        <v>927</v>
      </c>
      <c r="C402" s="15" t="s">
        <v>253</v>
      </c>
      <c r="D402" s="15"/>
      <c r="E402" s="17">
        <v>3.09</v>
      </c>
      <c r="F402" s="17">
        <v>23.56</v>
      </c>
      <c r="G402" s="15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5" t="s">
        <v>928</v>
      </c>
      <c r="B403" s="15" t="s">
        <v>929</v>
      </c>
      <c r="C403" s="15" t="s">
        <v>253</v>
      </c>
      <c r="D403" s="15"/>
      <c r="E403" s="17">
        <v>3.09</v>
      </c>
      <c r="F403" s="17">
        <v>39.549999999999997</v>
      </c>
      <c r="G403" s="15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72" t="s">
        <v>930</v>
      </c>
      <c r="B404" s="72" t="s">
        <v>931</v>
      </c>
      <c r="C404" s="72"/>
      <c r="D404" s="15"/>
      <c r="E404" s="75"/>
      <c r="F404" s="75"/>
      <c r="G404" s="1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5" t="s">
        <v>932</v>
      </c>
      <c r="B405" s="15" t="s">
        <v>933</v>
      </c>
      <c r="C405" s="15" t="s">
        <v>307</v>
      </c>
      <c r="D405" s="15"/>
      <c r="E405" s="17">
        <v>64</v>
      </c>
      <c r="F405" s="17">
        <v>34.06</v>
      </c>
      <c r="G405" s="15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1" t="s">
        <v>934</v>
      </c>
      <c r="B406" s="11" t="s">
        <v>935</v>
      </c>
      <c r="C406" s="11"/>
      <c r="D406" s="15"/>
      <c r="E406" s="13"/>
      <c r="F406" s="13"/>
      <c r="G406" s="1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5" t="s">
        <v>936</v>
      </c>
      <c r="B407" s="15" t="s">
        <v>937</v>
      </c>
      <c r="C407" s="15" t="s">
        <v>307</v>
      </c>
      <c r="D407" s="15"/>
      <c r="E407" s="17">
        <v>57.25</v>
      </c>
      <c r="F407" s="17">
        <v>123</v>
      </c>
      <c r="G407" s="15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5" t="s">
        <v>938</v>
      </c>
      <c r="B408" s="15" t="s">
        <v>939</v>
      </c>
      <c r="C408" s="15" t="s">
        <v>307</v>
      </c>
      <c r="D408" s="15"/>
      <c r="E408" s="17">
        <v>679.83</v>
      </c>
      <c r="F408" s="17">
        <v>82.8</v>
      </c>
      <c r="G408" s="15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5" t="s">
        <v>940</v>
      </c>
      <c r="B409" s="15" t="s">
        <v>941</v>
      </c>
      <c r="C409" s="15" t="s">
        <v>307</v>
      </c>
      <c r="D409" s="15"/>
      <c r="E409" s="17">
        <v>4</v>
      </c>
      <c r="F409" s="17">
        <v>467.1</v>
      </c>
      <c r="G409" s="15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1" t="s">
        <v>943</v>
      </c>
      <c r="B410" s="11" t="s">
        <v>944</v>
      </c>
      <c r="C410" s="11"/>
      <c r="D410" s="15"/>
      <c r="E410" s="13"/>
      <c r="F410" s="13"/>
      <c r="G410" s="1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72" t="s">
        <v>945</v>
      </c>
      <c r="B411" s="72" t="s">
        <v>946</v>
      </c>
      <c r="C411" s="72"/>
      <c r="D411" s="15"/>
      <c r="E411" s="75"/>
      <c r="F411" s="75"/>
      <c r="G411" s="1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5" t="s">
        <v>947</v>
      </c>
      <c r="B412" s="15" t="s">
        <v>948</v>
      </c>
      <c r="C412" s="15" t="s">
        <v>307</v>
      </c>
      <c r="D412" s="15"/>
      <c r="E412" s="17">
        <v>45.07</v>
      </c>
      <c r="F412" s="17">
        <v>151.09</v>
      </c>
      <c r="G412" s="15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5" t="s">
        <v>950</v>
      </c>
      <c r="B413" s="15" t="s">
        <v>951</v>
      </c>
      <c r="C413" s="15" t="s">
        <v>307</v>
      </c>
      <c r="D413" s="15"/>
      <c r="E413" s="17">
        <v>45.26</v>
      </c>
      <c r="F413" s="17">
        <v>61.22</v>
      </c>
      <c r="G413" s="15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5" t="s">
        <v>952</v>
      </c>
      <c r="B414" s="15" t="s">
        <v>953</v>
      </c>
      <c r="C414" s="15" t="s">
        <v>307</v>
      </c>
      <c r="D414" s="15"/>
      <c r="E414" s="17">
        <v>35.26</v>
      </c>
      <c r="F414" s="17">
        <v>30.12</v>
      </c>
      <c r="G414" s="15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5" t="s">
        <v>954</v>
      </c>
      <c r="B415" s="15" t="s">
        <v>955</v>
      </c>
      <c r="C415" s="15" t="s">
        <v>307</v>
      </c>
      <c r="D415" s="15"/>
      <c r="E415" s="17">
        <v>145.58000000000001</v>
      </c>
      <c r="F415" s="17">
        <v>21.8</v>
      </c>
      <c r="G415" s="15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5" t="s">
        <v>956</v>
      </c>
      <c r="B416" s="15" t="s">
        <v>957</v>
      </c>
      <c r="C416" s="15" t="s">
        <v>307</v>
      </c>
      <c r="D416" s="15"/>
      <c r="E416" s="17">
        <v>228.32</v>
      </c>
      <c r="F416" s="17">
        <v>15.75</v>
      </c>
      <c r="G416" s="15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5" t="s">
        <v>958</v>
      </c>
      <c r="B417" s="15" t="s">
        <v>959</v>
      </c>
      <c r="C417" s="15" t="s">
        <v>307</v>
      </c>
      <c r="D417" s="15"/>
      <c r="E417" s="17">
        <v>325</v>
      </c>
      <c r="F417" s="17">
        <v>18.989999999999998</v>
      </c>
      <c r="G417" s="15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72" t="s">
        <v>961</v>
      </c>
      <c r="B418" s="72" t="s">
        <v>962</v>
      </c>
      <c r="C418" s="72"/>
      <c r="D418" s="15"/>
      <c r="E418" s="75"/>
      <c r="F418" s="75"/>
      <c r="G418" s="1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5" t="s">
        <v>963</v>
      </c>
      <c r="B419" s="15" t="s">
        <v>964</v>
      </c>
      <c r="C419" s="15" t="s">
        <v>307</v>
      </c>
      <c r="D419" s="15"/>
      <c r="E419" s="17">
        <v>279.45</v>
      </c>
      <c r="F419" s="17">
        <v>8.7200000000000006</v>
      </c>
      <c r="G419" s="1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5" t="s">
        <v>965</v>
      </c>
      <c r="B420" s="15" t="s">
        <v>966</v>
      </c>
      <c r="C420" s="15" t="s">
        <v>307</v>
      </c>
      <c r="D420" s="15"/>
      <c r="E420" s="17">
        <v>124.79</v>
      </c>
      <c r="F420" s="17">
        <v>11.61</v>
      </c>
      <c r="G420" s="1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1" t="s">
        <v>967</v>
      </c>
      <c r="B421" s="11" t="s">
        <v>968</v>
      </c>
      <c r="C421" s="11"/>
      <c r="D421" s="15"/>
      <c r="E421" s="13"/>
      <c r="F421" s="13"/>
      <c r="G421" s="1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5" t="s">
        <v>969</v>
      </c>
      <c r="B422" s="15" t="s">
        <v>970</v>
      </c>
      <c r="C422" s="15" t="s">
        <v>253</v>
      </c>
      <c r="D422" s="15">
        <v>2</v>
      </c>
      <c r="E422" s="17">
        <v>0</v>
      </c>
      <c r="F422" s="17">
        <v>1500</v>
      </c>
      <c r="G422" s="1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5" t="s">
        <v>972</v>
      </c>
      <c r="B423" s="15" t="s">
        <v>973</v>
      </c>
      <c r="C423" s="15" t="s">
        <v>253</v>
      </c>
      <c r="D423" s="15">
        <v>4</v>
      </c>
      <c r="E423" s="17">
        <v>0</v>
      </c>
      <c r="F423" s="17">
        <v>1125</v>
      </c>
      <c r="G423" s="1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5" t="s">
        <v>974</v>
      </c>
      <c r="B424" s="15" t="s">
        <v>975</v>
      </c>
      <c r="C424" s="15" t="s">
        <v>253</v>
      </c>
      <c r="D424" s="15"/>
      <c r="E424" s="17">
        <v>1</v>
      </c>
      <c r="F424" s="17">
        <v>11607.7</v>
      </c>
      <c r="G424" s="1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5" t="s">
        <v>976</v>
      </c>
      <c r="B425" s="15" t="s">
        <v>977</v>
      </c>
      <c r="C425" s="15" t="s">
        <v>253</v>
      </c>
      <c r="D425" s="15"/>
      <c r="E425" s="17">
        <v>1</v>
      </c>
      <c r="F425" s="17">
        <v>9377.69</v>
      </c>
      <c r="G425" s="1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5" t="s">
        <v>978</v>
      </c>
      <c r="B426" s="15" t="s">
        <v>979</v>
      </c>
      <c r="C426" s="15" t="s">
        <v>253</v>
      </c>
      <c r="D426" s="15"/>
      <c r="E426" s="17">
        <v>1</v>
      </c>
      <c r="F426" s="17">
        <v>11607.77</v>
      </c>
      <c r="G426" s="1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5" t="s">
        <v>981</v>
      </c>
      <c r="B427" s="15" t="s">
        <v>982</v>
      </c>
      <c r="C427" s="15" t="s">
        <v>253</v>
      </c>
      <c r="D427" s="15"/>
      <c r="E427" s="17">
        <v>1</v>
      </c>
      <c r="F427" s="17">
        <v>9377.77</v>
      </c>
      <c r="G427" s="1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5" t="s">
        <v>983</v>
      </c>
      <c r="B428" s="15" t="s">
        <v>984</v>
      </c>
      <c r="C428" s="15" t="s">
        <v>253</v>
      </c>
      <c r="D428" s="15"/>
      <c r="E428" s="17">
        <v>1</v>
      </c>
      <c r="F428" s="17">
        <v>9034.42</v>
      </c>
      <c r="G428" s="1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5" t="s">
        <v>985</v>
      </c>
      <c r="B429" s="15" t="s">
        <v>986</v>
      </c>
      <c r="C429" s="15" t="s">
        <v>253</v>
      </c>
      <c r="D429" s="15"/>
      <c r="E429" s="17">
        <v>1</v>
      </c>
      <c r="F429" s="17">
        <v>5139.1400000000003</v>
      </c>
      <c r="G429" s="1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5" t="s">
        <v>988</v>
      </c>
      <c r="B430" s="15" t="s">
        <v>989</v>
      </c>
      <c r="C430" s="15" t="s">
        <v>253</v>
      </c>
      <c r="D430" s="15"/>
      <c r="E430" s="17">
        <v>1</v>
      </c>
      <c r="F430" s="17">
        <v>5060.66</v>
      </c>
      <c r="G430" s="1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5" t="s">
        <v>990</v>
      </c>
      <c r="B431" s="15" t="s">
        <v>991</v>
      </c>
      <c r="C431" s="15" t="s">
        <v>253</v>
      </c>
      <c r="D431" s="15"/>
      <c r="E431" s="17">
        <v>1</v>
      </c>
      <c r="F431" s="17">
        <v>8839.83</v>
      </c>
      <c r="G431" s="1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5" t="s">
        <v>992</v>
      </c>
      <c r="B432" s="15" t="s">
        <v>993</v>
      </c>
      <c r="C432" s="15" t="s">
        <v>253</v>
      </c>
      <c r="D432" s="15"/>
      <c r="E432" s="17">
        <v>1</v>
      </c>
      <c r="F432" s="17">
        <v>5095.1400000000003</v>
      </c>
      <c r="G432" s="1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5" t="s">
        <v>994</v>
      </c>
      <c r="B433" s="15" t="s">
        <v>995</v>
      </c>
      <c r="C433" s="15" t="s">
        <v>253</v>
      </c>
      <c r="D433" s="15"/>
      <c r="E433" s="17">
        <v>1</v>
      </c>
      <c r="F433" s="17">
        <v>5060.66</v>
      </c>
      <c r="G433" s="1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5" t="s">
        <v>997</v>
      </c>
      <c r="B434" s="15" t="s">
        <v>998</v>
      </c>
      <c r="C434" s="15" t="s">
        <v>253</v>
      </c>
      <c r="D434" s="15"/>
      <c r="E434" s="17">
        <v>1</v>
      </c>
      <c r="F434" s="17">
        <v>4709.7700000000004</v>
      </c>
      <c r="G434" s="1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5" t="s">
        <v>999</v>
      </c>
      <c r="B435" s="15" t="s">
        <v>1000</v>
      </c>
      <c r="C435" s="15" t="s">
        <v>253</v>
      </c>
      <c r="D435" s="15">
        <v>6</v>
      </c>
      <c r="E435" s="17">
        <v>0</v>
      </c>
      <c r="F435" s="17">
        <v>169.17</v>
      </c>
      <c r="G435" s="1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72" t="s">
        <v>1001</v>
      </c>
      <c r="B436" s="72" t="s">
        <v>1002</v>
      </c>
      <c r="C436" s="72"/>
      <c r="D436" s="15"/>
      <c r="E436" s="75"/>
      <c r="F436" s="75"/>
      <c r="G436" s="1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6" t="s">
        <v>1003</v>
      </c>
      <c r="B437" s="156" t="s">
        <v>1004</v>
      </c>
      <c r="C437" s="156"/>
      <c r="D437" s="15"/>
      <c r="E437" s="157"/>
      <c r="F437" s="157"/>
      <c r="G437" s="1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5" t="s">
        <v>1005</v>
      </c>
      <c r="B438" s="15" t="s">
        <v>1006</v>
      </c>
      <c r="C438" s="15" t="s">
        <v>191</v>
      </c>
      <c r="D438" s="15"/>
      <c r="E438" s="17">
        <v>0.96</v>
      </c>
      <c r="F438" s="17">
        <v>363.56</v>
      </c>
      <c r="G438" s="1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5" t="s">
        <v>1008</v>
      </c>
      <c r="B439" s="15" t="s">
        <v>487</v>
      </c>
      <c r="C439" s="15" t="s">
        <v>289</v>
      </c>
      <c r="D439" s="15"/>
      <c r="E439" s="17">
        <v>26.38</v>
      </c>
      <c r="F439" s="17">
        <v>4.75</v>
      </c>
      <c r="G439" s="1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5" t="s">
        <v>1010</v>
      </c>
      <c r="B440" s="15" t="s">
        <v>485</v>
      </c>
      <c r="C440" s="15" t="s">
        <v>542</v>
      </c>
      <c r="D440" s="15"/>
      <c r="E440" s="17">
        <v>1.84</v>
      </c>
      <c r="F440" s="17">
        <v>49.76</v>
      </c>
      <c r="G440" s="1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5" t="s">
        <v>1011</v>
      </c>
      <c r="B441" s="15" t="s">
        <v>489</v>
      </c>
      <c r="C441" s="15" t="s">
        <v>542</v>
      </c>
      <c r="D441" s="15"/>
      <c r="E441" s="17">
        <v>4.72</v>
      </c>
      <c r="F441" s="17">
        <v>15.36</v>
      </c>
      <c r="G441" s="1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6" t="s">
        <v>1012</v>
      </c>
      <c r="B442" s="156" t="s">
        <v>1013</v>
      </c>
      <c r="C442" s="156"/>
      <c r="D442" s="15"/>
      <c r="E442" s="157"/>
      <c r="F442" s="157"/>
      <c r="G442" s="1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5" t="s">
        <v>1014</v>
      </c>
      <c r="B443" s="15" t="s">
        <v>1006</v>
      </c>
      <c r="C443" s="15" t="s">
        <v>191</v>
      </c>
      <c r="D443" s="15"/>
      <c r="E443" s="17">
        <v>0.69</v>
      </c>
      <c r="F443" s="17">
        <v>363.56</v>
      </c>
      <c r="G443" s="15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5" t="s">
        <v>1015</v>
      </c>
      <c r="B444" s="15" t="s">
        <v>485</v>
      </c>
      <c r="C444" s="15" t="s">
        <v>542</v>
      </c>
      <c r="D444" s="15"/>
      <c r="E444" s="17">
        <v>2.8</v>
      </c>
      <c r="F444" s="17">
        <v>49.76</v>
      </c>
      <c r="G444" s="15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5" t="s">
        <v>1016</v>
      </c>
      <c r="B445" s="15" t="s">
        <v>489</v>
      </c>
      <c r="C445" s="15" t="s">
        <v>542</v>
      </c>
      <c r="D445" s="15"/>
      <c r="E445" s="17">
        <v>3.43</v>
      </c>
      <c r="F445" s="17">
        <v>15.36</v>
      </c>
      <c r="G445" s="15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1" t="s">
        <v>1018</v>
      </c>
      <c r="B446" s="11" t="s">
        <v>1019</v>
      </c>
      <c r="C446" s="11"/>
      <c r="D446" s="15"/>
      <c r="E446" s="13"/>
      <c r="F446" s="13"/>
      <c r="G446" s="1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5" t="s">
        <v>1020</v>
      </c>
      <c r="B447" s="15" t="s">
        <v>1021</v>
      </c>
      <c r="C447" s="15" t="s">
        <v>253</v>
      </c>
      <c r="D447" s="15"/>
      <c r="E447" s="17">
        <v>2</v>
      </c>
      <c r="F447" s="17">
        <v>8015.41</v>
      </c>
      <c r="G447" s="1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1" t="s">
        <v>1022</v>
      </c>
      <c r="B448" s="11" t="s">
        <v>1023</v>
      </c>
      <c r="C448" s="11"/>
      <c r="D448" s="15"/>
      <c r="E448" s="13"/>
      <c r="F448" s="13"/>
      <c r="G448" s="1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5" t="s">
        <v>1024</v>
      </c>
      <c r="B449" s="15" t="s">
        <v>1025</v>
      </c>
      <c r="C449" s="15" t="s">
        <v>307</v>
      </c>
      <c r="D449" s="15">
        <v>450</v>
      </c>
      <c r="E449" s="17">
        <v>0</v>
      </c>
      <c r="F449" s="17">
        <v>4.4400000000000004</v>
      </c>
      <c r="G449" s="1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5" t="s">
        <v>1027</v>
      </c>
      <c r="B450" s="15" t="s">
        <v>1028</v>
      </c>
      <c r="C450" s="15" t="s">
        <v>253</v>
      </c>
      <c r="D450" s="15">
        <v>30</v>
      </c>
      <c r="E450" s="17">
        <v>0</v>
      </c>
      <c r="F450" s="17">
        <v>134</v>
      </c>
      <c r="G450" s="1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5" t="s">
        <v>1029</v>
      </c>
      <c r="B451" s="15" t="s">
        <v>1030</v>
      </c>
      <c r="C451" s="15" t="s">
        <v>307</v>
      </c>
      <c r="D451" s="15">
        <v>530</v>
      </c>
      <c r="E451" s="17">
        <v>0</v>
      </c>
      <c r="F451" s="17">
        <v>4.29</v>
      </c>
      <c r="G451" s="1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5" t="s">
        <v>1031</v>
      </c>
      <c r="B452" s="15" t="s">
        <v>1032</v>
      </c>
      <c r="C452" s="15" t="s">
        <v>253</v>
      </c>
      <c r="D452" s="15">
        <v>42</v>
      </c>
      <c r="E452" s="17">
        <v>0</v>
      </c>
      <c r="F452" s="17">
        <v>149</v>
      </c>
      <c r="G452" s="1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5" t="s">
        <v>1034</v>
      </c>
      <c r="B453" s="15" t="s">
        <v>1035</v>
      </c>
      <c r="C453" s="15" t="s">
        <v>253</v>
      </c>
      <c r="D453" s="15">
        <v>4</v>
      </c>
      <c r="E453" s="17">
        <v>0</v>
      </c>
      <c r="F453" s="17">
        <v>150</v>
      </c>
      <c r="G453" s="1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5" t="s">
        <v>1036</v>
      </c>
      <c r="B454" s="15" t="s">
        <v>1037</v>
      </c>
      <c r="C454" s="15" t="s">
        <v>253</v>
      </c>
      <c r="D454" s="15">
        <v>1</v>
      </c>
      <c r="E454" s="17">
        <v>0</v>
      </c>
      <c r="F454" s="17">
        <v>8600</v>
      </c>
      <c r="G454" s="1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1" t="s">
        <v>1038</v>
      </c>
      <c r="B455" s="11" t="s">
        <v>1039</v>
      </c>
      <c r="C455" s="11"/>
      <c r="D455" s="15"/>
      <c r="E455" s="13"/>
      <c r="F455" s="13"/>
      <c r="G455" s="1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5" t="s">
        <v>1040</v>
      </c>
      <c r="B456" s="15" t="s">
        <v>1041</v>
      </c>
      <c r="C456" s="15" t="s">
        <v>253</v>
      </c>
      <c r="D456" s="15"/>
      <c r="E456" s="17">
        <v>6</v>
      </c>
      <c r="F456" s="17">
        <v>238.67</v>
      </c>
      <c r="G456" s="1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1" t="s">
        <v>1042</v>
      </c>
      <c r="B457" s="11" t="s">
        <v>1043</v>
      </c>
      <c r="C457" s="11"/>
      <c r="D457" s="15"/>
      <c r="E457" s="13"/>
      <c r="F457" s="13"/>
      <c r="G457" s="1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72" t="s">
        <v>1044</v>
      </c>
      <c r="B458" s="72" t="s">
        <v>1045</v>
      </c>
      <c r="C458" s="72"/>
      <c r="D458" s="15"/>
      <c r="E458" s="75"/>
      <c r="F458" s="75"/>
      <c r="G458" s="1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5" t="s">
        <v>1046</v>
      </c>
      <c r="B459" s="15" t="s">
        <v>1047</v>
      </c>
      <c r="C459" s="15" t="s">
        <v>253</v>
      </c>
      <c r="D459" s="15">
        <v>15</v>
      </c>
      <c r="E459" s="17">
        <v>0</v>
      </c>
      <c r="F459" s="17">
        <v>1500</v>
      </c>
      <c r="G459" s="1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72" t="s">
        <v>1048</v>
      </c>
      <c r="B460" s="72" t="s">
        <v>690</v>
      </c>
      <c r="C460" s="72"/>
      <c r="D460" s="15"/>
      <c r="E460" s="75"/>
      <c r="F460" s="75"/>
      <c r="G460" s="1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5" t="s">
        <v>1049</v>
      </c>
      <c r="B461" s="15" t="s">
        <v>1050</v>
      </c>
      <c r="C461" s="15" t="s">
        <v>70</v>
      </c>
      <c r="D461" s="15"/>
      <c r="E461" s="17">
        <v>28.35</v>
      </c>
      <c r="F461" s="17">
        <v>28.93</v>
      </c>
      <c r="G461" s="1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5" t="s">
        <v>1051</v>
      </c>
      <c r="B462" s="15" t="s">
        <v>197</v>
      </c>
      <c r="C462" s="15" t="s">
        <v>70</v>
      </c>
      <c r="D462" s="15"/>
      <c r="E462" s="17">
        <v>38.270000000000003</v>
      </c>
      <c r="F462" s="17">
        <v>26</v>
      </c>
      <c r="G462" s="1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72" t="s">
        <v>1052</v>
      </c>
      <c r="B463" s="72" t="s">
        <v>1053</v>
      </c>
      <c r="C463" s="72"/>
      <c r="D463" s="15"/>
      <c r="E463" s="75"/>
      <c r="F463" s="75"/>
      <c r="G463" s="1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5" t="s">
        <v>1054</v>
      </c>
      <c r="B464" s="167" t="s">
        <v>1055</v>
      </c>
      <c r="C464" s="15" t="s">
        <v>253</v>
      </c>
      <c r="D464" s="15"/>
      <c r="E464" s="17">
        <v>35</v>
      </c>
      <c r="F464" s="17">
        <v>703.05</v>
      </c>
      <c r="G464" s="22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5" t="s">
        <v>1057</v>
      </c>
      <c r="B465" s="167" t="s">
        <v>1058</v>
      </c>
      <c r="C465" s="15" t="s">
        <v>253</v>
      </c>
      <c r="D465" s="15"/>
      <c r="E465" s="17">
        <v>28.35</v>
      </c>
      <c r="F465" s="17">
        <v>277.01</v>
      </c>
      <c r="G465" s="1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5" t="s">
        <v>1059</v>
      </c>
      <c r="B466" s="167" t="s">
        <v>1060</v>
      </c>
      <c r="C466" s="15" t="s">
        <v>253</v>
      </c>
      <c r="D466" s="15"/>
      <c r="E466" s="17">
        <v>29</v>
      </c>
      <c r="F466" s="17">
        <v>19.989999999999998</v>
      </c>
      <c r="G466" s="1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5" t="s">
        <v>1061</v>
      </c>
      <c r="B467" s="167" t="s">
        <v>1062</v>
      </c>
      <c r="C467" s="15" t="s">
        <v>253</v>
      </c>
      <c r="D467" s="15"/>
      <c r="E467" s="17">
        <v>6</v>
      </c>
      <c r="F467" s="17">
        <v>26.78</v>
      </c>
      <c r="G467" s="1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72" t="s">
        <v>1063</v>
      </c>
      <c r="B468" s="72" t="s">
        <v>1053</v>
      </c>
      <c r="C468" s="72"/>
      <c r="D468" s="15"/>
      <c r="E468" s="75"/>
      <c r="F468" s="75"/>
      <c r="G468" s="1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5" t="s">
        <v>1064</v>
      </c>
      <c r="B469" s="15" t="s">
        <v>1065</v>
      </c>
      <c r="C469" s="15" t="s">
        <v>253</v>
      </c>
      <c r="D469" s="15"/>
      <c r="E469" s="17">
        <v>42</v>
      </c>
      <c r="F469" s="17">
        <v>1085.01</v>
      </c>
      <c r="G469" s="1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5" t="s">
        <v>1066</v>
      </c>
      <c r="B470" s="15" t="s">
        <v>1067</v>
      </c>
      <c r="C470" s="15" t="s">
        <v>253</v>
      </c>
      <c r="D470" s="15"/>
      <c r="E470" s="17">
        <v>54</v>
      </c>
      <c r="F470" s="17">
        <v>250.65</v>
      </c>
      <c r="G470" s="1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72" t="s">
        <v>1068</v>
      </c>
      <c r="B471" s="72" t="s">
        <v>1069</v>
      </c>
      <c r="C471" s="72"/>
      <c r="D471" s="15"/>
      <c r="E471" s="75"/>
      <c r="F471" s="75"/>
      <c r="G471" s="1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5" t="s">
        <v>1071</v>
      </c>
      <c r="B472" s="15" t="s">
        <v>1072</v>
      </c>
      <c r="C472" s="15" t="s">
        <v>253</v>
      </c>
      <c r="D472" s="15"/>
      <c r="E472" s="17">
        <v>42</v>
      </c>
      <c r="F472" s="17">
        <v>200.43</v>
      </c>
      <c r="G472" s="1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5" t="s">
        <v>1073</v>
      </c>
      <c r="B473" s="15" t="s">
        <v>1074</v>
      </c>
      <c r="C473" s="15" t="s">
        <v>253</v>
      </c>
      <c r="D473" s="15"/>
      <c r="E473" s="17">
        <v>16</v>
      </c>
      <c r="F473" s="17">
        <v>236.99</v>
      </c>
      <c r="G473" s="1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1" t="s">
        <v>1075</v>
      </c>
      <c r="B474" s="11" t="s">
        <v>1076</v>
      </c>
      <c r="C474" s="11"/>
      <c r="D474" s="15"/>
      <c r="E474" s="13"/>
      <c r="F474" s="13"/>
      <c r="G474" s="1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72" t="s">
        <v>1077</v>
      </c>
      <c r="B475" s="72" t="s">
        <v>1078</v>
      </c>
      <c r="C475" s="72"/>
      <c r="D475" s="15"/>
      <c r="E475" s="75"/>
      <c r="F475" s="75"/>
      <c r="G475" s="1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5" t="s">
        <v>1079</v>
      </c>
      <c r="B476" s="15" t="s">
        <v>1080</v>
      </c>
      <c r="C476" s="15" t="s">
        <v>307</v>
      </c>
      <c r="D476" s="15"/>
      <c r="E476" s="17">
        <v>828.44</v>
      </c>
      <c r="F476" s="17">
        <v>25.57</v>
      </c>
      <c r="G476" s="1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5" t="s">
        <v>1081</v>
      </c>
      <c r="B477" s="15" t="s">
        <v>1082</v>
      </c>
      <c r="C477" s="15" t="s">
        <v>307</v>
      </c>
      <c r="D477" s="15"/>
      <c r="E477" s="17">
        <v>496.18</v>
      </c>
      <c r="F477" s="17">
        <v>14.16</v>
      </c>
      <c r="G477" s="1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5" t="s">
        <v>1083</v>
      </c>
      <c r="B478" s="15" t="s">
        <v>1084</v>
      </c>
      <c r="C478" s="15" t="s">
        <v>191</v>
      </c>
      <c r="D478" s="15"/>
      <c r="E478" s="17">
        <v>395.37</v>
      </c>
      <c r="F478" s="17">
        <v>40.07</v>
      </c>
      <c r="G478" s="1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5" t="s">
        <v>1085</v>
      </c>
      <c r="B479" s="15" t="s">
        <v>1086</v>
      </c>
      <c r="C479" s="15" t="s">
        <v>191</v>
      </c>
      <c r="D479" s="15"/>
      <c r="E479" s="17">
        <v>169.44</v>
      </c>
      <c r="F479" s="17">
        <v>221.65</v>
      </c>
      <c r="G479" s="1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5" t="s">
        <v>1088</v>
      </c>
      <c r="B480" s="15" t="s">
        <v>194</v>
      </c>
      <c r="C480" s="15" t="s">
        <v>191</v>
      </c>
      <c r="D480" s="15"/>
      <c r="E480" s="17">
        <v>225.92</v>
      </c>
      <c r="F480" s="17">
        <v>51.33</v>
      </c>
      <c r="G480" s="1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5" t="s">
        <v>1089</v>
      </c>
      <c r="B481" s="15" t="s">
        <v>1090</v>
      </c>
      <c r="C481" s="15" t="s">
        <v>307</v>
      </c>
      <c r="D481" s="15"/>
      <c r="E481" s="17">
        <v>1129.6199999999999</v>
      </c>
      <c r="F481" s="17">
        <v>80.41</v>
      </c>
      <c r="G481" s="1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5" t="s">
        <v>1092</v>
      </c>
      <c r="B482" s="15" t="s">
        <v>862</v>
      </c>
      <c r="C482" s="15" t="s">
        <v>307</v>
      </c>
      <c r="D482" s="15"/>
      <c r="E482" s="17">
        <v>1129.6199999999999</v>
      </c>
      <c r="F482" s="17">
        <v>3.07</v>
      </c>
      <c r="G482" s="1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5" t="s">
        <v>1093</v>
      </c>
      <c r="B483" s="15" t="s">
        <v>1094</v>
      </c>
      <c r="C483" s="15" t="s">
        <v>253</v>
      </c>
      <c r="D483" s="15"/>
      <c r="E483" s="17">
        <v>29</v>
      </c>
      <c r="F483" s="17">
        <v>91.1</v>
      </c>
      <c r="G483" s="1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5" t="s">
        <v>1095</v>
      </c>
      <c r="B484" s="15" t="s">
        <v>1096</v>
      </c>
      <c r="C484" s="15" t="s">
        <v>253</v>
      </c>
      <c r="D484" s="15"/>
      <c r="E484" s="17">
        <v>2</v>
      </c>
      <c r="F484" s="17">
        <v>196.8</v>
      </c>
      <c r="G484" s="1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5" t="s">
        <v>1097</v>
      </c>
      <c r="B485" s="15" t="s">
        <v>1098</v>
      </c>
      <c r="C485" s="15" t="s">
        <v>253</v>
      </c>
      <c r="D485" s="15"/>
      <c r="E485" s="17">
        <v>165</v>
      </c>
      <c r="F485" s="17">
        <v>73.56</v>
      </c>
      <c r="G485" s="1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5" t="s">
        <v>1099</v>
      </c>
      <c r="B486" s="15" t="s">
        <v>1100</v>
      </c>
      <c r="C486" s="15" t="s">
        <v>253</v>
      </c>
      <c r="D486" s="15"/>
      <c r="E486" s="17">
        <v>20</v>
      </c>
      <c r="F486" s="17">
        <v>1487.62</v>
      </c>
      <c r="G486" s="1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5" t="s">
        <v>1102</v>
      </c>
      <c r="B487" s="15" t="s">
        <v>197</v>
      </c>
      <c r="C487" s="15" t="s">
        <v>191</v>
      </c>
      <c r="D487" s="15"/>
      <c r="E487" s="17">
        <v>395.37</v>
      </c>
      <c r="F487" s="17">
        <v>26</v>
      </c>
      <c r="G487" s="1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72" t="s">
        <v>1103</v>
      </c>
      <c r="B488" s="72" t="s">
        <v>1104</v>
      </c>
      <c r="C488" s="72"/>
      <c r="D488" s="15"/>
      <c r="E488" s="75"/>
      <c r="F488" s="75"/>
      <c r="G488" s="1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5" t="s">
        <v>1105</v>
      </c>
      <c r="B489" s="15" t="s">
        <v>1106</v>
      </c>
      <c r="C489" s="15" t="s">
        <v>431</v>
      </c>
      <c r="D489" s="15"/>
      <c r="E489" s="17">
        <v>34</v>
      </c>
      <c r="F489" s="17">
        <v>33.840000000000003</v>
      </c>
      <c r="G489" s="1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5" t="s">
        <v>1107</v>
      </c>
      <c r="B490" s="15" t="s">
        <v>1108</v>
      </c>
      <c r="C490" s="15" t="s">
        <v>431</v>
      </c>
      <c r="D490" s="15"/>
      <c r="E490" s="17">
        <v>23</v>
      </c>
      <c r="F490" s="17">
        <v>43.35</v>
      </c>
      <c r="G490" s="1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5" t="s">
        <v>1109</v>
      </c>
      <c r="B491" s="15" t="s">
        <v>1111</v>
      </c>
      <c r="C491" s="15" t="s">
        <v>431</v>
      </c>
      <c r="D491" s="15"/>
      <c r="E491" s="17">
        <v>59</v>
      </c>
      <c r="F491" s="17">
        <v>36.18</v>
      </c>
      <c r="G491" s="1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5" t="s">
        <v>1112</v>
      </c>
      <c r="B492" s="15" t="s">
        <v>1113</v>
      </c>
      <c r="C492" s="15" t="s">
        <v>431</v>
      </c>
      <c r="D492" s="15"/>
      <c r="E492" s="17">
        <v>26</v>
      </c>
      <c r="F492" s="17">
        <v>43.48</v>
      </c>
      <c r="G492" s="1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5" t="s">
        <v>1114</v>
      </c>
      <c r="B493" s="15" t="s">
        <v>1115</v>
      </c>
      <c r="C493" s="15" t="s">
        <v>431</v>
      </c>
      <c r="D493" s="15"/>
      <c r="E493" s="17">
        <v>4</v>
      </c>
      <c r="F493" s="17">
        <v>93.93</v>
      </c>
      <c r="G493" s="1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5" t="s">
        <v>1116</v>
      </c>
      <c r="B494" s="15" t="s">
        <v>1117</v>
      </c>
      <c r="C494" s="15" t="s">
        <v>431</v>
      </c>
      <c r="D494" s="15"/>
      <c r="E494" s="17">
        <v>8</v>
      </c>
      <c r="F494" s="17">
        <v>53.35</v>
      </c>
      <c r="G494" s="1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8" t="s">
        <v>1119</v>
      </c>
      <c r="B495" s="8" t="s">
        <v>1120</v>
      </c>
      <c r="C495" s="8"/>
      <c r="D495" s="15"/>
      <c r="E495" s="9"/>
      <c r="F495" s="9"/>
      <c r="G495" s="1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1" t="s">
        <v>1121</v>
      </c>
      <c r="B496" s="11" t="s">
        <v>1122</v>
      </c>
      <c r="C496" s="11"/>
      <c r="D496" s="15"/>
      <c r="E496" s="13"/>
      <c r="F496" s="13"/>
      <c r="G496" s="1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5" t="s">
        <v>1123</v>
      </c>
      <c r="B497" s="15" t="s">
        <v>1124</v>
      </c>
      <c r="C497" s="15" t="s">
        <v>30</v>
      </c>
      <c r="D497" s="15">
        <v>3</v>
      </c>
      <c r="E497" s="17">
        <v>0</v>
      </c>
      <c r="F497" s="17">
        <v>4117.1000000000004</v>
      </c>
      <c r="G497" s="1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5" t="s">
        <v>1125</v>
      </c>
      <c r="B498" s="15" t="s">
        <v>1126</v>
      </c>
      <c r="C498" s="15" t="s">
        <v>253</v>
      </c>
      <c r="D498" s="15">
        <v>3</v>
      </c>
      <c r="E498" s="17">
        <v>0</v>
      </c>
      <c r="F498" s="17">
        <v>1200</v>
      </c>
      <c r="G498" s="1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5" t="s">
        <v>1127</v>
      </c>
      <c r="B499" s="15" t="s">
        <v>1128</v>
      </c>
      <c r="C499" s="15" t="s">
        <v>307</v>
      </c>
      <c r="D499" s="15">
        <v>1</v>
      </c>
      <c r="E499" s="17">
        <v>0</v>
      </c>
      <c r="F499" s="17">
        <v>2400</v>
      </c>
      <c r="G499" s="1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1" t="s">
        <v>1129</v>
      </c>
      <c r="B500" s="11" t="s">
        <v>815</v>
      </c>
      <c r="C500" s="11"/>
      <c r="D500" s="15"/>
      <c r="E500" s="13"/>
      <c r="F500" s="13"/>
      <c r="G500" s="1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72" t="s">
        <v>1130</v>
      </c>
      <c r="B501" s="72" t="s">
        <v>1131</v>
      </c>
      <c r="C501" s="72"/>
      <c r="D501" s="15"/>
      <c r="E501" s="75"/>
      <c r="F501" s="75"/>
      <c r="G501" s="1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5" t="s">
        <v>1132</v>
      </c>
      <c r="B502" s="15" t="s">
        <v>1133</v>
      </c>
      <c r="C502" s="15" t="s">
        <v>70</v>
      </c>
      <c r="D502" s="15">
        <v>38.549999999999997</v>
      </c>
      <c r="E502" s="17">
        <v>0</v>
      </c>
      <c r="F502" s="17">
        <v>8.33</v>
      </c>
      <c r="G502" s="1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5" t="s">
        <v>1134</v>
      </c>
      <c r="B503" s="15" t="s">
        <v>1135</v>
      </c>
      <c r="C503" s="15" t="s">
        <v>70</v>
      </c>
      <c r="D503" s="15">
        <v>45.23</v>
      </c>
      <c r="E503" s="17">
        <v>0</v>
      </c>
      <c r="F503" s="17">
        <v>6.75</v>
      </c>
      <c r="G503" s="1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72" t="s">
        <v>1136</v>
      </c>
      <c r="B504" s="72" t="s">
        <v>822</v>
      </c>
      <c r="C504" s="72"/>
      <c r="D504" s="15"/>
      <c r="E504" s="75"/>
      <c r="F504" s="75"/>
      <c r="G504" s="1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5" t="s">
        <v>1137</v>
      </c>
      <c r="B505" s="15" t="s">
        <v>1138</v>
      </c>
      <c r="C505" s="15" t="s">
        <v>70</v>
      </c>
      <c r="D505" s="15">
        <v>6.43</v>
      </c>
      <c r="E505" s="17">
        <v>0</v>
      </c>
      <c r="F505" s="17">
        <v>44.16</v>
      </c>
      <c r="G505" s="1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5" t="s">
        <v>1139</v>
      </c>
      <c r="B506" s="15" t="s">
        <v>1140</v>
      </c>
      <c r="C506" s="15" t="s">
        <v>70</v>
      </c>
      <c r="D506" s="15">
        <v>8.3800000000000008</v>
      </c>
      <c r="E506" s="17">
        <v>0</v>
      </c>
      <c r="F506" s="17">
        <v>44.16</v>
      </c>
      <c r="G506" s="1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72" t="s">
        <v>1141</v>
      </c>
      <c r="B507" s="72" t="s">
        <v>824</v>
      </c>
      <c r="C507" s="72"/>
      <c r="D507" s="15"/>
      <c r="E507" s="75"/>
      <c r="F507" s="75"/>
      <c r="G507" s="1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5" t="s">
        <v>1143</v>
      </c>
      <c r="B508" s="15" t="s">
        <v>1144</v>
      </c>
      <c r="C508" s="15" t="s">
        <v>70</v>
      </c>
      <c r="D508" s="15">
        <v>32.119999999999997</v>
      </c>
      <c r="E508" s="17">
        <v>0</v>
      </c>
      <c r="F508" s="17">
        <v>33</v>
      </c>
      <c r="G508" s="1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5" t="s">
        <v>1145</v>
      </c>
      <c r="B509" s="15" t="s">
        <v>1146</v>
      </c>
      <c r="C509" s="15" t="s">
        <v>70</v>
      </c>
      <c r="D509" s="15">
        <v>36.85</v>
      </c>
      <c r="E509" s="17">
        <v>0</v>
      </c>
      <c r="F509" s="17">
        <v>33</v>
      </c>
      <c r="G509" s="1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5" t="s">
        <v>1147</v>
      </c>
      <c r="B510" s="15" t="s">
        <v>197</v>
      </c>
      <c r="C510" s="15" t="s">
        <v>70</v>
      </c>
      <c r="D510" s="15">
        <v>14.81</v>
      </c>
      <c r="E510" s="17">
        <v>0</v>
      </c>
      <c r="F510" s="17">
        <v>28.64</v>
      </c>
      <c r="G510" s="1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1" t="s">
        <v>1148</v>
      </c>
      <c r="B511" s="11" t="s">
        <v>1149</v>
      </c>
      <c r="C511" s="11"/>
      <c r="D511" s="15"/>
      <c r="E511" s="13"/>
      <c r="F511" s="13"/>
      <c r="G511" s="1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5" t="s">
        <v>1150</v>
      </c>
      <c r="B512" s="15" t="s">
        <v>1151</v>
      </c>
      <c r="C512" s="15" t="s">
        <v>307</v>
      </c>
      <c r="D512" s="15">
        <v>133.65</v>
      </c>
      <c r="E512" s="17">
        <v>0</v>
      </c>
      <c r="F512" s="17">
        <v>20.34</v>
      </c>
      <c r="G512" s="1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5" t="s">
        <v>1152</v>
      </c>
      <c r="B513" s="15" t="s">
        <v>1153</v>
      </c>
      <c r="C513" s="15" t="s">
        <v>307</v>
      </c>
      <c r="D513" s="15">
        <v>176.55</v>
      </c>
      <c r="E513" s="17">
        <v>0</v>
      </c>
      <c r="F513" s="17">
        <v>22.5</v>
      </c>
      <c r="G513" s="1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5" t="s">
        <v>1154</v>
      </c>
      <c r="B514" s="15" t="s">
        <v>1155</v>
      </c>
      <c r="C514" s="15" t="s">
        <v>253</v>
      </c>
      <c r="D514" s="15">
        <v>1</v>
      </c>
      <c r="E514" s="17">
        <v>0</v>
      </c>
      <c r="F514" s="17">
        <v>6500</v>
      </c>
      <c r="G514" s="1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1" t="s">
        <v>1156</v>
      </c>
      <c r="B515" s="11" t="s">
        <v>1157</v>
      </c>
      <c r="C515" s="11"/>
      <c r="D515" s="15"/>
      <c r="E515" s="13"/>
      <c r="F515" s="13"/>
      <c r="G515" s="1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5" t="s">
        <v>1158</v>
      </c>
      <c r="B516" s="15" t="s">
        <v>1159</v>
      </c>
      <c r="C516" s="15" t="s">
        <v>307</v>
      </c>
      <c r="D516" s="15">
        <v>18</v>
      </c>
      <c r="E516" s="17">
        <v>0</v>
      </c>
      <c r="F516" s="17">
        <v>320</v>
      </c>
      <c r="G516" s="1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5" t="s">
        <v>1161</v>
      </c>
      <c r="B517" s="15" t="s">
        <v>1162</v>
      </c>
      <c r="C517" s="15" t="s">
        <v>253</v>
      </c>
      <c r="D517" s="15">
        <v>2</v>
      </c>
      <c r="E517" s="17">
        <v>0</v>
      </c>
      <c r="F517" s="17">
        <v>2500</v>
      </c>
      <c r="G517" s="1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1" t="s">
        <v>1163</v>
      </c>
      <c r="B518" s="11" t="s">
        <v>1164</v>
      </c>
      <c r="C518" s="11"/>
      <c r="D518" s="15"/>
      <c r="E518" s="13"/>
      <c r="F518" s="13"/>
      <c r="G518" s="1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72" t="s">
        <v>1165</v>
      </c>
      <c r="B519" s="72" t="s">
        <v>1166</v>
      </c>
      <c r="C519" s="72"/>
      <c r="D519" s="15"/>
      <c r="E519" s="75"/>
      <c r="F519" s="75"/>
      <c r="G519" s="1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5" t="s">
        <v>1167</v>
      </c>
      <c r="B520" s="15" t="s">
        <v>1168</v>
      </c>
      <c r="C520" s="15" t="s">
        <v>253</v>
      </c>
      <c r="D520" s="15"/>
      <c r="E520" s="17">
        <v>1</v>
      </c>
      <c r="F520" s="17">
        <v>1337.13</v>
      </c>
      <c r="G520" s="1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5" t="s">
        <v>1169</v>
      </c>
      <c r="B521" s="15" t="s">
        <v>1170</v>
      </c>
      <c r="C521" s="15" t="s">
        <v>253</v>
      </c>
      <c r="D521" s="15"/>
      <c r="E521" s="17">
        <v>1</v>
      </c>
      <c r="F521" s="17">
        <v>1832.78</v>
      </c>
      <c r="G521" s="1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5" t="s">
        <v>1172</v>
      </c>
      <c r="B522" s="15" t="s">
        <v>1173</v>
      </c>
      <c r="C522" s="15" t="s">
        <v>253</v>
      </c>
      <c r="D522" s="15"/>
      <c r="E522" s="17">
        <v>2</v>
      </c>
      <c r="F522" s="17">
        <v>1973.07</v>
      </c>
      <c r="G522" s="1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5" t="s">
        <v>1174</v>
      </c>
      <c r="B523" s="15" t="s">
        <v>1175</v>
      </c>
      <c r="C523" s="15" t="s">
        <v>253</v>
      </c>
      <c r="D523" s="15"/>
      <c r="E523" s="17">
        <v>2</v>
      </c>
      <c r="F523" s="17">
        <v>946.41</v>
      </c>
      <c r="G523" s="1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5" t="s">
        <v>1176</v>
      </c>
      <c r="B524" s="15" t="s">
        <v>1177</v>
      </c>
      <c r="C524" s="15" t="s">
        <v>253</v>
      </c>
      <c r="D524" s="15"/>
      <c r="E524" s="17">
        <v>2</v>
      </c>
      <c r="F524" s="17">
        <v>1270.69</v>
      </c>
      <c r="G524" s="1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72" t="s">
        <v>1178</v>
      </c>
      <c r="B525" s="72" t="s">
        <v>1179</v>
      </c>
      <c r="C525" s="72"/>
      <c r="D525" s="15"/>
      <c r="E525" s="75"/>
      <c r="F525" s="75"/>
      <c r="G525" s="1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5" t="s">
        <v>1180</v>
      </c>
      <c r="B526" s="15" t="s">
        <v>1181</v>
      </c>
      <c r="C526" s="15" t="s">
        <v>253</v>
      </c>
      <c r="D526" s="15"/>
      <c r="E526" s="17">
        <v>5</v>
      </c>
      <c r="F526" s="17">
        <v>5180.1499999999996</v>
      </c>
      <c r="G526" s="1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5" t="s">
        <v>1182</v>
      </c>
      <c r="B527" s="15" t="s">
        <v>1183</v>
      </c>
      <c r="C527" s="15" t="s">
        <v>253</v>
      </c>
      <c r="D527" s="15"/>
      <c r="E527" s="17">
        <v>5</v>
      </c>
      <c r="F527" s="17">
        <v>2146.5700000000002</v>
      </c>
      <c r="G527" s="1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5" t="s">
        <v>1184</v>
      </c>
      <c r="B528" s="15" t="s">
        <v>1185</v>
      </c>
      <c r="C528" s="15" t="s">
        <v>253</v>
      </c>
      <c r="D528" s="15"/>
      <c r="E528" s="17">
        <v>2</v>
      </c>
      <c r="F528" s="17">
        <v>1017.7</v>
      </c>
      <c r="G528" s="1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5" t="s">
        <v>1186</v>
      </c>
      <c r="B529" s="15" t="s">
        <v>1187</v>
      </c>
      <c r="C529" s="15" t="s">
        <v>253</v>
      </c>
      <c r="D529" s="15"/>
      <c r="E529" s="17">
        <v>1</v>
      </c>
      <c r="F529" s="17">
        <v>1929.41</v>
      </c>
      <c r="G529" s="1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5" t="s">
        <v>1188</v>
      </c>
      <c r="B530" s="15" t="s">
        <v>1189</v>
      </c>
      <c r="C530" s="15" t="s">
        <v>253</v>
      </c>
      <c r="D530" s="15"/>
      <c r="E530" s="17">
        <v>1</v>
      </c>
      <c r="F530" s="17">
        <v>4418.7299999999996</v>
      </c>
      <c r="G530" s="1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72" t="s">
        <v>1190</v>
      </c>
      <c r="B531" s="72" t="s">
        <v>1191</v>
      </c>
      <c r="C531" s="72"/>
      <c r="D531" s="15"/>
      <c r="E531" s="75"/>
      <c r="F531" s="75"/>
      <c r="G531" s="1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6" t="s">
        <v>1192</v>
      </c>
      <c r="B532" s="156" t="s">
        <v>907</v>
      </c>
      <c r="C532" s="156"/>
      <c r="D532" s="15"/>
      <c r="E532" s="157"/>
      <c r="F532" s="157"/>
      <c r="G532" s="1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5" t="s">
        <v>1194</v>
      </c>
      <c r="B533" s="15" t="s">
        <v>1195</v>
      </c>
      <c r="C533" s="15" t="s">
        <v>307</v>
      </c>
      <c r="D533" s="15"/>
      <c r="E533" s="17">
        <v>175.14</v>
      </c>
      <c r="F533" s="17">
        <v>2.15</v>
      </c>
      <c r="G533" s="1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5" t="s">
        <v>1196</v>
      </c>
      <c r="B534" s="15" t="s">
        <v>909</v>
      </c>
      <c r="C534" s="15" t="s">
        <v>191</v>
      </c>
      <c r="D534" s="15"/>
      <c r="E534" s="17">
        <v>70.790000000000006</v>
      </c>
      <c r="F534" s="17">
        <v>40.07</v>
      </c>
      <c r="G534" s="1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5" t="s">
        <v>1198</v>
      </c>
      <c r="B535" s="15" t="s">
        <v>911</v>
      </c>
      <c r="C535" s="15" t="s">
        <v>191</v>
      </c>
      <c r="D535" s="15"/>
      <c r="E535" s="17">
        <v>18.920000000000002</v>
      </c>
      <c r="F535" s="17">
        <v>26.08</v>
      </c>
      <c r="G535" s="1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5" t="s">
        <v>1199</v>
      </c>
      <c r="B536" s="15" t="s">
        <v>1200</v>
      </c>
      <c r="C536" s="15" t="s">
        <v>191</v>
      </c>
      <c r="D536" s="15"/>
      <c r="E536" s="17">
        <v>14.01</v>
      </c>
      <c r="F536" s="17">
        <v>79.77</v>
      </c>
      <c r="G536" s="1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5" t="s">
        <v>1201</v>
      </c>
      <c r="B537" s="15" t="s">
        <v>1202</v>
      </c>
      <c r="C537" s="15" t="s">
        <v>191</v>
      </c>
      <c r="D537" s="15"/>
      <c r="E537" s="17">
        <v>56.78</v>
      </c>
      <c r="F537" s="17">
        <v>36.659999999999997</v>
      </c>
      <c r="G537" s="1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5" t="s">
        <v>1203</v>
      </c>
      <c r="B538" s="15" t="s">
        <v>1204</v>
      </c>
      <c r="C538" s="15" t="s">
        <v>542</v>
      </c>
      <c r="D538" s="15"/>
      <c r="E538" s="17">
        <v>140.11000000000001</v>
      </c>
      <c r="F538" s="17">
        <v>2.31</v>
      </c>
      <c r="G538" s="1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5" t="s">
        <v>1205</v>
      </c>
      <c r="B539" s="15" t="s">
        <v>1206</v>
      </c>
      <c r="C539" s="15" t="s">
        <v>70</v>
      </c>
      <c r="D539" s="15"/>
      <c r="E539" s="17">
        <v>18.920000000000002</v>
      </c>
      <c r="F539" s="17">
        <v>26</v>
      </c>
      <c r="G539" s="1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6" t="s">
        <v>1208</v>
      </c>
      <c r="B540" s="156" t="s">
        <v>1209</v>
      </c>
      <c r="C540" s="156"/>
      <c r="D540" s="15"/>
      <c r="E540" s="157"/>
      <c r="F540" s="157"/>
      <c r="G540" s="1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5" t="s">
        <v>1210</v>
      </c>
      <c r="B541" s="15" t="s">
        <v>1211</v>
      </c>
      <c r="C541" s="15" t="s">
        <v>307</v>
      </c>
      <c r="D541" s="15"/>
      <c r="E541" s="17">
        <v>41.56</v>
      </c>
      <c r="F541" s="17">
        <v>44.46</v>
      </c>
      <c r="G541" s="1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5" t="s">
        <v>1212</v>
      </c>
      <c r="B542" s="15" t="s">
        <v>1213</v>
      </c>
      <c r="C542" s="15" t="s">
        <v>307</v>
      </c>
      <c r="D542" s="15"/>
      <c r="E542" s="17">
        <v>137.71</v>
      </c>
      <c r="F542" s="17">
        <v>16.79</v>
      </c>
      <c r="G542" s="1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5" t="s">
        <v>1215</v>
      </c>
      <c r="B543" s="15" t="s">
        <v>1216</v>
      </c>
      <c r="C543" s="15" t="s">
        <v>307</v>
      </c>
      <c r="D543" s="15"/>
      <c r="E543" s="17">
        <v>2.9</v>
      </c>
      <c r="F543" s="17">
        <v>57.04</v>
      </c>
      <c r="G543" s="1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6" t="s">
        <v>1217</v>
      </c>
      <c r="B544" s="156" t="s">
        <v>1218</v>
      </c>
      <c r="C544" s="156"/>
      <c r="D544" s="15"/>
      <c r="E544" s="157"/>
      <c r="F544" s="157"/>
      <c r="G544" s="1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5" t="s">
        <v>1219</v>
      </c>
      <c r="B545" s="15" t="s">
        <v>1220</v>
      </c>
      <c r="C545" s="15" t="s">
        <v>253</v>
      </c>
      <c r="D545" s="15"/>
      <c r="E545" s="17">
        <v>5</v>
      </c>
      <c r="F545" s="17">
        <v>102.75</v>
      </c>
      <c r="G545" s="1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6" t="s">
        <v>1221</v>
      </c>
      <c r="B546" s="156" t="s">
        <v>1222</v>
      </c>
      <c r="C546" s="156"/>
      <c r="D546" s="15"/>
      <c r="E546" s="157"/>
      <c r="F546" s="157"/>
      <c r="G546" s="1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5" t="s">
        <v>1223</v>
      </c>
      <c r="B547" s="15" t="s">
        <v>1224</v>
      </c>
      <c r="C547" s="15" t="s">
        <v>431</v>
      </c>
      <c r="D547" s="15"/>
      <c r="E547" s="17">
        <v>4</v>
      </c>
      <c r="F547" s="17">
        <v>72.34</v>
      </c>
      <c r="G547" s="1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6" t="s">
        <v>1225</v>
      </c>
      <c r="B548" s="156" t="s">
        <v>1226</v>
      </c>
      <c r="C548" s="156"/>
      <c r="D548" s="15"/>
      <c r="E548" s="157"/>
      <c r="F548" s="157"/>
      <c r="G548" s="1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5" t="s">
        <v>1227</v>
      </c>
      <c r="B549" s="15" t="s">
        <v>1228</v>
      </c>
      <c r="C549" s="15" t="s">
        <v>253</v>
      </c>
      <c r="D549" s="15"/>
      <c r="E549" s="17">
        <v>5</v>
      </c>
      <c r="F549" s="17">
        <v>85.56</v>
      </c>
      <c r="G549" s="1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5" t="s">
        <v>1229</v>
      </c>
      <c r="B550" s="15" t="s">
        <v>1230</v>
      </c>
      <c r="C550" s="15" t="s">
        <v>253</v>
      </c>
      <c r="D550" s="15"/>
      <c r="E550" s="17">
        <v>4</v>
      </c>
      <c r="F550" s="17">
        <v>76.95</v>
      </c>
      <c r="G550" s="1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72" t="s">
        <v>1232</v>
      </c>
      <c r="B551" s="72" t="s">
        <v>1233</v>
      </c>
      <c r="C551" s="72"/>
      <c r="D551" s="15"/>
      <c r="E551" s="75"/>
      <c r="F551" s="75"/>
      <c r="G551" s="1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6" t="s">
        <v>1234</v>
      </c>
      <c r="B552" s="156" t="s">
        <v>907</v>
      </c>
      <c r="C552" s="156"/>
      <c r="D552" s="15"/>
      <c r="E552" s="157"/>
      <c r="F552" s="157"/>
      <c r="G552" s="1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5" t="s">
        <v>1235</v>
      </c>
      <c r="B553" s="15" t="s">
        <v>1195</v>
      </c>
      <c r="C553" s="15" t="s">
        <v>307</v>
      </c>
      <c r="D553" s="15"/>
      <c r="E553" s="17">
        <v>158</v>
      </c>
      <c r="F553" s="17">
        <v>2.15</v>
      </c>
      <c r="G553" s="1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5" t="s">
        <v>1236</v>
      </c>
      <c r="B554" s="15" t="s">
        <v>909</v>
      </c>
      <c r="C554" s="15" t="s">
        <v>191</v>
      </c>
      <c r="D554" s="15"/>
      <c r="E554" s="17">
        <v>104.32</v>
      </c>
      <c r="F554" s="17">
        <v>40.07</v>
      </c>
      <c r="G554" s="1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5" t="s">
        <v>1237</v>
      </c>
      <c r="B555" s="15" t="s">
        <v>911</v>
      </c>
      <c r="C555" s="15" t="s">
        <v>191</v>
      </c>
      <c r="D555" s="15"/>
      <c r="E555" s="17">
        <v>64.34</v>
      </c>
      <c r="F555" s="17">
        <v>26.08</v>
      </c>
      <c r="G555" s="1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5" t="s">
        <v>1238</v>
      </c>
      <c r="B556" s="15" t="s">
        <v>1200</v>
      </c>
      <c r="C556" s="15" t="s">
        <v>191</v>
      </c>
      <c r="D556" s="15"/>
      <c r="E556" s="17">
        <v>42.68</v>
      </c>
      <c r="F556" s="17">
        <v>79.77</v>
      </c>
      <c r="G556" s="1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5" t="s">
        <v>1239</v>
      </c>
      <c r="B557" s="15" t="s">
        <v>1202</v>
      </c>
      <c r="C557" s="15" t="s">
        <v>191</v>
      </c>
      <c r="D557" s="15"/>
      <c r="E557" s="17">
        <v>56.66</v>
      </c>
      <c r="F557" s="17">
        <v>36.659999999999997</v>
      </c>
      <c r="G557" s="1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5" t="s">
        <v>1240</v>
      </c>
      <c r="B558" s="15" t="s">
        <v>1204</v>
      </c>
      <c r="C558" s="15" t="s">
        <v>542</v>
      </c>
      <c r="D558" s="15"/>
      <c r="E558" s="17">
        <v>39.19</v>
      </c>
      <c r="F558" s="17">
        <v>2.31</v>
      </c>
      <c r="G558" s="1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5" t="s">
        <v>1241</v>
      </c>
      <c r="B559" s="15" t="s">
        <v>1206</v>
      </c>
      <c r="C559" s="15" t="s">
        <v>70</v>
      </c>
      <c r="D559" s="15"/>
      <c r="E559" s="17">
        <v>64.34</v>
      </c>
      <c r="F559" s="17">
        <v>26</v>
      </c>
      <c r="G559" s="1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6" t="s">
        <v>1242</v>
      </c>
      <c r="B560" s="156" t="s">
        <v>1243</v>
      </c>
      <c r="C560" s="156"/>
      <c r="D560" s="15"/>
      <c r="E560" s="157"/>
      <c r="F560" s="157"/>
      <c r="G560" s="1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5" t="s">
        <v>1245</v>
      </c>
      <c r="B561" s="15" t="s">
        <v>1246</v>
      </c>
      <c r="C561" s="15" t="s">
        <v>307</v>
      </c>
      <c r="D561" s="15"/>
      <c r="E561" s="17">
        <v>12.54</v>
      </c>
      <c r="F561" s="17">
        <v>13.26</v>
      </c>
      <c r="G561" s="1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5" t="s">
        <v>1247</v>
      </c>
      <c r="B562" s="15" t="s">
        <v>1248</v>
      </c>
      <c r="C562" s="15" t="s">
        <v>307</v>
      </c>
      <c r="D562" s="15"/>
      <c r="E562" s="17">
        <v>136.07</v>
      </c>
      <c r="F562" s="17">
        <v>24.68</v>
      </c>
      <c r="G562" s="1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5" t="s">
        <v>1249</v>
      </c>
      <c r="B563" s="15" t="s">
        <v>1250</v>
      </c>
      <c r="C563" s="15" t="s">
        <v>307</v>
      </c>
      <c r="D563" s="15"/>
      <c r="E563" s="17">
        <v>4.0999999999999996</v>
      </c>
      <c r="F563" s="17">
        <v>12.09</v>
      </c>
      <c r="G563" s="1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5" t="s">
        <v>1251</v>
      </c>
      <c r="B564" s="15" t="s">
        <v>1252</v>
      </c>
      <c r="C564" s="15" t="s">
        <v>307</v>
      </c>
      <c r="D564" s="15"/>
      <c r="E564" s="17">
        <v>0.6</v>
      </c>
      <c r="F564" s="17">
        <v>14.48</v>
      </c>
      <c r="G564" s="1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5" t="s">
        <v>1254</v>
      </c>
      <c r="B565" s="15" t="s">
        <v>1255</v>
      </c>
      <c r="C565" s="15" t="s">
        <v>307</v>
      </c>
      <c r="D565" s="15"/>
      <c r="E565" s="17">
        <v>15.81</v>
      </c>
      <c r="F565" s="17">
        <v>22.61</v>
      </c>
      <c r="G565" s="1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6" t="s">
        <v>1258</v>
      </c>
      <c r="B566" s="156" t="s">
        <v>1259</v>
      </c>
      <c r="C566" s="156"/>
      <c r="D566" s="15"/>
      <c r="E566" s="157"/>
      <c r="F566" s="157"/>
      <c r="G566" s="1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5" t="s">
        <v>1262</v>
      </c>
      <c r="B567" s="15" t="s">
        <v>1263</v>
      </c>
      <c r="C567" s="15" t="s">
        <v>253</v>
      </c>
      <c r="D567" s="15"/>
      <c r="E567" s="17">
        <v>2</v>
      </c>
      <c r="F567" s="17">
        <v>127.42</v>
      </c>
      <c r="G567" s="1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5" t="s">
        <v>1264</v>
      </c>
      <c r="B568" s="15" t="s">
        <v>1265</v>
      </c>
      <c r="C568" s="15" t="s">
        <v>253</v>
      </c>
      <c r="D568" s="15"/>
      <c r="E568" s="17">
        <v>8</v>
      </c>
      <c r="F568" s="17">
        <v>161.99</v>
      </c>
      <c r="G568" s="1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6" t="s">
        <v>1266</v>
      </c>
      <c r="B569" s="156" t="s">
        <v>1267</v>
      </c>
      <c r="C569" s="156"/>
      <c r="D569" s="15"/>
      <c r="E569" s="157"/>
      <c r="F569" s="157"/>
      <c r="G569" s="1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5" t="s">
        <v>1270</v>
      </c>
      <c r="B570" s="15" t="s">
        <v>1271</v>
      </c>
      <c r="C570" s="15" t="s">
        <v>431</v>
      </c>
      <c r="D570" s="15"/>
      <c r="E570" s="17">
        <v>6</v>
      </c>
      <c r="F570" s="17">
        <v>41.56</v>
      </c>
      <c r="G570" s="1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5" t="s">
        <v>1273</v>
      </c>
      <c r="B571" s="15" t="s">
        <v>1274</v>
      </c>
      <c r="C571" s="15" t="s">
        <v>431</v>
      </c>
      <c r="D571" s="15"/>
      <c r="E571" s="17">
        <v>6</v>
      </c>
      <c r="F571" s="17">
        <v>58.03</v>
      </c>
      <c r="G571" s="1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72" t="s">
        <v>1275</v>
      </c>
      <c r="B572" s="166" t="s">
        <v>1276</v>
      </c>
      <c r="C572" s="72"/>
      <c r="D572" s="15"/>
      <c r="E572" s="75"/>
      <c r="F572" s="75"/>
      <c r="G572" s="1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6" t="s">
        <v>1278</v>
      </c>
      <c r="B573" s="260" t="s">
        <v>1279</v>
      </c>
      <c r="C573" s="156"/>
      <c r="D573" s="15"/>
      <c r="E573" s="157"/>
      <c r="F573" s="157"/>
      <c r="G573" s="1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5" t="s">
        <v>1280</v>
      </c>
      <c r="B574" s="167" t="s">
        <v>1281</v>
      </c>
      <c r="C574" s="15" t="s">
        <v>253</v>
      </c>
      <c r="D574" s="15"/>
      <c r="E574" s="17">
        <v>1</v>
      </c>
      <c r="F574" s="17">
        <v>5180.1499999999996</v>
      </c>
      <c r="G574" s="1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5" t="s">
        <v>1282</v>
      </c>
      <c r="B575" s="167" t="s">
        <v>1283</v>
      </c>
      <c r="C575" s="15" t="s">
        <v>253</v>
      </c>
      <c r="D575" s="15"/>
      <c r="E575" s="17">
        <v>1</v>
      </c>
      <c r="F575" s="17">
        <v>767.01</v>
      </c>
      <c r="G575" s="1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5" t="s">
        <v>1284</v>
      </c>
      <c r="B576" s="167" t="s">
        <v>1286</v>
      </c>
      <c r="C576" s="15" t="s">
        <v>253</v>
      </c>
      <c r="D576" s="15"/>
      <c r="E576" s="17">
        <v>2</v>
      </c>
      <c r="F576" s="17">
        <v>4609.82</v>
      </c>
      <c r="G576" s="1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6" t="s">
        <v>1288</v>
      </c>
      <c r="B577" s="260" t="s">
        <v>1290</v>
      </c>
      <c r="C577" s="156"/>
      <c r="D577" s="15"/>
      <c r="E577" s="157"/>
      <c r="F577" s="157"/>
      <c r="G577" s="1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5" t="s">
        <v>1292</v>
      </c>
      <c r="B578" s="167" t="s">
        <v>1248</v>
      </c>
      <c r="C578" s="15" t="s">
        <v>307</v>
      </c>
      <c r="D578" s="15"/>
      <c r="E578" s="17">
        <v>9.2200000000000006</v>
      </c>
      <c r="F578" s="17">
        <v>24.68</v>
      </c>
      <c r="G578" s="1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5" t="s">
        <v>1293</v>
      </c>
      <c r="B579" s="167" t="s">
        <v>1294</v>
      </c>
      <c r="C579" s="15" t="s">
        <v>307</v>
      </c>
      <c r="D579" s="15"/>
      <c r="E579" s="17">
        <v>13.47</v>
      </c>
      <c r="F579" s="17">
        <v>20.100000000000001</v>
      </c>
      <c r="G579" s="1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72" t="s">
        <v>1295</v>
      </c>
      <c r="B580" s="72" t="s">
        <v>1296</v>
      </c>
      <c r="C580" s="72"/>
      <c r="D580" s="15"/>
      <c r="E580" s="75"/>
      <c r="F580" s="75"/>
      <c r="G580" s="1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5" t="s">
        <v>1297</v>
      </c>
      <c r="B581" s="15" t="s">
        <v>1298</v>
      </c>
      <c r="C581" s="15" t="s">
        <v>307</v>
      </c>
      <c r="D581" s="15"/>
      <c r="E581" s="17">
        <v>0</v>
      </c>
      <c r="F581" s="17">
        <v>0</v>
      </c>
      <c r="G581" s="1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5" t="s">
        <v>1299</v>
      </c>
      <c r="B582" s="15" t="s">
        <v>1300</v>
      </c>
      <c r="C582" s="15" t="s">
        <v>431</v>
      </c>
      <c r="D582" s="15"/>
      <c r="E582" s="17">
        <v>0</v>
      </c>
      <c r="F582" s="17"/>
      <c r="G582" s="1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72" t="s">
        <v>1302</v>
      </c>
      <c r="B583" s="72" t="s">
        <v>1303</v>
      </c>
      <c r="C583" s="72"/>
      <c r="D583" s="15"/>
      <c r="E583" s="75"/>
      <c r="F583" s="75"/>
      <c r="G583" s="1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5" t="s">
        <v>1305</v>
      </c>
      <c r="B584" s="15" t="s">
        <v>1306</v>
      </c>
      <c r="C584" s="15" t="s">
        <v>253</v>
      </c>
      <c r="D584" s="15"/>
      <c r="E584" s="17">
        <v>1</v>
      </c>
      <c r="F584" s="17">
        <v>1992.42</v>
      </c>
      <c r="G584" s="1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8" t="s">
        <v>1307</v>
      </c>
      <c r="B585" s="8" t="s">
        <v>1308</v>
      </c>
      <c r="C585" s="8"/>
      <c r="D585" s="15"/>
      <c r="E585" s="9"/>
      <c r="F585" s="9"/>
      <c r="G585" s="1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1" t="s">
        <v>1309</v>
      </c>
      <c r="B586" s="11" t="s">
        <v>1310</v>
      </c>
      <c r="C586" s="11"/>
      <c r="D586" s="15"/>
      <c r="E586" s="13"/>
      <c r="F586" s="13"/>
      <c r="G586" s="1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5" t="s">
        <v>1311</v>
      </c>
      <c r="B587" s="15" t="s">
        <v>1312</v>
      </c>
      <c r="C587" s="15" t="s">
        <v>253</v>
      </c>
      <c r="D587" s="15">
        <v>10</v>
      </c>
      <c r="E587" s="17">
        <v>0</v>
      </c>
      <c r="F587" s="17">
        <v>23.68</v>
      </c>
      <c r="G587" s="1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5" t="s">
        <v>1313</v>
      </c>
      <c r="B588" s="15" t="s">
        <v>1314</v>
      </c>
      <c r="C588" s="15" t="s">
        <v>253</v>
      </c>
      <c r="D588" s="15">
        <v>20</v>
      </c>
      <c r="E588" s="17">
        <v>0</v>
      </c>
      <c r="F588" s="17">
        <v>23.68</v>
      </c>
      <c r="G588" s="1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1" t="s">
        <v>1315</v>
      </c>
      <c r="B589" s="11" t="s">
        <v>1316</v>
      </c>
      <c r="C589" s="11"/>
      <c r="D589" s="15"/>
      <c r="E589" s="13"/>
      <c r="F589" s="13"/>
      <c r="G589" s="1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5" t="s">
        <v>1317</v>
      </c>
      <c r="B590" s="15" t="s">
        <v>1318</v>
      </c>
      <c r="C590" s="15" t="s">
        <v>253</v>
      </c>
      <c r="D590" s="15"/>
      <c r="E590" s="17">
        <v>30</v>
      </c>
      <c r="F590" s="17">
        <v>755.27</v>
      </c>
      <c r="G590" s="1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8" t="s">
        <v>1319</v>
      </c>
      <c r="B591" s="8" t="s">
        <v>1320</v>
      </c>
      <c r="C591" s="8"/>
      <c r="D591" s="15"/>
      <c r="E591" s="9"/>
      <c r="F591" s="9"/>
      <c r="G591" s="1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1" t="s">
        <v>1321</v>
      </c>
      <c r="B592" s="11" t="s">
        <v>1322</v>
      </c>
      <c r="C592" s="11"/>
      <c r="D592" s="15"/>
      <c r="E592" s="13"/>
      <c r="F592" s="13"/>
      <c r="G592" s="1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5" t="s">
        <v>1323</v>
      </c>
      <c r="B593" s="15" t="s">
        <v>1324</v>
      </c>
      <c r="C593" s="15" t="s">
        <v>30</v>
      </c>
      <c r="D593" s="15">
        <v>1</v>
      </c>
      <c r="E593" s="17">
        <v>1</v>
      </c>
      <c r="F593" s="17">
        <v>250</v>
      </c>
      <c r="G593" s="1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5" t="s">
        <v>1325</v>
      </c>
      <c r="B594" s="15" t="s">
        <v>1326</v>
      </c>
      <c r="C594" s="15" t="s">
        <v>30</v>
      </c>
      <c r="D594" s="15">
        <v>1</v>
      </c>
      <c r="E594" s="17">
        <v>1</v>
      </c>
      <c r="F594" s="17">
        <v>250</v>
      </c>
      <c r="G594" s="1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5" t="s">
        <v>1327</v>
      </c>
      <c r="B595" s="15" t="s">
        <v>1328</v>
      </c>
      <c r="C595" s="15" t="s">
        <v>30</v>
      </c>
      <c r="D595" s="15">
        <v>1</v>
      </c>
      <c r="E595" s="17">
        <v>0</v>
      </c>
      <c r="F595" s="17">
        <v>250</v>
      </c>
      <c r="G595" s="1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5" t="s">
        <v>1329</v>
      </c>
      <c r="B596" s="15" t="s">
        <v>1330</v>
      </c>
      <c r="C596" s="15" t="s">
        <v>30</v>
      </c>
      <c r="D596" s="15">
        <v>1</v>
      </c>
      <c r="E596" s="17">
        <v>0</v>
      </c>
      <c r="F596" s="17">
        <v>250</v>
      </c>
      <c r="G596" s="1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1" t="s">
        <v>1331</v>
      </c>
      <c r="B597" s="11" t="s">
        <v>1164</v>
      </c>
      <c r="C597" s="11"/>
      <c r="D597" s="15"/>
      <c r="E597" s="13"/>
      <c r="F597" s="13"/>
      <c r="G597" s="1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5" t="s">
        <v>1332</v>
      </c>
      <c r="B598" s="15" t="s">
        <v>1328</v>
      </c>
      <c r="C598" s="15" t="s">
        <v>30</v>
      </c>
      <c r="D598" s="15"/>
      <c r="E598" s="17">
        <v>1</v>
      </c>
      <c r="F598" s="17">
        <v>1500</v>
      </c>
      <c r="G598" s="1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5" t="s">
        <v>1333</v>
      </c>
      <c r="B599" s="15" t="s">
        <v>1334</v>
      </c>
      <c r="C599" s="15" t="s">
        <v>30</v>
      </c>
      <c r="D599" s="15"/>
      <c r="E599" s="17">
        <v>1</v>
      </c>
      <c r="F599" s="17">
        <v>1500</v>
      </c>
      <c r="G599" s="1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8" t="s">
        <v>1335</v>
      </c>
      <c r="B600" s="8" t="s">
        <v>1336</v>
      </c>
      <c r="C600" s="8"/>
      <c r="D600" s="15"/>
      <c r="E600" s="9"/>
      <c r="F600" s="9"/>
      <c r="G600" s="1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5" t="s">
        <v>1337</v>
      </c>
      <c r="B601" s="15" t="s">
        <v>1338</v>
      </c>
      <c r="C601" s="15" t="s">
        <v>253</v>
      </c>
      <c r="D601" s="15"/>
      <c r="E601" s="17">
        <v>2</v>
      </c>
      <c r="F601" s="17">
        <v>3500</v>
      </c>
      <c r="G601" s="1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5" t="s">
        <v>1339</v>
      </c>
      <c r="B602" s="15" t="s">
        <v>1340</v>
      </c>
      <c r="C602" s="15" t="s">
        <v>253</v>
      </c>
      <c r="D602" s="15"/>
      <c r="E602" s="17">
        <v>2</v>
      </c>
      <c r="F602" s="17">
        <v>3500</v>
      </c>
      <c r="G602" s="1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5" t="s">
        <v>1341</v>
      </c>
      <c r="B603" s="15" t="s">
        <v>1342</v>
      </c>
      <c r="C603" s="15" t="s">
        <v>542</v>
      </c>
      <c r="D603" s="15"/>
      <c r="E603" s="17">
        <v>442.5</v>
      </c>
      <c r="F603" s="17">
        <v>25.72</v>
      </c>
      <c r="G603" s="1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5" t="s">
        <v>1343</v>
      </c>
      <c r="B604" s="15" t="s">
        <v>1344</v>
      </c>
      <c r="C604" s="15" t="s">
        <v>253</v>
      </c>
      <c r="D604" s="15"/>
      <c r="E604" s="17">
        <v>19</v>
      </c>
      <c r="F604" s="17">
        <v>712.18</v>
      </c>
      <c r="G604" s="1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5" t="s">
        <v>1345</v>
      </c>
      <c r="B605" s="15" t="s">
        <v>1346</v>
      </c>
      <c r="C605" s="15" t="s">
        <v>253</v>
      </c>
      <c r="D605" s="15"/>
      <c r="E605" s="17">
        <v>12</v>
      </c>
      <c r="F605" s="17">
        <v>195.75</v>
      </c>
      <c r="G605" s="1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5" t="s">
        <v>1347</v>
      </c>
      <c r="B606" s="15" t="s">
        <v>1348</v>
      </c>
      <c r="C606" s="15" t="s">
        <v>253</v>
      </c>
      <c r="D606" s="15"/>
      <c r="E606" s="17">
        <v>37</v>
      </c>
      <c r="F606" s="17">
        <v>101.4</v>
      </c>
      <c r="G606" s="1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5" t="s">
        <v>1349</v>
      </c>
      <c r="B607" s="15" t="s">
        <v>1350</v>
      </c>
      <c r="C607" s="15" t="s">
        <v>253</v>
      </c>
      <c r="D607" s="15"/>
      <c r="E607" s="17">
        <v>14</v>
      </c>
      <c r="F607" s="17">
        <v>382.48</v>
      </c>
      <c r="G607" s="1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18" t="s">
        <v>1351</v>
      </c>
      <c r="B608" s="519"/>
      <c r="C608" s="297"/>
      <c r="D608" s="297"/>
      <c r="E608" s="297"/>
      <c r="F608" s="29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20" t="s">
        <v>0</v>
      </c>
      <c r="B1" s="520" t="s">
        <v>2</v>
      </c>
      <c r="C1" s="520" t="s">
        <v>3</v>
      </c>
      <c r="D1" s="521" t="s">
        <v>5</v>
      </c>
      <c r="E1" s="517" t="s">
        <v>6</v>
      </c>
      <c r="F1" s="517" t="s">
        <v>7</v>
      </c>
      <c r="G1" s="517" t="s">
        <v>1353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23"/>
      <c r="B2" s="423"/>
      <c r="C2" s="423"/>
      <c r="D2" s="423"/>
      <c r="E2" s="423"/>
      <c r="F2" s="423"/>
      <c r="G2" s="4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1354</v>
      </c>
      <c r="B3" s="303" t="s">
        <v>1355</v>
      </c>
      <c r="C3" s="303"/>
      <c r="D3" s="303"/>
      <c r="E3" s="304"/>
      <c r="F3" s="304"/>
      <c r="G3" s="304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1356</v>
      </c>
      <c r="B4" s="305" t="s">
        <v>14</v>
      </c>
      <c r="C4" s="305"/>
      <c r="D4" s="305"/>
      <c r="E4" s="306"/>
      <c r="F4" s="306"/>
      <c r="G4" s="306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1357</v>
      </c>
      <c r="B5" s="307" t="s">
        <v>17</v>
      </c>
      <c r="C5" s="307"/>
      <c r="D5" s="307"/>
      <c r="E5" s="308"/>
      <c r="F5" s="308"/>
      <c r="G5" s="308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1358</v>
      </c>
      <c r="B6" s="5" t="s">
        <v>19</v>
      </c>
      <c r="C6" s="5" t="s">
        <v>20</v>
      </c>
      <c r="D6" s="309">
        <v>460</v>
      </c>
      <c r="E6" s="310">
        <v>1274.78</v>
      </c>
      <c r="F6" s="310">
        <v>2.15</v>
      </c>
      <c r="G6" s="310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1359</v>
      </c>
      <c r="B7" s="5" t="s">
        <v>1360</v>
      </c>
      <c r="C7" s="5" t="s">
        <v>24</v>
      </c>
      <c r="D7" s="309"/>
      <c r="E7" s="310">
        <v>3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1361</v>
      </c>
      <c r="B8" s="307" t="s">
        <v>26</v>
      </c>
      <c r="C8" s="307"/>
      <c r="D8" s="311"/>
      <c r="E8" s="308"/>
      <c r="F8" s="308"/>
      <c r="G8" s="308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1362</v>
      </c>
      <c r="B9" s="5" t="s">
        <v>29</v>
      </c>
      <c r="C9" s="5" t="s">
        <v>30</v>
      </c>
      <c r="D9" s="309">
        <v>3</v>
      </c>
      <c r="E9" s="310">
        <v>3</v>
      </c>
      <c r="F9" s="310">
        <v>1840</v>
      </c>
      <c r="G9" s="310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1363</v>
      </c>
      <c r="B10" s="5" t="s">
        <v>33</v>
      </c>
      <c r="C10" s="5" t="s">
        <v>30</v>
      </c>
      <c r="D10" s="309">
        <v>1</v>
      </c>
      <c r="E10" s="310">
        <v>1</v>
      </c>
      <c r="F10" s="310">
        <v>1840</v>
      </c>
      <c r="G10" s="310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1364</v>
      </c>
      <c r="B11" s="305" t="s">
        <v>57</v>
      </c>
      <c r="C11" s="305"/>
      <c r="D11" s="312"/>
      <c r="E11" s="306"/>
      <c r="F11" s="306"/>
      <c r="G11" s="306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1365</v>
      </c>
      <c r="B12" s="307" t="s">
        <v>1366</v>
      </c>
      <c r="C12" s="307"/>
      <c r="D12" s="311"/>
      <c r="E12" s="308"/>
      <c r="F12" s="308"/>
      <c r="G12" s="308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1367</v>
      </c>
      <c r="B13" s="5" t="s">
        <v>69</v>
      </c>
      <c r="C13" s="5" t="s">
        <v>70</v>
      </c>
      <c r="D13" s="309">
        <v>179</v>
      </c>
      <c r="E13" s="310">
        <v>0</v>
      </c>
      <c r="F13" s="310"/>
      <c r="G13" s="310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1368</v>
      </c>
      <c r="B14" s="5" t="s">
        <v>75</v>
      </c>
      <c r="C14" s="5" t="s">
        <v>70</v>
      </c>
      <c r="D14" s="309">
        <v>82.34</v>
      </c>
      <c r="E14" s="310">
        <v>0</v>
      </c>
      <c r="F14" s="310">
        <v>50</v>
      </c>
      <c r="G14" s="310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1369</v>
      </c>
      <c r="B15" s="5" t="s">
        <v>81</v>
      </c>
      <c r="C15" s="5" t="s">
        <v>70</v>
      </c>
      <c r="D15" s="309">
        <v>71.599999999999994</v>
      </c>
      <c r="E15" s="310">
        <v>0</v>
      </c>
      <c r="F15" s="310">
        <v>22</v>
      </c>
      <c r="G15" s="310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1370</v>
      </c>
      <c r="B16" s="307" t="s">
        <v>87</v>
      </c>
      <c r="C16" s="307"/>
      <c r="D16" s="311"/>
      <c r="E16" s="308"/>
      <c r="F16" s="308"/>
      <c r="G16" s="308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1371</v>
      </c>
      <c r="B17" s="5" t="s">
        <v>99</v>
      </c>
      <c r="C17" s="5" t="s">
        <v>70</v>
      </c>
      <c r="D17" s="309">
        <v>0.19200000000000003</v>
      </c>
      <c r="E17" s="310">
        <v>0</v>
      </c>
      <c r="F17" s="310">
        <v>17</v>
      </c>
      <c r="G17" s="310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1372</v>
      </c>
      <c r="B18" s="5" t="s">
        <v>1373</v>
      </c>
      <c r="C18" s="5" t="s">
        <v>70</v>
      </c>
      <c r="D18" s="309">
        <v>36.72</v>
      </c>
      <c r="E18" s="310">
        <v>0</v>
      </c>
      <c r="F18" s="310">
        <v>17</v>
      </c>
      <c r="G18" s="310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1374</v>
      </c>
      <c r="B19" s="5" t="s">
        <v>1375</v>
      </c>
      <c r="C19" s="5" t="s">
        <v>70</v>
      </c>
      <c r="D19" s="309">
        <v>11.25</v>
      </c>
      <c r="E19" s="310">
        <v>0</v>
      </c>
      <c r="F19" s="310">
        <v>17</v>
      </c>
      <c r="G19" s="310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1376</v>
      </c>
      <c r="B20" s="5" t="s">
        <v>123</v>
      </c>
      <c r="C20" s="5" t="s">
        <v>70</v>
      </c>
      <c r="D20" s="309">
        <v>261.23629999999997</v>
      </c>
      <c r="E20" s="310">
        <v>0</v>
      </c>
      <c r="F20" s="310">
        <v>26</v>
      </c>
      <c r="G20" s="310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307" t="s">
        <v>1377</v>
      </c>
      <c r="B21" s="307" t="s">
        <v>1378</v>
      </c>
      <c r="C21" s="307"/>
      <c r="D21" s="311"/>
      <c r="E21" s="308"/>
      <c r="F21" s="308"/>
      <c r="G21" s="308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1379</v>
      </c>
      <c r="B22" s="5" t="s">
        <v>1380</v>
      </c>
      <c r="C22" s="5" t="s">
        <v>70</v>
      </c>
      <c r="D22" s="309"/>
      <c r="E22" s="310">
        <v>51.09</v>
      </c>
      <c r="F22" s="310">
        <v>23.19</v>
      </c>
      <c r="G22" s="310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1381</v>
      </c>
      <c r="B23" s="5" t="s">
        <v>117</v>
      </c>
      <c r="C23" s="5" t="s">
        <v>70</v>
      </c>
      <c r="D23" s="309"/>
      <c r="E23" s="310">
        <v>74.569999999999993</v>
      </c>
      <c r="F23" s="310">
        <v>28.93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1382</v>
      </c>
      <c r="B24" s="5" t="s">
        <v>1375</v>
      </c>
      <c r="C24" s="5" t="s">
        <v>70</v>
      </c>
      <c r="D24" s="309"/>
      <c r="E24" s="310">
        <v>9.9</v>
      </c>
      <c r="F24" s="310">
        <v>23.19</v>
      </c>
      <c r="G24" s="310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1383</v>
      </c>
      <c r="B25" s="5" t="s">
        <v>123</v>
      </c>
      <c r="C25" s="5" t="s">
        <v>70</v>
      </c>
      <c r="D25" s="309"/>
      <c r="E25" s="310">
        <v>104.59</v>
      </c>
      <c r="F25" s="310">
        <v>26</v>
      </c>
      <c r="G25" s="310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307" t="s">
        <v>1384</v>
      </c>
      <c r="B26" s="307" t="s">
        <v>1385</v>
      </c>
      <c r="C26" s="307"/>
      <c r="D26" s="311"/>
      <c r="E26" s="308"/>
      <c r="F26" s="308"/>
      <c r="G26" s="308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1386</v>
      </c>
      <c r="B27" s="5" t="s">
        <v>119</v>
      </c>
      <c r="C27" s="5" t="s">
        <v>191</v>
      </c>
      <c r="D27" s="309"/>
      <c r="E27" s="310">
        <v>58.07</v>
      </c>
      <c r="F27" s="310">
        <v>36.659999999999997</v>
      </c>
      <c r="G27" s="310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1387</v>
      </c>
      <c r="B28" s="5" t="s">
        <v>1388</v>
      </c>
      <c r="C28" s="5" t="s">
        <v>191</v>
      </c>
      <c r="D28" s="309"/>
      <c r="E28" s="310">
        <v>49.63</v>
      </c>
      <c r="F28" s="310">
        <v>54.97</v>
      </c>
      <c r="G28" s="310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07" t="s">
        <v>1389</v>
      </c>
      <c r="B29" s="307" t="s">
        <v>140</v>
      </c>
      <c r="C29" s="307"/>
      <c r="D29" s="311"/>
      <c r="E29" s="308"/>
      <c r="F29" s="308"/>
      <c r="G29" s="308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313" t="s">
        <v>1390</v>
      </c>
      <c r="B30" s="313" t="s">
        <v>143</v>
      </c>
      <c r="C30" s="313"/>
      <c r="D30" s="314"/>
      <c r="E30" s="315"/>
      <c r="F30" s="315"/>
      <c r="G30" s="315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1391</v>
      </c>
      <c r="B31" s="5" t="s">
        <v>152</v>
      </c>
      <c r="C31" s="5" t="s">
        <v>70</v>
      </c>
      <c r="D31" s="309">
        <v>21</v>
      </c>
      <c r="E31" s="310">
        <v>9.61</v>
      </c>
      <c r="F31" s="310">
        <v>60</v>
      </c>
      <c r="G31" s="310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1392</v>
      </c>
      <c r="B32" s="5" t="s">
        <v>162</v>
      </c>
      <c r="C32" s="5" t="s">
        <v>30</v>
      </c>
      <c r="D32" s="309">
        <v>1</v>
      </c>
      <c r="E32" s="310">
        <v>0</v>
      </c>
      <c r="F32" s="310">
        <v>2800</v>
      </c>
      <c r="G32" s="310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1393</v>
      </c>
      <c r="B33" s="5" t="s">
        <v>164</v>
      </c>
      <c r="C33" s="5" t="s">
        <v>30</v>
      </c>
      <c r="D33" s="309">
        <v>1</v>
      </c>
      <c r="E33" s="310">
        <v>0</v>
      </c>
      <c r="F33" s="310">
        <v>3800</v>
      </c>
      <c r="G33" s="310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313" t="s">
        <v>1394</v>
      </c>
      <c r="B34" s="313" t="s">
        <v>168</v>
      </c>
      <c r="C34" s="313"/>
      <c r="D34" s="314"/>
      <c r="E34" s="315"/>
      <c r="F34" s="315"/>
      <c r="G34" s="315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1395</v>
      </c>
      <c r="B35" s="5" t="s">
        <v>162</v>
      </c>
      <c r="C35" s="5" t="s">
        <v>30</v>
      </c>
      <c r="D35" s="309"/>
      <c r="E35" s="310">
        <v>1</v>
      </c>
      <c r="F35" s="310">
        <v>3800</v>
      </c>
      <c r="G35" s="310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1396</v>
      </c>
      <c r="B36" s="5" t="s">
        <v>164</v>
      </c>
      <c r="C36" s="5" t="s">
        <v>30</v>
      </c>
      <c r="D36" s="309"/>
      <c r="E36" s="310">
        <v>1</v>
      </c>
      <c r="F36" s="310">
        <v>4800</v>
      </c>
      <c r="G36" s="310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305" t="s">
        <v>1397</v>
      </c>
      <c r="B37" s="305" t="s">
        <v>1398</v>
      </c>
      <c r="C37" s="305"/>
      <c r="D37" s="312"/>
      <c r="E37" s="306"/>
      <c r="F37" s="306"/>
      <c r="G37" s="306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307" t="s">
        <v>1399</v>
      </c>
      <c r="B38" s="307" t="s">
        <v>1400</v>
      </c>
      <c r="C38" s="307"/>
      <c r="D38" s="311"/>
      <c r="E38" s="308"/>
      <c r="F38" s="308"/>
      <c r="G38" s="308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1401</v>
      </c>
      <c r="B39" s="5" t="s">
        <v>248</v>
      </c>
      <c r="C39" s="5" t="s">
        <v>70</v>
      </c>
      <c r="D39" s="309">
        <v>35</v>
      </c>
      <c r="E39" s="310">
        <v>0</v>
      </c>
      <c r="F39" s="310">
        <v>299.5</v>
      </c>
      <c r="G39" s="310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1402</v>
      </c>
      <c r="B40" s="5" t="s">
        <v>280</v>
      </c>
      <c r="C40" s="5" t="s">
        <v>70</v>
      </c>
      <c r="D40" s="309"/>
      <c r="E40" s="310">
        <v>24.5</v>
      </c>
      <c r="F40" s="310">
        <v>313.76</v>
      </c>
      <c r="G40" s="310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1403</v>
      </c>
      <c r="B41" s="5" t="s">
        <v>288</v>
      </c>
      <c r="C41" s="5" t="s">
        <v>289</v>
      </c>
      <c r="D41" s="309"/>
      <c r="E41" s="310">
        <v>1366.71</v>
      </c>
      <c r="F41" s="310">
        <v>4.75</v>
      </c>
      <c r="G41" s="310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1404</v>
      </c>
      <c r="B42" s="5" t="s">
        <v>250</v>
      </c>
      <c r="C42" s="5" t="s">
        <v>20</v>
      </c>
      <c r="D42" s="309">
        <v>23</v>
      </c>
      <c r="E42" s="310">
        <v>12.6</v>
      </c>
      <c r="F42" s="310">
        <v>48.5</v>
      </c>
      <c r="G42" s="310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1405</v>
      </c>
      <c r="B43" s="5" t="s">
        <v>303</v>
      </c>
      <c r="C43" s="5" t="s">
        <v>20</v>
      </c>
      <c r="D43" s="309"/>
      <c r="E43" s="310">
        <v>108.99</v>
      </c>
      <c r="F43" s="310">
        <v>15.36</v>
      </c>
      <c r="G43" s="310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1406</v>
      </c>
      <c r="B44" s="5" t="s">
        <v>298</v>
      </c>
      <c r="C44" s="5" t="s">
        <v>20</v>
      </c>
      <c r="D44" s="309">
        <v>500</v>
      </c>
      <c r="E44" s="310">
        <v>0</v>
      </c>
      <c r="F44" s="310">
        <v>10</v>
      </c>
      <c r="G44" s="310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1407</v>
      </c>
      <c r="B45" s="5" t="s">
        <v>306</v>
      </c>
      <c r="C45" s="5" t="s">
        <v>307</v>
      </c>
      <c r="D45" s="309">
        <v>100</v>
      </c>
      <c r="E45" s="310">
        <v>36.950000000000003</v>
      </c>
      <c r="F45" s="310">
        <v>15.5</v>
      </c>
      <c r="G45" s="310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1408</v>
      </c>
      <c r="B46" s="5" t="s">
        <v>451</v>
      </c>
      <c r="C46" s="5" t="s">
        <v>307</v>
      </c>
      <c r="D46" s="309"/>
      <c r="E46" s="310">
        <v>9.35</v>
      </c>
      <c r="F46" s="310">
        <v>21.55</v>
      </c>
      <c r="G46" s="310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1409</v>
      </c>
      <c r="B47" s="5" t="s">
        <v>314</v>
      </c>
      <c r="C47" s="5" t="s">
        <v>253</v>
      </c>
      <c r="D47" s="309">
        <v>100</v>
      </c>
      <c r="E47" s="310">
        <v>0</v>
      </c>
      <c r="F47" s="310">
        <v>10</v>
      </c>
      <c r="G47" s="310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307" t="s">
        <v>1410</v>
      </c>
      <c r="B48" s="307" t="s">
        <v>1411</v>
      </c>
      <c r="C48" s="307"/>
      <c r="D48" s="311"/>
      <c r="E48" s="308"/>
      <c r="F48" s="308"/>
      <c r="G48" s="308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1412</v>
      </c>
      <c r="B49" s="5" t="s">
        <v>248</v>
      </c>
      <c r="C49" s="5" t="s">
        <v>70</v>
      </c>
      <c r="D49" s="309">
        <v>18.5</v>
      </c>
      <c r="E49" s="310">
        <v>0</v>
      </c>
      <c r="F49" s="310">
        <v>299.5</v>
      </c>
      <c r="G49" s="310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1413</v>
      </c>
      <c r="B50" s="5" t="s">
        <v>1414</v>
      </c>
      <c r="C50" s="5" t="s">
        <v>253</v>
      </c>
      <c r="D50" s="309">
        <v>21</v>
      </c>
      <c r="E50" s="310">
        <v>0</v>
      </c>
      <c r="F50" s="310">
        <v>160</v>
      </c>
      <c r="G50" s="310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1415</v>
      </c>
      <c r="B51" s="5" t="s">
        <v>250</v>
      </c>
      <c r="C51" s="5" t="s">
        <v>20</v>
      </c>
      <c r="D51" s="309">
        <v>50</v>
      </c>
      <c r="E51" s="310">
        <v>0</v>
      </c>
      <c r="F51" s="310">
        <v>48.5</v>
      </c>
      <c r="G51" s="310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1416</v>
      </c>
      <c r="B52" s="5" t="s">
        <v>288</v>
      </c>
      <c r="C52" s="5" t="s">
        <v>289</v>
      </c>
      <c r="D52" s="309">
        <v>571.54999999999995</v>
      </c>
      <c r="E52" s="310">
        <v>0</v>
      </c>
      <c r="F52" s="310">
        <v>4.75</v>
      </c>
      <c r="G52" s="310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307" t="s">
        <v>1417</v>
      </c>
      <c r="B53" s="307" t="s">
        <v>1418</v>
      </c>
      <c r="C53" s="307"/>
      <c r="D53" s="311"/>
      <c r="E53" s="308"/>
      <c r="F53" s="308"/>
      <c r="G53" s="308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1419</v>
      </c>
      <c r="B54" s="5" t="s">
        <v>248</v>
      </c>
      <c r="C54" s="5" t="s">
        <v>70</v>
      </c>
      <c r="D54" s="309">
        <v>24</v>
      </c>
      <c r="E54" s="310">
        <v>0</v>
      </c>
      <c r="F54" s="310">
        <v>299.5</v>
      </c>
      <c r="G54" s="310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1420</v>
      </c>
      <c r="B55" s="5" t="s">
        <v>250</v>
      </c>
      <c r="C55" s="5" t="s">
        <v>20</v>
      </c>
      <c r="D55" s="309">
        <v>15.771428571428572</v>
      </c>
      <c r="E55" s="310">
        <v>0</v>
      </c>
      <c r="F55" s="310">
        <v>48.5</v>
      </c>
      <c r="G55" s="310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1421</v>
      </c>
      <c r="B56" s="5" t="s">
        <v>298</v>
      </c>
      <c r="C56" s="5" t="s">
        <v>20</v>
      </c>
      <c r="D56" s="309">
        <v>70</v>
      </c>
      <c r="E56" s="310">
        <v>0</v>
      </c>
      <c r="F56" s="310">
        <v>10</v>
      </c>
      <c r="G56" s="310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1422</v>
      </c>
      <c r="B57" s="5" t="s">
        <v>314</v>
      </c>
      <c r="C57" s="5" t="s">
        <v>253</v>
      </c>
      <c r="D57" s="309">
        <v>64</v>
      </c>
      <c r="E57" s="310">
        <v>0</v>
      </c>
      <c r="F57" s="310">
        <v>10</v>
      </c>
      <c r="G57" s="310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307" t="s">
        <v>1423</v>
      </c>
      <c r="B58" s="307" t="s">
        <v>1424</v>
      </c>
      <c r="C58" s="307"/>
      <c r="D58" s="311"/>
      <c r="E58" s="308"/>
      <c r="F58" s="308"/>
      <c r="G58" s="308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1425</v>
      </c>
      <c r="B59" s="5" t="s">
        <v>275</v>
      </c>
      <c r="C59" s="5" t="s">
        <v>70</v>
      </c>
      <c r="D59" s="309"/>
      <c r="E59" s="310">
        <v>1.46</v>
      </c>
      <c r="F59" s="310">
        <v>205.92</v>
      </c>
      <c r="G59" s="310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1426</v>
      </c>
      <c r="B60" s="5" t="s">
        <v>248</v>
      </c>
      <c r="C60" s="5" t="s">
        <v>70</v>
      </c>
      <c r="D60" s="309">
        <v>14.6</v>
      </c>
      <c r="E60" s="310">
        <v>0</v>
      </c>
      <c r="F60" s="310">
        <v>299.5</v>
      </c>
      <c r="G60" s="310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1427</v>
      </c>
      <c r="B61" s="5" t="s">
        <v>278</v>
      </c>
      <c r="C61" s="5" t="s">
        <v>70</v>
      </c>
      <c r="D61" s="309"/>
      <c r="E61" s="310">
        <v>8.75</v>
      </c>
      <c r="F61" s="310">
        <v>329.61</v>
      </c>
      <c r="G61" s="310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1428</v>
      </c>
      <c r="B62" s="5" t="s">
        <v>280</v>
      </c>
      <c r="C62" s="5" t="s">
        <v>70</v>
      </c>
      <c r="D62" s="309"/>
      <c r="E62" s="310">
        <v>7.5</v>
      </c>
      <c r="F62" s="310">
        <v>313.76</v>
      </c>
      <c r="G62" s="310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1429</v>
      </c>
      <c r="B63" s="5" t="s">
        <v>380</v>
      </c>
      <c r="C63" s="5" t="s">
        <v>70</v>
      </c>
      <c r="D63" s="309"/>
      <c r="E63" s="310">
        <v>11.1</v>
      </c>
      <c r="F63" s="310">
        <v>338.36</v>
      </c>
      <c r="G63" s="310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1430</v>
      </c>
      <c r="B64" s="5" t="s">
        <v>288</v>
      </c>
      <c r="C64" s="5" t="s">
        <v>289</v>
      </c>
      <c r="D64" s="309">
        <v>451.67368421052629</v>
      </c>
      <c r="E64" s="310">
        <v>1136.99</v>
      </c>
      <c r="F64" s="310">
        <v>4.75</v>
      </c>
      <c r="G64" s="310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1431</v>
      </c>
      <c r="B65" s="5" t="s">
        <v>294</v>
      </c>
      <c r="C65" s="5" t="s">
        <v>20</v>
      </c>
      <c r="D65" s="309">
        <v>44</v>
      </c>
      <c r="E65" s="310">
        <v>0.56000000000000005</v>
      </c>
      <c r="F65" s="310">
        <v>48.5</v>
      </c>
      <c r="G65" s="310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1432</v>
      </c>
      <c r="B66" s="5" t="s">
        <v>393</v>
      </c>
      <c r="C66" s="5" t="s">
        <v>20</v>
      </c>
      <c r="D66" s="309"/>
      <c r="E66" s="310">
        <v>112.67</v>
      </c>
      <c r="F66" s="310">
        <v>58.27</v>
      </c>
      <c r="G66" s="310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1433</v>
      </c>
      <c r="B67" s="5" t="s">
        <v>303</v>
      </c>
      <c r="C67" s="5" t="s">
        <v>20</v>
      </c>
      <c r="D67" s="309"/>
      <c r="E67" s="310">
        <v>50.03</v>
      </c>
      <c r="F67" s="310">
        <v>15.36</v>
      </c>
      <c r="G67" s="310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1434</v>
      </c>
      <c r="B68" s="5" t="s">
        <v>306</v>
      </c>
      <c r="C68" s="5" t="s">
        <v>307</v>
      </c>
      <c r="D68" s="309"/>
      <c r="E68" s="310">
        <v>7.4</v>
      </c>
      <c r="F68" s="310">
        <v>15.5</v>
      </c>
      <c r="G68" s="310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1435</v>
      </c>
      <c r="B69" s="5" t="s">
        <v>451</v>
      </c>
      <c r="C69" s="5" t="s">
        <v>307</v>
      </c>
      <c r="D69" s="309"/>
      <c r="E69" s="310">
        <v>13.52</v>
      </c>
      <c r="F69" s="310">
        <v>21.55</v>
      </c>
      <c r="G69" s="310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307" t="s">
        <v>1436</v>
      </c>
      <c r="B70" s="307" t="s">
        <v>1437</v>
      </c>
      <c r="C70" s="307"/>
      <c r="D70" s="311"/>
      <c r="E70" s="308"/>
      <c r="F70" s="308"/>
      <c r="G70" s="308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1438</v>
      </c>
      <c r="B71" s="5" t="s">
        <v>275</v>
      </c>
      <c r="C71" s="5" t="s">
        <v>70</v>
      </c>
      <c r="D71" s="309"/>
      <c r="E71" s="310">
        <v>0.99</v>
      </c>
      <c r="F71" s="310">
        <v>205.92</v>
      </c>
      <c r="G71" s="310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1439</v>
      </c>
      <c r="B72" s="5" t="s">
        <v>248</v>
      </c>
      <c r="C72" s="5" t="s">
        <v>70</v>
      </c>
      <c r="D72" s="309">
        <v>43.2</v>
      </c>
      <c r="E72" s="310">
        <v>0</v>
      </c>
      <c r="F72" s="310">
        <v>299.5</v>
      </c>
      <c r="G72" s="310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1440</v>
      </c>
      <c r="B73" s="5" t="s">
        <v>278</v>
      </c>
      <c r="C73" s="5" t="s">
        <v>70</v>
      </c>
      <c r="D73" s="309"/>
      <c r="E73" s="310">
        <v>8.56</v>
      </c>
      <c r="F73" s="310">
        <v>329.61</v>
      </c>
      <c r="G73" s="310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1441</v>
      </c>
      <c r="B74" s="5" t="s">
        <v>280</v>
      </c>
      <c r="C74" s="5" t="s">
        <v>70</v>
      </c>
      <c r="D74" s="309"/>
      <c r="E74" s="310">
        <v>25.88</v>
      </c>
      <c r="F74" s="310">
        <v>313.76</v>
      </c>
      <c r="G74" s="310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1442</v>
      </c>
      <c r="B75" s="5" t="s">
        <v>285</v>
      </c>
      <c r="C75" s="5" t="s">
        <v>70</v>
      </c>
      <c r="D75" s="309"/>
      <c r="E75" s="310">
        <v>0.96</v>
      </c>
      <c r="F75" s="310">
        <v>340.88</v>
      </c>
      <c r="G75" s="310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1443</v>
      </c>
      <c r="B76" s="5" t="s">
        <v>288</v>
      </c>
      <c r="C76" s="5" t="s">
        <v>289</v>
      </c>
      <c r="D76" s="309"/>
      <c r="E76" s="310">
        <v>1016.27</v>
      </c>
      <c r="F76" s="310">
        <v>4.75</v>
      </c>
      <c r="G76" s="310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1444</v>
      </c>
      <c r="B77" s="5" t="s">
        <v>291</v>
      </c>
      <c r="C77" s="5" t="s">
        <v>20</v>
      </c>
      <c r="D77" s="309"/>
      <c r="E77" s="310">
        <v>37.06</v>
      </c>
      <c r="F77" s="310">
        <v>58.27</v>
      </c>
      <c r="G77" s="310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1445</v>
      </c>
      <c r="B78" s="5" t="s">
        <v>294</v>
      </c>
      <c r="C78" s="5" t="s">
        <v>20</v>
      </c>
      <c r="D78" s="309">
        <v>14.4</v>
      </c>
      <c r="E78" s="310">
        <v>9.08</v>
      </c>
      <c r="F78" s="310">
        <v>48.5</v>
      </c>
      <c r="G78" s="310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1446</v>
      </c>
      <c r="B79" s="5" t="s">
        <v>296</v>
      </c>
      <c r="C79" s="5" t="s">
        <v>20</v>
      </c>
      <c r="D79" s="309"/>
      <c r="E79" s="310">
        <v>9.6</v>
      </c>
      <c r="F79" s="310">
        <v>64.489999999999995</v>
      </c>
      <c r="G79" s="310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1447</v>
      </c>
      <c r="B80" s="5" t="s">
        <v>298</v>
      </c>
      <c r="C80" s="5" t="s">
        <v>20</v>
      </c>
      <c r="D80" s="309">
        <v>216</v>
      </c>
      <c r="E80" s="310">
        <v>0</v>
      </c>
      <c r="F80" s="310">
        <v>10</v>
      </c>
      <c r="G80" s="310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1448</v>
      </c>
      <c r="B81" s="5" t="s">
        <v>298</v>
      </c>
      <c r="C81" s="5" t="s">
        <v>20</v>
      </c>
      <c r="D81" s="309"/>
      <c r="E81" s="310">
        <v>132.49</v>
      </c>
      <c r="F81" s="310">
        <v>15.36</v>
      </c>
      <c r="G81" s="310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1449</v>
      </c>
      <c r="B82" s="5" t="s">
        <v>314</v>
      </c>
      <c r="C82" s="5" t="s">
        <v>253</v>
      </c>
      <c r="D82" s="309">
        <v>24</v>
      </c>
      <c r="E82" s="310">
        <v>0</v>
      </c>
      <c r="F82" s="310">
        <v>10</v>
      </c>
      <c r="G82" s="310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1450</v>
      </c>
      <c r="B83" s="5" t="s">
        <v>312</v>
      </c>
      <c r="C83" s="5" t="s">
        <v>253</v>
      </c>
      <c r="D83" s="309"/>
      <c r="E83" s="310">
        <v>48</v>
      </c>
      <c r="F83" s="310">
        <v>40.14</v>
      </c>
      <c r="G83" s="310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1451</v>
      </c>
      <c r="B84" s="5" t="s">
        <v>306</v>
      </c>
      <c r="C84" s="5" t="s">
        <v>307</v>
      </c>
      <c r="D84" s="309">
        <v>72</v>
      </c>
      <c r="E84" s="310">
        <v>42.53</v>
      </c>
      <c r="F84" s="310">
        <v>15.5</v>
      </c>
      <c r="G84" s="310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1452</v>
      </c>
      <c r="B85" s="5" t="s">
        <v>1453</v>
      </c>
      <c r="C85" s="5" t="s">
        <v>307</v>
      </c>
      <c r="D85" s="309"/>
      <c r="E85" s="310">
        <v>20.059999999999999</v>
      </c>
      <c r="F85" s="310">
        <v>21.55</v>
      </c>
      <c r="G85" s="310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307" t="s">
        <v>1454</v>
      </c>
      <c r="B86" s="307" t="s">
        <v>1455</v>
      </c>
      <c r="C86" s="307"/>
      <c r="D86" s="311"/>
      <c r="E86" s="308"/>
      <c r="F86" s="308"/>
      <c r="G86" s="308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1456</v>
      </c>
      <c r="B87" s="5" t="s">
        <v>1457</v>
      </c>
      <c r="C87" s="5" t="s">
        <v>70</v>
      </c>
      <c r="D87" s="309">
        <v>2.56</v>
      </c>
      <c r="E87" s="310">
        <v>0</v>
      </c>
      <c r="F87" s="310">
        <v>299.5</v>
      </c>
      <c r="G87" s="310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1458</v>
      </c>
      <c r="B88" s="5" t="s">
        <v>250</v>
      </c>
      <c r="C88" s="5" t="s">
        <v>20</v>
      </c>
      <c r="D88" s="309">
        <v>0.25608247422680414</v>
      </c>
      <c r="E88" s="310">
        <v>0</v>
      </c>
      <c r="F88" s="310">
        <v>48.5</v>
      </c>
      <c r="G88" s="310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1459</v>
      </c>
      <c r="B89" s="5" t="s">
        <v>252</v>
      </c>
      <c r="C89" s="5" t="s">
        <v>253</v>
      </c>
      <c r="D89" s="309"/>
      <c r="E89" s="310">
        <v>8</v>
      </c>
      <c r="F89" s="310">
        <v>116.46</v>
      </c>
      <c r="G89" s="310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307" t="s">
        <v>1460</v>
      </c>
      <c r="B90" s="307" t="s">
        <v>1461</v>
      </c>
      <c r="C90" s="307"/>
      <c r="D90" s="311"/>
      <c r="E90" s="308"/>
      <c r="F90" s="308"/>
      <c r="G90" s="308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1462</v>
      </c>
      <c r="B91" s="5" t="s">
        <v>275</v>
      </c>
      <c r="C91" s="5" t="s">
        <v>70</v>
      </c>
      <c r="D91" s="309"/>
      <c r="E91" s="310">
        <v>1.51</v>
      </c>
      <c r="F91" s="310">
        <v>205.92</v>
      </c>
      <c r="G91" s="310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1463</v>
      </c>
      <c r="B92" s="5" t="s">
        <v>416</v>
      </c>
      <c r="C92" s="5" t="s">
        <v>70</v>
      </c>
      <c r="D92" s="309">
        <v>5.64</v>
      </c>
      <c r="E92" s="310">
        <v>0</v>
      </c>
      <c r="F92" s="310">
        <v>279.5</v>
      </c>
      <c r="G92" s="310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1464</v>
      </c>
      <c r="B93" s="5" t="s">
        <v>280</v>
      </c>
      <c r="C93" s="5" t="s">
        <v>70</v>
      </c>
      <c r="D93" s="309"/>
      <c r="E93" s="310">
        <v>4.5199999999999996</v>
      </c>
      <c r="F93" s="310">
        <v>313.76</v>
      </c>
      <c r="G93" s="310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1465</v>
      </c>
      <c r="B94" s="5" t="s">
        <v>380</v>
      </c>
      <c r="C94" s="5" t="s">
        <v>70</v>
      </c>
      <c r="D94" s="309"/>
      <c r="E94" s="310">
        <v>4.13</v>
      </c>
      <c r="F94" s="310">
        <v>338.36</v>
      </c>
      <c r="G94" s="310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1466</v>
      </c>
      <c r="B95" s="5" t="s">
        <v>288</v>
      </c>
      <c r="C95" s="5" t="s">
        <v>289</v>
      </c>
      <c r="D95" s="309">
        <v>464</v>
      </c>
      <c r="E95" s="310">
        <v>753.09</v>
      </c>
      <c r="F95" s="310">
        <v>4.75</v>
      </c>
      <c r="G95" s="310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1467</v>
      </c>
      <c r="B96" s="5" t="s">
        <v>294</v>
      </c>
      <c r="C96" s="5" t="s">
        <v>20</v>
      </c>
      <c r="D96" s="309">
        <v>28.2</v>
      </c>
      <c r="E96" s="310">
        <v>0</v>
      </c>
      <c r="F96" s="310">
        <v>48.5</v>
      </c>
      <c r="G96" s="310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1468</v>
      </c>
      <c r="B97" s="5" t="s">
        <v>393</v>
      </c>
      <c r="C97" s="5" t="s">
        <v>20</v>
      </c>
      <c r="D97" s="309"/>
      <c r="E97" s="310">
        <v>65.03</v>
      </c>
      <c r="F97" s="310">
        <v>58.27</v>
      </c>
      <c r="G97" s="310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1469</v>
      </c>
      <c r="B98" s="5" t="s">
        <v>298</v>
      </c>
      <c r="C98" s="5" t="s">
        <v>20</v>
      </c>
      <c r="D98" s="309"/>
      <c r="E98" s="310">
        <v>58.35</v>
      </c>
      <c r="F98" s="310">
        <v>15.36</v>
      </c>
      <c r="G98" s="310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1470</v>
      </c>
      <c r="B99" s="5" t="s">
        <v>430</v>
      </c>
      <c r="C99" s="5" t="s">
        <v>431</v>
      </c>
      <c r="D99" s="309"/>
      <c r="E99" s="310">
        <v>60</v>
      </c>
      <c r="F99" s="310">
        <v>69.989999999999995</v>
      </c>
      <c r="G99" s="310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1471</v>
      </c>
      <c r="B100" s="5" t="s">
        <v>434</v>
      </c>
      <c r="C100" s="5" t="s">
        <v>20</v>
      </c>
      <c r="D100" s="309"/>
      <c r="E100" s="310">
        <v>31.15</v>
      </c>
      <c r="F100" s="310">
        <v>24.66</v>
      </c>
      <c r="G100" s="310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1472</v>
      </c>
      <c r="B101" s="5" t="s">
        <v>437</v>
      </c>
      <c r="C101" s="5" t="s">
        <v>20</v>
      </c>
      <c r="D101" s="309"/>
      <c r="E101" s="310">
        <v>26.17</v>
      </c>
      <c r="F101" s="310">
        <v>22.71</v>
      </c>
      <c r="G101" s="310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307" t="s">
        <v>1473</v>
      </c>
      <c r="B102" s="307" t="s">
        <v>1474</v>
      </c>
      <c r="C102" s="307"/>
      <c r="D102" s="311"/>
      <c r="E102" s="308"/>
      <c r="F102" s="308"/>
      <c r="G102" s="308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1475</v>
      </c>
      <c r="B103" s="5" t="s">
        <v>416</v>
      </c>
      <c r="C103" s="5" t="s">
        <v>70</v>
      </c>
      <c r="D103" s="309">
        <v>6.3</v>
      </c>
      <c r="E103" s="310">
        <v>0</v>
      </c>
      <c r="F103" s="310">
        <v>279.5</v>
      </c>
      <c r="G103" s="310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1476</v>
      </c>
      <c r="B104" s="5" t="s">
        <v>444</v>
      </c>
      <c r="C104" s="5" t="s">
        <v>70</v>
      </c>
      <c r="D104" s="309"/>
      <c r="E104" s="310">
        <v>4.75</v>
      </c>
      <c r="F104" s="310">
        <v>363.56</v>
      </c>
      <c r="G104" s="310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1477</v>
      </c>
      <c r="B105" s="5" t="s">
        <v>288</v>
      </c>
      <c r="C105" s="5" t="s">
        <v>289</v>
      </c>
      <c r="D105" s="309">
        <v>367.92</v>
      </c>
      <c r="E105" s="310">
        <v>293.64</v>
      </c>
      <c r="F105" s="310">
        <v>4.75</v>
      </c>
      <c r="G105" s="310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1478</v>
      </c>
      <c r="B106" s="5" t="s">
        <v>448</v>
      </c>
      <c r="C106" s="5" t="s">
        <v>20</v>
      </c>
      <c r="D106" s="309"/>
      <c r="E106" s="310">
        <v>93.79</v>
      </c>
      <c r="F106" s="310">
        <v>62.06</v>
      </c>
      <c r="G106" s="310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1479</v>
      </c>
      <c r="B107" s="5" t="s">
        <v>451</v>
      </c>
      <c r="C107" s="5" t="s">
        <v>307</v>
      </c>
      <c r="D107" s="309"/>
      <c r="E107" s="310">
        <v>18.600000000000001</v>
      </c>
      <c r="F107" s="310">
        <v>21.55</v>
      </c>
      <c r="G107" s="310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1480</v>
      </c>
      <c r="B108" s="5" t="s">
        <v>453</v>
      </c>
      <c r="C108" s="5" t="s">
        <v>307</v>
      </c>
      <c r="D108" s="309">
        <v>55</v>
      </c>
      <c r="E108" s="310">
        <v>36.299999999999997</v>
      </c>
      <c r="F108" s="310">
        <v>80</v>
      </c>
      <c r="G108" s="310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1481</v>
      </c>
      <c r="B109" s="5" t="s">
        <v>1482</v>
      </c>
      <c r="C109" s="5" t="s">
        <v>253</v>
      </c>
      <c r="D109" s="309">
        <v>0.76801431127012521</v>
      </c>
      <c r="E109" s="310">
        <v>0</v>
      </c>
      <c r="F109" s="310">
        <v>279.5</v>
      </c>
      <c r="G109" s="310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07" t="s">
        <v>1483</v>
      </c>
      <c r="B110" s="307" t="s">
        <v>1484</v>
      </c>
      <c r="C110" s="307"/>
      <c r="D110" s="311"/>
      <c r="E110" s="308"/>
      <c r="F110" s="308"/>
      <c r="G110" s="308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3" t="s">
        <v>1485</v>
      </c>
      <c r="B111" s="313" t="s">
        <v>1486</v>
      </c>
      <c r="C111" s="313"/>
      <c r="D111" s="314"/>
      <c r="E111" s="315"/>
      <c r="F111" s="315"/>
      <c r="G111" s="315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1487</v>
      </c>
      <c r="B112" s="5" t="s">
        <v>340</v>
      </c>
      <c r="C112" s="5" t="s">
        <v>70</v>
      </c>
      <c r="D112" s="309"/>
      <c r="E112" s="310">
        <v>9.4700000000000006</v>
      </c>
      <c r="F112" s="310">
        <v>313.76</v>
      </c>
      <c r="G112" s="310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1488</v>
      </c>
      <c r="B113" s="5" t="s">
        <v>346</v>
      </c>
      <c r="C113" s="5" t="s">
        <v>289</v>
      </c>
      <c r="D113" s="309"/>
      <c r="E113" s="310">
        <v>332.86</v>
      </c>
      <c r="F113" s="310">
        <v>4.75</v>
      </c>
      <c r="G113" s="310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1489</v>
      </c>
      <c r="B114" s="5" t="s">
        <v>350</v>
      </c>
      <c r="C114" s="5" t="s">
        <v>20</v>
      </c>
      <c r="D114" s="309"/>
      <c r="E114" s="310">
        <v>5.56</v>
      </c>
      <c r="F114" s="310">
        <v>48.5</v>
      </c>
      <c r="G114" s="310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1490</v>
      </c>
      <c r="B115" s="5" t="s">
        <v>355</v>
      </c>
      <c r="C115" s="5" t="s">
        <v>20</v>
      </c>
      <c r="D115" s="309"/>
      <c r="E115" s="310">
        <v>39</v>
      </c>
      <c r="F115" s="310">
        <v>15.36</v>
      </c>
      <c r="G115" s="310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1491</v>
      </c>
      <c r="B116" s="5" t="s">
        <v>329</v>
      </c>
      <c r="C116" s="5" t="s">
        <v>307</v>
      </c>
      <c r="D116" s="309"/>
      <c r="E116" s="310">
        <v>7.8</v>
      </c>
      <c r="F116" s="310">
        <v>15.5</v>
      </c>
      <c r="G116" s="310">
        <f t="shared" si="16"/>
        <v>0</v>
      </c>
      <c r="H116" s="5" t="s">
        <v>1492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3" t="s">
        <v>1493</v>
      </c>
      <c r="B117" s="313" t="s">
        <v>1494</v>
      </c>
      <c r="C117" s="313"/>
      <c r="D117" s="314"/>
      <c r="E117" s="315"/>
      <c r="F117" s="315"/>
      <c r="G117" s="315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1495</v>
      </c>
      <c r="B118" s="5" t="s">
        <v>1496</v>
      </c>
      <c r="C118" s="5" t="s">
        <v>70</v>
      </c>
      <c r="D118" s="309"/>
      <c r="E118" s="310">
        <v>4.45</v>
      </c>
      <c r="F118" s="310">
        <v>313.76</v>
      </c>
      <c r="G118" s="310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1497</v>
      </c>
      <c r="B119" s="5" t="s">
        <v>350</v>
      </c>
      <c r="C119" s="5" t="s">
        <v>20</v>
      </c>
      <c r="D119" s="309"/>
      <c r="E119" s="310">
        <v>3.4</v>
      </c>
      <c r="F119" s="310">
        <v>48.5</v>
      </c>
      <c r="G119" s="310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1498</v>
      </c>
      <c r="B120" s="5" t="s">
        <v>346</v>
      </c>
      <c r="C120" s="5" t="s">
        <v>289</v>
      </c>
      <c r="D120" s="309"/>
      <c r="E120" s="310">
        <v>256.89</v>
      </c>
      <c r="F120" s="310">
        <v>4.75</v>
      </c>
      <c r="G120" s="310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1499</v>
      </c>
      <c r="B121" s="5" t="s">
        <v>583</v>
      </c>
      <c r="C121" s="5" t="s">
        <v>70</v>
      </c>
      <c r="D121" s="309"/>
      <c r="E121" s="310">
        <v>3.4</v>
      </c>
      <c r="F121" s="310">
        <v>338.36</v>
      </c>
      <c r="G121" s="310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1500</v>
      </c>
      <c r="B122" s="5" t="s">
        <v>1501</v>
      </c>
      <c r="C122" s="5" t="s">
        <v>20</v>
      </c>
      <c r="D122" s="309"/>
      <c r="E122" s="310">
        <v>32.4</v>
      </c>
      <c r="F122" s="310">
        <v>58.27</v>
      </c>
      <c r="G122" s="310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1502</v>
      </c>
      <c r="B123" s="5" t="s">
        <v>355</v>
      </c>
      <c r="C123" s="5" t="s">
        <v>20</v>
      </c>
      <c r="D123" s="309"/>
      <c r="E123" s="310">
        <v>32.9</v>
      </c>
      <c r="F123" s="310">
        <v>15.36</v>
      </c>
      <c r="G123" s="310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313" t="s">
        <v>1503</v>
      </c>
      <c r="B124" s="313" t="s">
        <v>1504</v>
      </c>
      <c r="C124" s="313"/>
      <c r="D124" s="314"/>
      <c r="E124" s="315"/>
      <c r="F124" s="315"/>
      <c r="G124" s="315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1505</v>
      </c>
      <c r="B125" s="5" t="s">
        <v>1496</v>
      </c>
      <c r="C125" s="5" t="s">
        <v>70</v>
      </c>
      <c r="D125" s="309"/>
      <c r="E125" s="310">
        <v>0.7</v>
      </c>
      <c r="F125" s="310">
        <v>313.76</v>
      </c>
      <c r="G125" s="310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1506</v>
      </c>
      <c r="B126" s="5" t="s">
        <v>350</v>
      </c>
      <c r="C126" s="5" t="s">
        <v>20</v>
      </c>
      <c r="D126" s="309"/>
      <c r="E126" s="310">
        <v>1.44</v>
      </c>
      <c r="F126" s="310">
        <v>48.5</v>
      </c>
      <c r="G126" s="310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1507</v>
      </c>
      <c r="B127" s="5" t="s">
        <v>355</v>
      </c>
      <c r="C127" s="5" t="s">
        <v>20</v>
      </c>
      <c r="D127" s="309"/>
      <c r="E127" s="310">
        <v>3.24</v>
      </c>
      <c r="F127" s="310">
        <v>15.36</v>
      </c>
      <c r="G127" s="310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313" t="s">
        <v>1508</v>
      </c>
      <c r="B128" s="313" t="s">
        <v>1509</v>
      </c>
      <c r="C128" s="313"/>
      <c r="D128" s="314"/>
      <c r="E128" s="315"/>
      <c r="F128" s="315"/>
      <c r="G128" s="315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1510</v>
      </c>
      <c r="B129" s="5" t="s">
        <v>1496</v>
      </c>
      <c r="C129" s="5" t="s">
        <v>70</v>
      </c>
      <c r="D129" s="309"/>
      <c r="E129" s="310">
        <v>0.74</v>
      </c>
      <c r="F129" s="310">
        <v>313.76</v>
      </c>
      <c r="G129" s="310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1511</v>
      </c>
      <c r="B130" s="5" t="s">
        <v>350</v>
      </c>
      <c r="C130" s="5" t="s">
        <v>20</v>
      </c>
      <c r="D130" s="309"/>
      <c r="E130" s="310">
        <v>1.53</v>
      </c>
      <c r="F130" s="310">
        <v>48.5</v>
      </c>
      <c r="G130" s="310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1512</v>
      </c>
      <c r="B131" s="5" t="s">
        <v>346</v>
      </c>
      <c r="C131" s="5" t="s">
        <v>289</v>
      </c>
      <c r="D131" s="309"/>
      <c r="E131" s="310">
        <v>74.650000000000006</v>
      </c>
      <c r="F131" s="310">
        <v>4.75</v>
      </c>
      <c r="G131" s="310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1513</v>
      </c>
      <c r="B132" s="5" t="s">
        <v>583</v>
      </c>
      <c r="C132" s="5" t="s">
        <v>70</v>
      </c>
      <c r="D132" s="309"/>
      <c r="E132" s="310">
        <v>3.4</v>
      </c>
      <c r="F132" s="310">
        <v>338.36</v>
      </c>
      <c r="G132" s="310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1514</v>
      </c>
      <c r="B133" s="5" t="s">
        <v>1501</v>
      </c>
      <c r="C133" s="5" t="s">
        <v>20</v>
      </c>
      <c r="D133" s="309"/>
      <c r="E133" s="310">
        <v>7.48</v>
      </c>
      <c r="F133" s="310">
        <v>58.27</v>
      </c>
      <c r="G133" s="310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1515</v>
      </c>
      <c r="B134" s="5" t="s">
        <v>355</v>
      </c>
      <c r="C134" s="5" t="s">
        <v>20</v>
      </c>
      <c r="D134" s="309"/>
      <c r="E134" s="310">
        <v>10.88</v>
      </c>
      <c r="F134" s="310">
        <v>15.36</v>
      </c>
      <c r="G134" s="310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1516</v>
      </c>
      <c r="B135" s="5" t="s">
        <v>1517</v>
      </c>
      <c r="C135" s="5" t="s">
        <v>431</v>
      </c>
      <c r="D135" s="309"/>
      <c r="E135" s="310">
        <v>6</v>
      </c>
      <c r="F135" s="310">
        <v>69.989999999999995</v>
      </c>
      <c r="G135" s="310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1518</v>
      </c>
      <c r="B136" s="5" t="s">
        <v>1519</v>
      </c>
      <c r="C136" s="5" t="s">
        <v>20</v>
      </c>
      <c r="D136" s="309"/>
      <c r="E136" s="310">
        <v>3.4</v>
      </c>
      <c r="F136" s="310">
        <v>24.66</v>
      </c>
      <c r="G136" s="310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1520</v>
      </c>
      <c r="B137" s="5" t="s">
        <v>593</v>
      </c>
      <c r="C137" s="5" t="s">
        <v>20</v>
      </c>
      <c r="D137" s="309"/>
      <c r="E137" s="310">
        <v>4.8</v>
      </c>
      <c r="F137" s="310">
        <v>22.71</v>
      </c>
      <c r="G137" s="310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313" t="s">
        <v>1521</v>
      </c>
      <c r="B138" s="313" t="s">
        <v>1522</v>
      </c>
      <c r="C138" s="313"/>
      <c r="D138" s="314"/>
      <c r="E138" s="315"/>
      <c r="F138" s="315"/>
      <c r="G138" s="315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1523</v>
      </c>
      <c r="B139" s="5" t="s">
        <v>340</v>
      </c>
      <c r="C139" s="5" t="s">
        <v>70</v>
      </c>
      <c r="D139" s="309"/>
      <c r="E139" s="310">
        <v>34.700000000000003</v>
      </c>
      <c r="F139" s="310">
        <v>313.76</v>
      </c>
      <c r="G139" s="310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1524</v>
      </c>
      <c r="B140" s="5" t="s">
        <v>346</v>
      </c>
      <c r="C140" s="5" t="s">
        <v>289</v>
      </c>
      <c r="D140" s="309"/>
      <c r="E140" s="310">
        <v>1166.83</v>
      </c>
      <c r="F140" s="310">
        <v>4.75</v>
      </c>
      <c r="G140" s="310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1525</v>
      </c>
      <c r="B141" s="5" t="s">
        <v>350</v>
      </c>
      <c r="C141" s="5" t="s">
        <v>20</v>
      </c>
      <c r="D141" s="309"/>
      <c r="E141" s="310">
        <v>19.989999999999998</v>
      </c>
      <c r="F141" s="310">
        <v>48.5</v>
      </c>
      <c r="G141" s="310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1526</v>
      </c>
      <c r="B142" s="5" t="s">
        <v>355</v>
      </c>
      <c r="C142" s="5" t="s">
        <v>20</v>
      </c>
      <c r="D142" s="309"/>
      <c r="E142" s="310">
        <v>158.91</v>
      </c>
      <c r="F142" s="310">
        <v>15.36</v>
      </c>
      <c r="G142" s="310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1527</v>
      </c>
      <c r="B143" s="5" t="s">
        <v>329</v>
      </c>
      <c r="C143" s="5" t="s">
        <v>307</v>
      </c>
      <c r="D143" s="309"/>
      <c r="E143" s="310">
        <v>120.9</v>
      </c>
      <c r="F143" s="310">
        <v>15.5</v>
      </c>
      <c r="G143" s="310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3" t="s">
        <v>1528</v>
      </c>
      <c r="B144" s="313" t="s">
        <v>527</v>
      </c>
      <c r="C144" s="313"/>
      <c r="D144" s="314"/>
      <c r="E144" s="315"/>
      <c r="F144" s="315"/>
      <c r="G144" s="315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1529</v>
      </c>
      <c r="B145" s="5" t="s">
        <v>529</v>
      </c>
      <c r="C145" s="5" t="s">
        <v>70</v>
      </c>
      <c r="D145" s="309"/>
      <c r="E145" s="310">
        <v>3.89</v>
      </c>
      <c r="F145" s="310">
        <v>313.76</v>
      </c>
      <c r="G145" s="310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1530</v>
      </c>
      <c r="B146" s="5" t="s">
        <v>346</v>
      </c>
      <c r="C146" s="5" t="s">
        <v>289</v>
      </c>
      <c r="D146" s="309"/>
      <c r="E146" s="310">
        <v>125.69</v>
      </c>
      <c r="F146" s="310">
        <v>4.75</v>
      </c>
      <c r="G146" s="310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1531</v>
      </c>
      <c r="B147" s="5" t="s">
        <v>350</v>
      </c>
      <c r="C147" s="5" t="s">
        <v>20</v>
      </c>
      <c r="D147" s="309"/>
      <c r="E147" s="310">
        <v>3.2</v>
      </c>
      <c r="F147" s="310">
        <v>48.5</v>
      </c>
      <c r="G147" s="310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1532</v>
      </c>
      <c r="B148" s="5" t="s">
        <v>355</v>
      </c>
      <c r="C148" s="5" t="s">
        <v>20</v>
      </c>
      <c r="D148" s="309"/>
      <c r="E148" s="310">
        <v>15</v>
      </c>
      <c r="F148" s="310">
        <v>15.36</v>
      </c>
      <c r="G148" s="310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1533</v>
      </c>
      <c r="B149" s="5" t="s">
        <v>535</v>
      </c>
      <c r="C149" s="5" t="s">
        <v>253</v>
      </c>
      <c r="D149" s="309"/>
      <c r="E149" s="310">
        <v>28</v>
      </c>
      <c r="F149" s="310">
        <v>35.93</v>
      </c>
      <c r="G149" s="310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305" t="s">
        <v>1534</v>
      </c>
      <c r="B150" s="305" t="s">
        <v>680</v>
      </c>
      <c r="C150" s="305"/>
      <c r="D150" s="312"/>
      <c r="E150" s="306"/>
      <c r="F150" s="306"/>
      <c r="G150" s="306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307" t="s">
        <v>1535</v>
      </c>
      <c r="B151" s="307" t="s">
        <v>1536</v>
      </c>
      <c r="C151" s="307"/>
      <c r="D151" s="311"/>
      <c r="E151" s="308"/>
      <c r="F151" s="308"/>
      <c r="G151" s="308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1537</v>
      </c>
      <c r="B152" s="5" t="s">
        <v>1538</v>
      </c>
      <c r="C152" s="5" t="s">
        <v>20</v>
      </c>
      <c r="D152" s="309">
        <v>223.2</v>
      </c>
      <c r="E152" s="310">
        <v>0</v>
      </c>
      <c r="F152" s="310">
        <v>185</v>
      </c>
      <c r="G152" s="310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1539</v>
      </c>
      <c r="B153" s="5" t="s">
        <v>1540</v>
      </c>
      <c r="C153" s="5" t="s">
        <v>30</v>
      </c>
      <c r="D153" s="309">
        <v>1</v>
      </c>
      <c r="E153" s="310">
        <v>0</v>
      </c>
      <c r="F153" s="310">
        <v>1500</v>
      </c>
      <c r="G153" s="310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1541</v>
      </c>
      <c r="B154" s="5" t="s">
        <v>1542</v>
      </c>
      <c r="C154" s="5" t="s">
        <v>30</v>
      </c>
      <c r="D154" s="309">
        <v>1</v>
      </c>
      <c r="E154" s="310">
        <v>0</v>
      </c>
      <c r="F154" s="310">
        <v>1500</v>
      </c>
      <c r="G154" s="310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07" t="s">
        <v>1543</v>
      </c>
      <c r="B155" s="307" t="s">
        <v>1484</v>
      </c>
      <c r="C155" s="307"/>
      <c r="D155" s="311"/>
      <c r="E155" s="308"/>
      <c r="F155" s="308"/>
      <c r="G155" s="308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3" t="s">
        <v>1544</v>
      </c>
      <c r="B156" s="313" t="s">
        <v>1545</v>
      </c>
      <c r="C156" s="313"/>
      <c r="D156" s="314"/>
      <c r="E156" s="315"/>
      <c r="F156" s="315"/>
      <c r="G156" s="315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1546</v>
      </c>
      <c r="B157" s="5" t="s">
        <v>730</v>
      </c>
      <c r="C157" s="5" t="s">
        <v>289</v>
      </c>
      <c r="D157" s="309"/>
      <c r="E157" s="310">
        <v>3049</v>
      </c>
      <c r="F157" s="310">
        <v>15.43</v>
      </c>
      <c r="G157" s="310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1547</v>
      </c>
      <c r="B158" s="5" t="s">
        <v>732</v>
      </c>
      <c r="C158" s="5" t="s">
        <v>289</v>
      </c>
      <c r="D158" s="309"/>
      <c r="E158" s="310">
        <v>304.89999999999998</v>
      </c>
      <c r="F158" s="310">
        <v>8.9499999999999993</v>
      </c>
      <c r="G158" s="310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1548</v>
      </c>
      <c r="B159" s="5" t="s">
        <v>1549</v>
      </c>
      <c r="C159" s="5" t="s">
        <v>714</v>
      </c>
      <c r="D159" s="309"/>
      <c r="E159" s="310">
        <v>24.38</v>
      </c>
      <c r="F159" s="310">
        <v>16.32</v>
      </c>
      <c r="G159" s="310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1550</v>
      </c>
      <c r="B160" s="5" t="s">
        <v>734</v>
      </c>
      <c r="C160" s="5" t="s">
        <v>20</v>
      </c>
      <c r="D160" s="309"/>
      <c r="E160" s="310">
        <v>126.75</v>
      </c>
      <c r="F160" s="310">
        <v>28.56</v>
      </c>
      <c r="G160" s="310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1551</v>
      </c>
      <c r="B161" s="5" t="s">
        <v>738</v>
      </c>
      <c r="C161" s="5" t="s">
        <v>20</v>
      </c>
      <c r="D161" s="309"/>
      <c r="E161" s="310">
        <v>217.17</v>
      </c>
      <c r="F161" s="310">
        <v>27.08</v>
      </c>
      <c r="G161" s="310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1552</v>
      </c>
      <c r="B162" s="5" t="s">
        <v>740</v>
      </c>
      <c r="C162" s="5" t="s">
        <v>307</v>
      </c>
      <c r="D162" s="309"/>
      <c r="E162" s="310">
        <v>58.6</v>
      </c>
      <c r="F162" s="310">
        <v>28.58</v>
      </c>
      <c r="G162" s="310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1553</v>
      </c>
      <c r="B163" s="5" t="s">
        <v>1554</v>
      </c>
      <c r="C163" s="5" t="s">
        <v>307</v>
      </c>
      <c r="D163" s="309"/>
      <c r="E163" s="310">
        <v>13</v>
      </c>
      <c r="F163" s="310">
        <v>42.24</v>
      </c>
      <c r="G163" s="310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1555</v>
      </c>
      <c r="B164" s="5" t="s">
        <v>1556</v>
      </c>
      <c r="C164" s="5" t="s">
        <v>253</v>
      </c>
      <c r="D164" s="309"/>
      <c r="E164" s="310">
        <v>2</v>
      </c>
      <c r="F164" s="310">
        <v>197.38</v>
      </c>
      <c r="G164" s="310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313" t="s">
        <v>1557</v>
      </c>
      <c r="B165" s="313" t="s">
        <v>1558</v>
      </c>
      <c r="C165" s="313"/>
      <c r="D165" s="314"/>
      <c r="E165" s="315"/>
      <c r="F165" s="315"/>
      <c r="G165" s="315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6" t="s">
        <v>1559</v>
      </c>
      <c r="B166" s="316" t="s">
        <v>907</v>
      </c>
      <c r="C166" s="316"/>
      <c r="D166" s="317"/>
      <c r="E166" s="318"/>
      <c r="F166" s="318"/>
      <c r="G166" s="318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1560</v>
      </c>
      <c r="B167" s="5" t="s">
        <v>1561</v>
      </c>
      <c r="C167" s="5" t="s">
        <v>253</v>
      </c>
      <c r="D167" s="309"/>
      <c r="E167" s="310">
        <v>22</v>
      </c>
      <c r="F167" s="310">
        <v>12.76</v>
      </c>
      <c r="G167" s="310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1562</v>
      </c>
      <c r="B168" s="5" t="s">
        <v>1206</v>
      </c>
      <c r="C168" s="5" t="s">
        <v>70</v>
      </c>
      <c r="D168" s="309"/>
      <c r="E168" s="310">
        <v>3.86</v>
      </c>
      <c r="F168" s="310">
        <v>26</v>
      </c>
      <c r="G168" s="310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316" t="s">
        <v>1563</v>
      </c>
      <c r="B169" s="316" t="s">
        <v>1564</v>
      </c>
      <c r="C169" s="316"/>
      <c r="D169" s="317"/>
      <c r="E169" s="318"/>
      <c r="F169" s="318"/>
      <c r="G169" s="318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1565</v>
      </c>
      <c r="B170" s="5" t="s">
        <v>1566</v>
      </c>
      <c r="C170" s="5" t="s">
        <v>253</v>
      </c>
      <c r="D170" s="309"/>
      <c r="E170" s="310">
        <v>22</v>
      </c>
      <c r="F170" s="310">
        <v>438.63</v>
      </c>
      <c r="G170" s="310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16" t="s">
        <v>1567</v>
      </c>
      <c r="B171" s="316" t="s">
        <v>1568</v>
      </c>
      <c r="C171" s="316"/>
      <c r="D171" s="317"/>
      <c r="E171" s="318"/>
      <c r="F171" s="318"/>
      <c r="G171" s="318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1569</v>
      </c>
      <c r="B172" s="5" t="s">
        <v>1570</v>
      </c>
      <c r="C172" s="5" t="s">
        <v>253</v>
      </c>
      <c r="D172" s="309"/>
      <c r="E172" s="310">
        <v>22</v>
      </c>
      <c r="F172" s="310">
        <v>281.37</v>
      </c>
      <c r="G172" s="310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1571</v>
      </c>
      <c r="B173" s="5" t="s">
        <v>1572</v>
      </c>
      <c r="C173" s="5" t="s">
        <v>20</v>
      </c>
      <c r="D173" s="309"/>
      <c r="E173" s="310">
        <v>137.5</v>
      </c>
      <c r="F173" s="310">
        <v>57.28</v>
      </c>
      <c r="G173" s="310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313" t="s">
        <v>1573</v>
      </c>
      <c r="B174" s="313" t="s">
        <v>1574</v>
      </c>
      <c r="C174" s="313"/>
      <c r="D174" s="314"/>
      <c r="E174" s="315"/>
      <c r="F174" s="315"/>
      <c r="G174" s="315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1575</v>
      </c>
      <c r="B175" s="5" t="s">
        <v>730</v>
      </c>
      <c r="C175" s="5" t="s">
        <v>289</v>
      </c>
      <c r="D175" s="309"/>
      <c r="E175" s="310">
        <v>327.75</v>
      </c>
      <c r="F175" s="310">
        <v>15.43</v>
      </c>
      <c r="G175" s="310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1576</v>
      </c>
      <c r="B176" s="5" t="s">
        <v>1549</v>
      </c>
      <c r="C176" s="5" t="s">
        <v>714</v>
      </c>
      <c r="D176" s="309"/>
      <c r="E176" s="310">
        <v>28.45</v>
      </c>
      <c r="F176" s="310">
        <v>16.32</v>
      </c>
      <c r="G176" s="310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1577</v>
      </c>
      <c r="B177" s="5" t="s">
        <v>734</v>
      </c>
      <c r="C177" s="5" t="s">
        <v>20</v>
      </c>
      <c r="D177" s="309"/>
      <c r="E177" s="310">
        <v>15</v>
      </c>
      <c r="F177" s="310">
        <v>28.56</v>
      </c>
      <c r="G177" s="310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1578</v>
      </c>
      <c r="B178" s="5" t="s">
        <v>1579</v>
      </c>
      <c r="C178" s="5" t="s">
        <v>253</v>
      </c>
      <c r="D178" s="309"/>
      <c r="E178" s="310">
        <v>28</v>
      </c>
      <c r="F178" s="310">
        <v>43.96</v>
      </c>
      <c r="G178" s="310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1580</v>
      </c>
      <c r="B179" s="5" t="s">
        <v>703</v>
      </c>
      <c r="C179" s="5" t="s">
        <v>20</v>
      </c>
      <c r="D179" s="309"/>
      <c r="E179" s="310">
        <v>31.75</v>
      </c>
      <c r="F179" s="310">
        <v>57.28</v>
      </c>
      <c r="G179" s="310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1581</v>
      </c>
      <c r="B180" s="5" t="s">
        <v>705</v>
      </c>
      <c r="C180" s="5" t="s">
        <v>253</v>
      </c>
      <c r="D180" s="309"/>
      <c r="E180" s="310">
        <v>1</v>
      </c>
      <c r="F180" s="310">
        <v>1515.04</v>
      </c>
      <c r="G180" s="310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305" t="s">
        <v>1582</v>
      </c>
      <c r="B181" s="305" t="s">
        <v>611</v>
      </c>
      <c r="C181" s="305"/>
      <c r="D181" s="312"/>
      <c r="E181" s="306"/>
      <c r="F181" s="306"/>
      <c r="G181" s="306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07" t="s">
        <v>1583</v>
      </c>
      <c r="B182" s="307" t="s">
        <v>613</v>
      </c>
      <c r="C182" s="307"/>
      <c r="D182" s="311"/>
      <c r="E182" s="308"/>
      <c r="F182" s="308"/>
      <c r="G182" s="308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1584</v>
      </c>
      <c r="B183" s="5" t="s">
        <v>615</v>
      </c>
      <c r="C183" s="5" t="s">
        <v>253</v>
      </c>
      <c r="D183" s="309">
        <v>2</v>
      </c>
      <c r="E183" s="310">
        <v>2</v>
      </c>
      <c r="F183" s="310">
        <v>6480</v>
      </c>
      <c r="G183" s="310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1585</v>
      </c>
      <c r="B184" s="5" t="s">
        <v>1586</v>
      </c>
      <c r="C184" s="5" t="s">
        <v>253</v>
      </c>
      <c r="D184" s="309">
        <v>1</v>
      </c>
      <c r="E184" s="310">
        <v>2</v>
      </c>
      <c r="F184" s="310">
        <v>1200</v>
      </c>
      <c r="G184" s="310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1587</v>
      </c>
      <c r="B185" s="5" t="s">
        <v>628</v>
      </c>
      <c r="C185" s="5" t="s">
        <v>30</v>
      </c>
      <c r="D185" s="309">
        <v>1</v>
      </c>
      <c r="E185" s="310">
        <v>1</v>
      </c>
      <c r="F185" s="310">
        <v>1840</v>
      </c>
      <c r="G185" s="310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1588</v>
      </c>
      <c r="B186" s="5" t="s">
        <v>630</v>
      </c>
      <c r="C186" s="5" t="s">
        <v>30</v>
      </c>
      <c r="D186" s="309">
        <v>1</v>
      </c>
      <c r="E186" s="310">
        <v>1</v>
      </c>
      <c r="F186" s="310">
        <v>1500</v>
      </c>
      <c r="G186" s="310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1589</v>
      </c>
      <c r="B187" s="5" t="s">
        <v>1590</v>
      </c>
      <c r="C187" s="5" t="s">
        <v>30</v>
      </c>
      <c r="D187" s="309">
        <v>1</v>
      </c>
      <c r="E187" s="310">
        <v>1</v>
      </c>
      <c r="F187" s="310">
        <v>8001.2</v>
      </c>
      <c r="G187" s="310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307" t="s">
        <v>1591</v>
      </c>
      <c r="B188" s="307" t="s">
        <v>1592</v>
      </c>
      <c r="C188" s="307"/>
      <c r="D188" s="311"/>
      <c r="E188" s="308"/>
      <c r="F188" s="308"/>
      <c r="G188" s="308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1593</v>
      </c>
      <c r="B189" s="5" t="s">
        <v>1594</v>
      </c>
      <c r="C189" s="5" t="s">
        <v>253</v>
      </c>
      <c r="D189" s="309"/>
      <c r="E189" s="310">
        <v>1</v>
      </c>
      <c r="F189" s="310">
        <v>4550</v>
      </c>
      <c r="G189" s="310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305" t="s">
        <v>1595</v>
      </c>
      <c r="B190" s="305" t="s">
        <v>809</v>
      </c>
      <c r="C190" s="305"/>
      <c r="D190" s="312"/>
      <c r="E190" s="306"/>
      <c r="F190" s="306"/>
      <c r="G190" s="306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07" t="s">
        <v>1596</v>
      </c>
      <c r="B191" s="307" t="s">
        <v>811</v>
      </c>
      <c r="C191" s="307"/>
      <c r="D191" s="311"/>
      <c r="E191" s="308"/>
      <c r="F191" s="308"/>
      <c r="G191" s="308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1597</v>
      </c>
      <c r="B192" s="5" t="s">
        <v>813</v>
      </c>
      <c r="C192" s="5" t="s">
        <v>307</v>
      </c>
      <c r="D192" s="309">
        <v>220.66</v>
      </c>
      <c r="E192" s="310">
        <v>516.51</v>
      </c>
      <c r="F192" s="310">
        <v>2.15</v>
      </c>
      <c r="G192" s="310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07" t="s">
        <v>1598</v>
      </c>
      <c r="B193" s="307" t="s">
        <v>815</v>
      </c>
      <c r="C193" s="307"/>
      <c r="D193" s="311"/>
      <c r="E193" s="308"/>
      <c r="F193" s="308"/>
      <c r="G193" s="308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1599</v>
      </c>
      <c r="B194" s="5" t="s">
        <v>817</v>
      </c>
      <c r="C194" s="5" t="s">
        <v>70</v>
      </c>
      <c r="D194" s="309">
        <v>18.6089700247915</v>
      </c>
      <c r="E194" s="310">
        <v>0</v>
      </c>
      <c r="F194" s="310">
        <v>44.37</v>
      </c>
      <c r="G194" s="310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1600</v>
      </c>
      <c r="B195" s="5" t="s">
        <v>822</v>
      </c>
      <c r="C195" s="5" t="s">
        <v>70</v>
      </c>
      <c r="D195" s="309">
        <v>3.3837000000000002</v>
      </c>
      <c r="E195" s="310">
        <v>0</v>
      </c>
      <c r="F195" s="310">
        <v>37.299999999999997</v>
      </c>
      <c r="G195" s="310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1601</v>
      </c>
      <c r="B196" s="5" t="s">
        <v>824</v>
      </c>
      <c r="C196" s="5" t="s">
        <v>70</v>
      </c>
      <c r="D196" s="309">
        <v>14.997891963109351</v>
      </c>
      <c r="E196" s="310">
        <v>0</v>
      </c>
      <c r="F196" s="310">
        <v>37.950000000000003</v>
      </c>
      <c r="G196" s="310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1602</v>
      </c>
      <c r="B197" s="5" t="s">
        <v>826</v>
      </c>
      <c r="C197" s="5" t="s">
        <v>70</v>
      </c>
      <c r="D197" s="309">
        <v>0.2286</v>
      </c>
      <c r="E197" s="310">
        <v>0</v>
      </c>
      <c r="F197" s="310">
        <v>26</v>
      </c>
      <c r="G197" s="310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1603</v>
      </c>
      <c r="B198" s="5" t="s">
        <v>123</v>
      </c>
      <c r="C198" s="5" t="s">
        <v>70</v>
      </c>
      <c r="D198" s="309">
        <v>0.2286</v>
      </c>
      <c r="E198" s="310">
        <v>0</v>
      </c>
      <c r="F198" s="310">
        <v>26</v>
      </c>
      <c r="G198" s="310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307" t="s">
        <v>1604</v>
      </c>
      <c r="B199" s="307" t="s">
        <v>829</v>
      </c>
      <c r="C199" s="307"/>
      <c r="D199" s="311"/>
      <c r="E199" s="308"/>
      <c r="F199" s="308"/>
      <c r="G199" s="308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1605</v>
      </c>
      <c r="B200" s="5" t="s">
        <v>831</v>
      </c>
      <c r="C200" s="5" t="s">
        <v>253</v>
      </c>
      <c r="D200" s="309"/>
      <c r="E200" s="310">
        <v>7</v>
      </c>
      <c r="F200" s="310">
        <v>1700.16</v>
      </c>
      <c r="G200" s="310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1606</v>
      </c>
      <c r="B201" s="5" t="s">
        <v>833</v>
      </c>
      <c r="C201" s="5" t="s">
        <v>253</v>
      </c>
      <c r="D201" s="309"/>
      <c r="E201" s="310">
        <v>7</v>
      </c>
      <c r="F201" s="310">
        <v>325.04000000000002</v>
      </c>
      <c r="G201" s="310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1607</v>
      </c>
      <c r="B202" s="5" t="s">
        <v>835</v>
      </c>
      <c r="C202" s="5" t="s">
        <v>191</v>
      </c>
      <c r="D202" s="309"/>
      <c r="E202" s="310">
        <v>23.63</v>
      </c>
      <c r="F202" s="310">
        <v>24.8</v>
      </c>
      <c r="G202" s="310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1608</v>
      </c>
      <c r="B203" s="5" t="s">
        <v>839</v>
      </c>
      <c r="C203" s="5" t="s">
        <v>253</v>
      </c>
      <c r="D203" s="309"/>
      <c r="E203" s="310">
        <v>7</v>
      </c>
      <c r="F203" s="310">
        <v>42.43</v>
      </c>
      <c r="G203" s="310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1609</v>
      </c>
      <c r="B204" s="5" t="s">
        <v>841</v>
      </c>
      <c r="C204" s="5" t="s">
        <v>253</v>
      </c>
      <c r="D204" s="309"/>
      <c r="E204" s="310">
        <v>7</v>
      </c>
      <c r="F204" s="310">
        <v>3284.62</v>
      </c>
      <c r="G204" s="310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1610</v>
      </c>
      <c r="B205" s="5" t="s">
        <v>119</v>
      </c>
      <c r="C205" s="5" t="s">
        <v>191</v>
      </c>
      <c r="D205" s="309"/>
      <c r="E205" s="310">
        <v>12.6</v>
      </c>
      <c r="F205" s="310">
        <v>36.659999999999997</v>
      </c>
      <c r="G205" s="310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1611</v>
      </c>
      <c r="B206" s="5" t="s">
        <v>843</v>
      </c>
      <c r="C206" s="5" t="s">
        <v>253</v>
      </c>
      <c r="D206" s="309"/>
      <c r="E206" s="310">
        <v>7</v>
      </c>
      <c r="F206" s="310">
        <v>66.36</v>
      </c>
      <c r="G206" s="310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1612</v>
      </c>
      <c r="B207" s="5" t="s">
        <v>123</v>
      </c>
      <c r="C207" s="5" t="s">
        <v>70</v>
      </c>
      <c r="D207" s="309"/>
      <c r="E207" s="310">
        <v>14.88</v>
      </c>
      <c r="F207" s="310">
        <v>26</v>
      </c>
      <c r="G207" s="310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07" t="s">
        <v>1613</v>
      </c>
      <c r="B208" s="307" t="s">
        <v>1614</v>
      </c>
      <c r="C208" s="307"/>
      <c r="D208" s="311"/>
      <c r="E208" s="308"/>
      <c r="F208" s="308"/>
      <c r="G208" s="308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1615</v>
      </c>
      <c r="B209" s="5" t="s">
        <v>1616</v>
      </c>
      <c r="C209" s="5" t="s">
        <v>70</v>
      </c>
      <c r="D209" s="309"/>
      <c r="E209" s="310">
        <v>28.42</v>
      </c>
      <c r="F209" s="310">
        <v>23.19</v>
      </c>
      <c r="G209" s="310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1617</v>
      </c>
      <c r="B210" s="5" t="s">
        <v>1618</v>
      </c>
      <c r="C210" s="5" t="s">
        <v>70</v>
      </c>
      <c r="D210" s="309"/>
      <c r="E210" s="310">
        <v>4.0599999999999996</v>
      </c>
      <c r="F210" s="310">
        <v>79.77</v>
      </c>
      <c r="G210" s="310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1619</v>
      </c>
      <c r="B211" s="5" t="s">
        <v>1620</v>
      </c>
      <c r="C211" s="5" t="s">
        <v>307</v>
      </c>
      <c r="D211" s="309"/>
      <c r="E211" s="310">
        <v>81.2</v>
      </c>
      <c r="F211" s="310">
        <v>191.3</v>
      </c>
      <c r="G211" s="310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1621</v>
      </c>
      <c r="B212" s="5" t="s">
        <v>1622</v>
      </c>
      <c r="C212" s="5" t="s">
        <v>307</v>
      </c>
      <c r="D212" s="309"/>
      <c r="E212" s="310">
        <v>124.4</v>
      </c>
      <c r="F212" s="310">
        <v>8.6300000000000008</v>
      </c>
      <c r="G212" s="310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1623</v>
      </c>
      <c r="B213" s="5" t="s">
        <v>1624</v>
      </c>
      <c r="C213" s="5" t="s">
        <v>307</v>
      </c>
      <c r="D213" s="309"/>
      <c r="E213" s="310">
        <v>1.2</v>
      </c>
      <c r="F213" s="310">
        <v>16.21</v>
      </c>
      <c r="G213" s="310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1625</v>
      </c>
      <c r="B214" s="5" t="s">
        <v>1626</v>
      </c>
      <c r="C214" s="5" t="s">
        <v>307</v>
      </c>
      <c r="D214" s="309"/>
      <c r="E214" s="310">
        <v>88</v>
      </c>
      <c r="F214" s="310">
        <v>16.21</v>
      </c>
      <c r="G214" s="310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1627</v>
      </c>
      <c r="B215" s="5" t="s">
        <v>1628</v>
      </c>
      <c r="C215" s="5" t="s">
        <v>70</v>
      </c>
      <c r="D215" s="309"/>
      <c r="E215" s="310">
        <v>15.43</v>
      </c>
      <c r="F215" s="310">
        <v>51.33</v>
      </c>
      <c r="G215" s="310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1629</v>
      </c>
      <c r="B216" s="5" t="s">
        <v>1630</v>
      </c>
      <c r="C216" s="5" t="s">
        <v>307</v>
      </c>
      <c r="D216" s="309"/>
      <c r="E216" s="310">
        <v>81.2</v>
      </c>
      <c r="F216" s="310">
        <v>3.07</v>
      </c>
      <c r="G216" s="310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1631</v>
      </c>
      <c r="B217" s="5" t="s">
        <v>123</v>
      </c>
      <c r="C217" s="5" t="s">
        <v>70</v>
      </c>
      <c r="D217" s="309"/>
      <c r="E217" s="310">
        <v>17.54</v>
      </c>
      <c r="F217" s="310">
        <v>26</v>
      </c>
      <c r="G217" s="310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307" t="s">
        <v>1632</v>
      </c>
      <c r="B218" s="307" t="s">
        <v>846</v>
      </c>
      <c r="C218" s="307"/>
      <c r="D218" s="311"/>
      <c r="E218" s="308"/>
      <c r="F218" s="308"/>
      <c r="G218" s="308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3" t="s">
        <v>1633</v>
      </c>
      <c r="B219" s="313" t="s">
        <v>848</v>
      </c>
      <c r="C219" s="313"/>
      <c r="D219" s="314"/>
      <c r="E219" s="315"/>
      <c r="F219" s="315"/>
      <c r="G219" s="315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1634</v>
      </c>
      <c r="B220" s="5" t="s">
        <v>850</v>
      </c>
      <c r="C220" s="5" t="s">
        <v>70</v>
      </c>
      <c r="D220" s="309"/>
      <c r="E220" s="310">
        <v>11.26</v>
      </c>
      <c r="F220" s="310">
        <v>23.19</v>
      </c>
      <c r="G220" s="310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1635</v>
      </c>
      <c r="B221" s="5" t="s">
        <v>854</v>
      </c>
      <c r="C221" s="5" t="s">
        <v>70</v>
      </c>
      <c r="D221" s="309"/>
      <c r="E221" s="310">
        <v>1.61</v>
      </c>
      <c r="F221" s="310">
        <v>79.77</v>
      </c>
      <c r="G221" s="310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1636</v>
      </c>
      <c r="B222" s="5" t="s">
        <v>856</v>
      </c>
      <c r="C222" s="5" t="s">
        <v>70</v>
      </c>
      <c r="D222" s="309"/>
      <c r="E222" s="310">
        <v>9.65</v>
      </c>
      <c r="F222" s="310">
        <v>51.33</v>
      </c>
      <c r="G222" s="310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1637</v>
      </c>
      <c r="B223" s="5" t="s">
        <v>858</v>
      </c>
      <c r="C223" s="5" t="s">
        <v>307</v>
      </c>
      <c r="D223" s="309"/>
      <c r="E223" s="310">
        <v>132.72999999999999</v>
      </c>
      <c r="F223" s="310">
        <v>8.6300000000000008</v>
      </c>
      <c r="G223" s="310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1638</v>
      </c>
      <c r="B224" s="5" t="s">
        <v>860</v>
      </c>
      <c r="C224" s="5" t="s">
        <v>307</v>
      </c>
      <c r="D224" s="309"/>
      <c r="E224" s="310">
        <v>86.54</v>
      </c>
      <c r="F224" s="310">
        <v>23.1</v>
      </c>
      <c r="G224" s="310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1639</v>
      </c>
      <c r="B225" s="5" t="s">
        <v>862</v>
      </c>
      <c r="C225" s="5" t="s">
        <v>307</v>
      </c>
      <c r="D225" s="309"/>
      <c r="E225" s="310">
        <v>31.93</v>
      </c>
      <c r="F225" s="310">
        <v>3.07</v>
      </c>
      <c r="G225" s="310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1640</v>
      </c>
      <c r="B226" s="5" t="s">
        <v>197</v>
      </c>
      <c r="C226" s="5" t="s">
        <v>70</v>
      </c>
      <c r="D226" s="309"/>
      <c r="E226" s="310">
        <v>2.16</v>
      </c>
      <c r="F226" s="310">
        <v>26</v>
      </c>
      <c r="G226" s="310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3" t="s">
        <v>1641</v>
      </c>
      <c r="B227" s="313" t="s">
        <v>866</v>
      </c>
      <c r="C227" s="313"/>
      <c r="D227" s="314"/>
      <c r="E227" s="315"/>
      <c r="F227" s="315"/>
      <c r="G227" s="315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1642</v>
      </c>
      <c r="B228" s="5" t="s">
        <v>869</v>
      </c>
      <c r="C228" s="5" t="s">
        <v>431</v>
      </c>
      <c r="D228" s="309"/>
      <c r="E228" s="310">
        <v>2</v>
      </c>
      <c r="F228" s="310">
        <v>133.66999999999999</v>
      </c>
      <c r="G228" s="310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313" t="s">
        <v>1643</v>
      </c>
      <c r="B229" s="313" t="s">
        <v>871</v>
      </c>
      <c r="C229" s="313"/>
      <c r="D229" s="314"/>
      <c r="E229" s="315"/>
      <c r="F229" s="315"/>
      <c r="G229" s="315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1644</v>
      </c>
      <c r="B230" s="5" t="s">
        <v>873</v>
      </c>
      <c r="C230" s="5" t="s">
        <v>431</v>
      </c>
      <c r="D230" s="309"/>
      <c r="E230" s="310">
        <v>8</v>
      </c>
      <c r="F230" s="310">
        <v>61.38</v>
      </c>
      <c r="G230" s="310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3" t="s">
        <v>1645</v>
      </c>
      <c r="B231" s="313" t="s">
        <v>875</v>
      </c>
      <c r="C231" s="313"/>
      <c r="D231" s="314"/>
      <c r="E231" s="315"/>
      <c r="F231" s="315"/>
      <c r="G231" s="315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1646</v>
      </c>
      <c r="B232" s="5" t="s">
        <v>879</v>
      </c>
      <c r="C232" s="5" t="s">
        <v>253</v>
      </c>
      <c r="D232" s="309"/>
      <c r="E232" s="310">
        <v>4</v>
      </c>
      <c r="F232" s="310">
        <v>51.66</v>
      </c>
      <c r="G232" s="310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307" t="s">
        <v>1647</v>
      </c>
      <c r="B233" s="307" t="s">
        <v>1648</v>
      </c>
      <c r="C233" s="307"/>
      <c r="D233" s="311"/>
      <c r="E233" s="308"/>
      <c r="F233" s="308"/>
      <c r="G233" s="308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1649</v>
      </c>
      <c r="B234" s="5" t="s">
        <v>883</v>
      </c>
      <c r="C234" s="5" t="s">
        <v>307</v>
      </c>
      <c r="D234" s="309"/>
      <c r="E234" s="310">
        <v>6.8</v>
      </c>
      <c r="F234" s="310">
        <v>214.81</v>
      </c>
      <c r="G234" s="310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1650</v>
      </c>
      <c r="B235" s="5" t="s">
        <v>885</v>
      </c>
      <c r="C235" s="5" t="s">
        <v>253</v>
      </c>
      <c r="D235" s="309"/>
      <c r="E235" s="310">
        <v>6</v>
      </c>
      <c r="F235" s="310">
        <v>181.87</v>
      </c>
      <c r="G235" s="310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1651</v>
      </c>
      <c r="B236" s="5" t="s">
        <v>887</v>
      </c>
      <c r="C236" s="5" t="s">
        <v>307</v>
      </c>
      <c r="D236" s="309"/>
      <c r="E236" s="310">
        <v>12</v>
      </c>
      <c r="F236" s="310">
        <v>532.25</v>
      </c>
      <c r="G236" s="310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307" t="s">
        <v>1652</v>
      </c>
      <c r="B237" s="307" t="s">
        <v>890</v>
      </c>
      <c r="C237" s="307"/>
      <c r="D237" s="311"/>
      <c r="E237" s="308"/>
      <c r="F237" s="308"/>
      <c r="G237" s="308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1653</v>
      </c>
      <c r="B238" s="5" t="s">
        <v>893</v>
      </c>
      <c r="C238" s="5" t="s">
        <v>307</v>
      </c>
      <c r="D238" s="309">
        <v>9.6828000000000003</v>
      </c>
      <c r="E238" s="310">
        <v>0</v>
      </c>
      <c r="F238" s="310">
        <v>12.5</v>
      </c>
      <c r="G238" s="310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1654</v>
      </c>
      <c r="B239" s="5" t="s">
        <v>895</v>
      </c>
      <c r="C239" s="5" t="s">
        <v>307</v>
      </c>
      <c r="D239" s="309">
        <v>9.2390109890109891</v>
      </c>
      <c r="E239" s="310">
        <v>0</v>
      </c>
      <c r="F239" s="310">
        <v>7.28</v>
      </c>
      <c r="G239" s="310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307" t="s">
        <v>1655</v>
      </c>
      <c r="B240" s="307" t="s">
        <v>935</v>
      </c>
      <c r="C240" s="307"/>
      <c r="D240" s="311"/>
      <c r="E240" s="308"/>
      <c r="F240" s="308"/>
      <c r="G240" s="308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1656</v>
      </c>
      <c r="B241" s="5" t="s">
        <v>937</v>
      </c>
      <c r="C241" s="5" t="s">
        <v>307</v>
      </c>
      <c r="D241" s="309"/>
      <c r="E241" s="310">
        <v>38.82</v>
      </c>
      <c r="F241" s="310">
        <v>123</v>
      </c>
      <c r="G241" s="310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1657</v>
      </c>
      <c r="B242" s="5" t="s">
        <v>939</v>
      </c>
      <c r="C242" s="5" t="s">
        <v>307</v>
      </c>
      <c r="D242" s="309"/>
      <c r="E242" s="310">
        <v>111.94</v>
      </c>
      <c r="F242" s="310">
        <v>82.8</v>
      </c>
      <c r="G242" s="310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1658</v>
      </c>
      <c r="B243" s="5" t="s">
        <v>941</v>
      </c>
      <c r="C243" s="5" t="s">
        <v>307</v>
      </c>
      <c r="D243" s="309"/>
      <c r="E243" s="310">
        <v>1</v>
      </c>
      <c r="F243" s="310">
        <v>467.1</v>
      </c>
      <c r="G243" s="310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07" t="s">
        <v>1659</v>
      </c>
      <c r="B244" s="307" t="s">
        <v>944</v>
      </c>
      <c r="C244" s="307"/>
      <c r="D244" s="311"/>
      <c r="E244" s="308"/>
      <c r="F244" s="308"/>
      <c r="G244" s="308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3" t="s">
        <v>1660</v>
      </c>
      <c r="B245" s="313" t="s">
        <v>1661</v>
      </c>
      <c r="C245" s="313"/>
      <c r="D245" s="314"/>
      <c r="E245" s="315"/>
      <c r="F245" s="315"/>
      <c r="G245" s="315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1662</v>
      </c>
      <c r="B246" s="5" t="s">
        <v>1663</v>
      </c>
      <c r="C246" s="5" t="s">
        <v>307</v>
      </c>
      <c r="D246" s="309"/>
      <c r="E246" s="310">
        <v>83.82</v>
      </c>
      <c r="F246" s="310">
        <v>151.09</v>
      </c>
      <c r="G246" s="310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1664</v>
      </c>
      <c r="B247" s="5" t="s">
        <v>1665</v>
      </c>
      <c r="C247" s="5" t="s">
        <v>307</v>
      </c>
      <c r="D247" s="309"/>
      <c r="E247" s="310">
        <v>2.85</v>
      </c>
      <c r="F247" s="310">
        <v>50.52</v>
      </c>
      <c r="G247" s="310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1666</v>
      </c>
      <c r="B248" s="5" t="s">
        <v>951</v>
      </c>
      <c r="C248" s="5" t="s">
        <v>307</v>
      </c>
      <c r="D248" s="309"/>
      <c r="E248" s="310">
        <v>2.88</v>
      </c>
      <c r="F248" s="310">
        <v>61.22</v>
      </c>
      <c r="G248" s="310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1667</v>
      </c>
      <c r="B249" s="5" t="s">
        <v>953</v>
      </c>
      <c r="C249" s="5" t="s">
        <v>307</v>
      </c>
      <c r="D249" s="309"/>
      <c r="E249" s="310">
        <v>240.44</v>
      </c>
      <c r="F249" s="310">
        <v>30.12</v>
      </c>
      <c r="G249" s="310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1668</v>
      </c>
      <c r="B250" s="5" t="s">
        <v>955</v>
      </c>
      <c r="C250" s="5" t="s">
        <v>307</v>
      </c>
      <c r="D250" s="309"/>
      <c r="E250" s="310">
        <v>4.1399999999999997</v>
      </c>
      <c r="F250" s="310">
        <v>21.8</v>
      </c>
      <c r="G250" s="310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1669</v>
      </c>
      <c r="B251" s="5" t="s">
        <v>957</v>
      </c>
      <c r="C251" s="5" t="s">
        <v>307</v>
      </c>
      <c r="D251" s="309"/>
      <c r="E251" s="310">
        <v>42.18</v>
      </c>
      <c r="F251" s="310">
        <v>15.75</v>
      </c>
      <c r="G251" s="310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1672</v>
      </c>
      <c r="B252" s="5" t="s">
        <v>959</v>
      </c>
      <c r="C252" s="5" t="s">
        <v>307</v>
      </c>
      <c r="D252" s="309"/>
      <c r="E252" s="310">
        <v>133.19</v>
      </c>
      <c r="F252" s="310">
        <v>18.989999999999998</v>
      </c>
      <c r="G252" s="310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3" t="s">
        <v>1673</v>
      </c>
      <c r="B253" s="313" t="s">
        <v>962</v>
      </c>
      <c r="C253" s="313"/>
      <c r="D253" s="314"/>
      <c r="E253" s="315"/>
      <c r="F253" s="315"/>
      <c r="G253" s="315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1675</v>
      </c>
      <c r="B254" s="5" t="s">
        <v>964</v>
      </c>
      <c r="C254" s="5" t="s">
        <v>307</v>
      </c>
      <c r="D254" s="309"/>
      <c r="E254" s="310">
        <v>44.17</v>
      </c>
      <c r="F254" s="310">
        <v>8.7200000000000006</v>
      </c>
      <c r="G254" s="310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1676</v>
      </c>
      <c r="B255" s="5" t="s">
        <v>966</v>
      </c>
      <c r="C255" s="5" t="s">
        <v>307</v>
      </c>
      <c r="D255" s="309"/>
      <c r="E255" s="310">
        <v>73.77</v>
      </c>
      <c r="F255" s="310">
        <v>11.61</v>
      </c>
      <c r="G255" s="310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307" t="s">
        <v>1678</v>
      </c>
      <c r="B256" s="307" t="s">
        <v>968</v>
      </c>
      <c r="C256" s="307"/>
      <c r="D256" s="311"/>
      <c r="E256" s="308"/>
      <c r="F256" s="308"/>
      <c r="G256" s="308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1679</v>
      </c>
      <c r="B257" s="5" t="s">
        <v>1680</v>
      </c>
      <c r="C257" s="5" t="s">
        <v>253</v>
      </c>
      <c r="D257" s="309">
        <v>1</v>
      </c>
      <c r="E257" s="310">
        <v>0</v>
      </c>
      <c r="F257" s="310">
        <v>1500</v>
      </c>
      <c r="G257" s="310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1682</v>
      </c>
      <c r="B258" s="5" t="s">
        <v>970</v>
      </c>
      <c r="C258" s="5" t="s">
        <v>253</v>
      </c>
      <c r="D258" s="309">
        <v>1</v>
      </c>
      <c r="E258" s="310">
        <v>0</v>
      </c>
      <c r="F258" s="310">
        <v>1125</v>
      </c>
      <c r="G258" s="310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1683</v>
      </c>
      <c r="B259" s="5" t="s">
        <v>1684</v>
      </c>
      <c r="C259" s="5" t="s">
        <v>253</v>
      </c>
      <c r="D259" s="309"/>
      <c r="E259" s="310">
        <v>1</v>
      </c>
      <c r="F259" s="310">
        <v>12691.41</v>
      </c>
      <c r="G259" s="310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1686</v>
      </c>
      <c r="B260" s="5" t="s">
        <v>1687</v>
      </c>
      <c r="C260" s="5" t="s">
        <v>253</v>
      </c>
      <c r="D260" s="309"/>
      <c r="E260" s="310">
        <v>1</v>
      </c>
      <c r="F260" s="310">
        <v>8823.41</v>
      </c>
      <c r="G260" s="310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1688</v>
      </c>
      <c r="B261" s="5" t="s">
        <v>1689</v>
      </c>
      <c r="C261" s="5" t="s">
        <v>253</v>
      </c>
      <c r="D261" s="309"/>
      <c r="E261" s="310">
        <v>1</v>
      </c>
      <c r="F261" s="310">
        <v>5305.36</v>
      </c>
      <c r="G261" s="310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1690</v>
      </c>
      <c r="B262" s="5" t="s">
        <v>1691</v>
      </c>
      <c r="C262" s="5" t="s">
        <v>253</v>
      </c>
      <c r="D262" s="309"/>
      <c r="E262" s="310">
        <v>1</v>
      </c>
      <c r="F262" s="310">
        <v>3652.34</v>
      </c>
      <c r="G262" s="310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1693</v>
      </c>
      <c r="B263" s="5" t="s">
        <v>1694</v>
      </c>
      <c r="C263" s="5" t="s">
        <v>253</v>
      </c>
      <c r="D263" s="309"/>
      <c r="E263" s="310">
        <v>1</v>
      </c>
      <c r="F263" s="310">
        <v>4722.28</v>
      </c>
      <c r="G263" s="310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1695</v>
      </c>
      <c r="B264" s="5" t="s">
        <v>1696</v>
      </c>
      <c r="C264" s="5" t="s">
        <v>253</v>
      </c>
      <c r="D264" s="309"/>
      <c r="E264" s="310">
        <v>1</v>
      </c>
      <c r="F264" s="310">
        <v>4552.8999999999996</v>
      </c>
      <c r="G264" s="310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1697</v>
      </c>
      <c r="B265" s="5" t="s">
        <v>1000</v>
      </c>
      <c r="C265" s="5" t="s">
        <v>253</v>
      </c>
      <c r="D265" s="309">
        <v>2</v>
      </c>
      <c r="E265" s="310">
        <v>0</v>
      </c>
      <c r="F265" s="310">
        <v>169.17</v>
      </c>
      <c r="G265" s="310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1699</v>
      </c>
      <c r="B266" s="5" t="s">
        <v>1700</v>
      </c>
      <c r="C266" s="5" t="s">
        <v>253</v>
      </c>
      <c r="D266" s="309">
        <v>1</v>
      </c>
      <c r="E266" s="310">
        <v>0</v>
      </c>
      <c r="F266" s="310">
        <v>1200</v>
      </c>
      <c r="G266" s="310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313" t="s">
        <v>1701</v>
      </c>
      <c r="B267" s="313" t="s">
        <v>1002</v>
      </c>
      <c r="C267" s="313"/>
      <c r="D267" s="311"/>
      <c r="E267" s="315"/>
      <c r="F267" s="315"/>
      <c r="G267" s="308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316" t="s">
        <v>1703</v>
      </c>
      <c r="B268" s="316" t="s">
        <v>1004</v>
      </c>
      <c r="C268" s="316"/>
      <c r="D268" s="314"/>
      <c r="E268" s="318"/>
      <c r="F268" s="318"/>
      <c r="G268" s="315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1704</v>
      </c>
      <c r="B269" s="5" t="s">
        <v>1006</v>
      </c>
      <c r="C269" s="5" t="s">
        <v>191</v>
      </c>
      <c r="D269" s="309"/>
      <c r="E269" s="310">
        <v>0.96</v>
      </c>
      <c r="F269" s="310">
        <v>363.56</v>
      </c>
      <c r="G269" s="310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1706</v>
      </c>
      <c r="B270" s="5" t="s">
        <v>487</v>
      </c>
      <c r="C270" s="5" t="s">
        <v>289</v>
      </c>
      <c r="D270" s="309"/>
      <c r="E270" s="310">
        <v>26.38</v>
      </c>
      <c r="F270" s="310">
        <v>4.75</v>
      </c>
      <c r="G270" s="310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1707</v>
      </c>
      <c r="B271" s="5" t="s">
        <v>485</v>
      </c>
      <c r="C271" s="5" t="s">
        <v>542</v>
      </c>
      <c r="D271" s="309"/>
      <c r="E271" s="310">
        <v>1.84</v>
      </c>
      <c r="F271" s="310">
        <v>49.76</v>
      </c>
      <c r="G271" s="310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1709</v>
      </c>
      <c r="B272" s="5" t="s">
        <v>489</v>
      </c>
      <c r="C272" s="5" t="s">
        <v>542</v>
      </c>
      <c r="D272" s="309"/>
      <c r="E272" s="310">
        <v>4.72</v>
      </c>
      <c r="F272" s="310">
        <v>15.36</v>
      </c>
      <c r="G272" s="310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316" t="s">
        <v>1710</v>
      </c>
      <c r="B273" s="316" t="s">
        <v>1013</v>
      </c>
      <c r="C273" s="316"/>
      <c r="D273" s="314"/>
      <c r="E273" s="318"/>
      <c r="F273" s="318"/>
      <c r="G273" s="315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1711</v>
      </c>
      <c r="B274" s="5" t="s">
        <v>1006</v>
      </c>
      <c r="C274" s="5" t="s">
        <v>191</v>
      </c>
      <c r="D274" s="309"/>
      <c r="E274" s="310">
        <v>0.69</v>
      </c>
      <c r="F274" s="310">
        <v>363.56</v>
      </c>
      <c r="G274" s="310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1713</v>
      </c>
      <c r="B275" s="5" t="s">
        <v>485</v>
      </c>
      <c r="C275" s="5" t="s">
        <v>542</v>
      </c>
      <c r="D275" s="309"/>
      <c r="E275" s="310">
        <v>2.8</v>
      </c>
      <c r="F275" s="310">
        <v>49.76</v>
      </c>
      <c r="G275" s="310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1714</v>
      </c>
      <c r="B276" s="5" t="s">
        <v>489</v>
      </c>
      <c r="C276" s="5" t="s">
        <v>542</v>
      </c>
      <c r="D276" s="309"/>
      <c r="E276" s="310">
        <v>3.43</v>
      </c>
      <c r="F276" s="310">
        <v>15.36</v>
      </c>
      <c r="G276" s="310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307" t="s">
        <v>1716</v>
      </c>
      <c r="B277" s="307" t="s">
        <v>1019</v>
      </c>
      <c r="C277" s="307"/>
      <c r="D277" s="311"/>
      <c r="E277" s="308"/>
      <c r="F277" s="308"/>
      <c r="G277" s="308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1718</v>
      </c>
      <c r="B278" s="5" t="s">
        <v>1719</v>
      </c>
      <c r="C278" s="5" t="s">
        <v>253</v>
      </c>
      <c r="D278" s="309">
        <v>1</v>
      </c>
      <c r="E278" s="310">
        <v>0</v>
      </c>
      <c r="F278" s="310">
        <v>8600</v>
      </c>
      <c r="G278" s="310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1721</v>
      </c>
      <c r="B279" s="5" t="s">
        <v>1021</v>
      </c>
      <c r="C279" s="5" t="s">
        <v>253</v>
      </c>
      <c r="D279" s="309"/>
      <c r="E279" s="310">
        <v>1</v>
      </c>
      <c r="F279" s="310">
        <v>8015.41</v>
      </c>
      <c r="G279" s="310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307" t="s">
        <v>1724</v>
      </c>
      <c r="B280" s="307" t="s">
        <v>1725</v>
      </c>
      <c r="C280" s="307"/>
      <c r="D280" s="311"/>
      <c r="E280" s="308"/>
      <c r="F280" s="308"/>
      <c r="G280" s="308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313" t="s">
        <v>1727</v>
      </c>
      <c r="B281" s="313" t="s">
        <v>1728</v>
      </c>
      <c r="C281" s="313"/>
      <c r="D281" s="314"/>
      <c r="E281" s="315"/>
      <c r="F281" s="315"/>
      <c r="G281" s="315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1730</v>
      </c>
      <c r="B282" s="5" t="s">
        <v>1047</v>
      </c>
      <c r="C282" s="5" t="s">
        <v>253</v>
      </c>
      <c r="D282" s="309">
        <v>6</v>
      </c>
      <c r="E282" s="310">
        <v>0</v>
      </c>
      <c r="F282" s="310">
        <v>1500</v>
      </c>
      <c r="G282" s="310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313" t="s">
        <v>1732</v>
      </c>
      <c r="B283" s="313" t="s">
        <v>1733</v>
      </c>
      <c r="C283" s="313"/>
      <c r="D283" s="314"/>
      <c r="E283" s="315"/>
      <c r="F283" s="315"/>
      <c r="G283" s="315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316" t="s">
        <v>1736</v>
      </c>
      <c r="B284" s="316" t="s">
        <v>907</v>
      </c>
      <c r="C284" s="316"/>
      <c r="D284" s="317"/>
      <c r="E284" s="318"/>
      <c r="F284" s="318"/>
      <c r="G284" s="318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1740</v>
      </c>
      <c r="B285" s="5" t="s">
        <v>1741</v>
      </c>
      <c r="C285" s="5" t="s">
        <v>70</v>
      </c>
      <c r="D285" s="309"/>
      <c r="E285" s="310">
        <v>11.34</v>
      </c>
      <c r="F285" s="310">
        <v>28.93</v>
      </c>
      <c r="G285" s="310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1744</v>
      </c>
      <c r="B286" s="5" t="s">
        <v>1206</v>
      </c>
      <c r="C286" s="5" t="s">
        <v>70</v>
      </c>
      <c r="D286" s="309"/>
      <c r="E286" s="310">
        <v>15.31</v>
      </c>
      <c r="F286" s="310">
        <v>26</v>
      </c>
      <c r="G286" s="310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316" t="s">
        <v>1746</v>
      </c>
      <c r="B287" s="316" t="s">
        <v>1747</v>
      </c>
      <c r="C287" s="316"/>
      <c r="D287" s="317"/>
      <c r="E287" s="318"/>
      <c r="F287" s="318"/>
      <c r="G287" s="318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1750</v>
      </c>
      <c r="B288" s="5" t="s">
        <v>1751</v>
      </c>
      <c r="C288" s="5" t="s">
        <v>253</v>
      </c>
      <c r="D288" s="309"/>
      <c r="E288" s="310">
        <v>14</v>
      </c>
      <c r="F288" s="310">
        <v>703.05</v>
      </c>
      <c r="G288" s="310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1755</v>
      </c>
      <c r="B289" s="5" t="s">
        <v>1756</v>
      </c>
      <c r="C289" s="5" t="s">
        <v>70</v>
      </c>
      <c r="D289" s="309"/>
      <c r="E289" s="310">
        <v>11.34</v>
      </c>
      <c r="F289" s="310">
        <v>277.01</v>
      </c>
      <c r="G289" s="310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1760</v>
      </c>
      <c r="B290" s="5" t="s">
        <v>1761</v>
      </c>
      <c r="C290" s="5" t="s">
        <v>253</v>
      </c>
      <c r="D290" s="309"/>
      <c r="E290" s="310">
        <v>11</v>
      </c>
      <c r="F290" s="310">
        <v>19.989999999999998</v>
      </c>
      <c r="G290" s="310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1763</v>
      </c>
      <c r="B291" s="5" t="s">
        <v>1764</v>
      </c>
      <c r="C291" s="5" t="s">
        <v>253</v>
      </c>
      <c r="D291" s="309"/>
      <c r="E291" s="310">
        <v>3</v>
      </c>
      <c r="F291" s="310">
        <v>26.78</v>
      </c>
      <c r="G291" s="310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316" t="s">
        <v>1768</v>
      </c>
      <c r="B292" s="316" t="s">
        <v>1769</v>
      </c>
      <c r="C292" s="316"/>
      <c r="D292" s="317"/>
      <c r="E292" s="318"/>
      <c r="F292" s="318"/>
      <c r="G292" s="318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1771</v>
      </c>
      <c r="B293" s="5" t="s">
        <v>1772</v>
      </c>
      <c r="C293" s="5" t="s">
        <v>253</v>
      </c>
      <c r="D293" s="309"/>
      <c r="E293" s="310">
        <v>17</v>
      </c>
      <c r="F293" s="310">
        <v>1085.01</v>
      </c>
      <c r="G293" s="310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1775</v>
      </c>
      <c r="B294" s="5" t="s">
        <v>1776</v>
      </c>
      <c r="C294" s="5" t="s">
        <v>253</v>
      </c>
      <c r="D294" s="309"/>
      <c r="E294" s="310">
        <v>5</v>
      </c>
      <c r="F294" s="310">
        <v>250.65</v>
      </c>
      <c r="G294" s="310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313" t="s">
        <v>1781</v>
      </c>
      <c r="B295" s="313" t="s">
        <v>1782</v>
      </c>
      <c r="C295" s="313"/>
      <c r="D295" s="314"/>
      <c r="E295" s="315"/>
      <c r="F295" s="315"/>
      <c r="G295" s="315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1785</v>
      </c>
      <c r="B296" s="5" t="s">
        <v>1072</v>
      </c>
      <c r="C296" s="5" t="s">
        <v>253</v>
      </c>
      <c r="D296" s="309"/>
      <c r="E296" s="310">
        <v>12</v>
      </c>
      <c r="F296" s="310">
        <v>200.43</v>
      </c>
      <c r="G296" s="310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1788</v>
      </c>
      <c r="B297" s="5" t="s">
        <v>1074</v>
      </c>
      <c r="C297" s="5" t="s">
        <v>253</v>
      </c>
      <c r="D297" s="309"/>
      <c r="E297" s="310">
        <v>6</v>
      </c>
      <c r="F297" s="310">
        <v>236.99</v>
      </c>
      <c r="G297" s="310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307" t="s">
        <v>1791</v>
      </c>
      <c r="B298" s="307" t="s">
        <v>1076</v>
      </c>
      <c r="C298" s="307"/>
      <c r="D298" s="311"/>
      <c r="E298" s="308"/>
      <c r="F298" s="308"/>
      <c r="G298" s="308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313" t="s">
        <v>1795</v>
      </c>
      <c r="B299" s="313" t="s">
        <v>1078</v>
      </c>
      <c r="C299" s="313"/>
      <c r="D299" s="314"/>
      <c r="E299" s="315"/>
      <c r="F299" s="315"/>
      <c r="G299" s="315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1797</v>
      </c>
      <c r="B300" s="5" t="s">
        <v>1080</v>
      </c>
      <c r="C300" s="5" t="s">
        <v>307</v>
      </c>
      <c r="D300" s="309"/>
      <c r="E300" s="310">
        <v>183.78</v>
      </c>
      <c r="F300" s="310">
        <v>25.57</v>
      </c>
      <c r="G300" s="310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1800</v>
      </c>
      <c r="B301" s="5" t="s">
        <v>1082</v>
      </c>
      <c r="C301" s="5" t="s">
        <v>307</v>
      </c>
      <c r="D301" s="309"/>
      <c r="E301" s="310">
        <v>118.45</v>
      </c>
      <c r="F301" s="310">
        <v>14.16</v>
      </c>
      <c r="G301" s="310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1803</v>
      </c>
      <c r="B302" s="5" t="s">
        <v>1084</v>
      </c>
      <c r="C302" s="5" t="s">
        <v>191</v>
      </c>
      <c r="D302" s="309"/>
      <c r="E302" s="310">
        <v>88.42</v>
      </c>
      <c r="F302" s="310">
        <v>40.07</v>
      </c>
      <c r="G302" s="310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1806</v>
      </c>
      <c r="B303" s="5" t="s">
        <v>1086</v>
      </c>
      <c r="C303" s="5" t="s">
        <v>191</v>
      </c>
      <c r="D303" s="309"/>
      <c r="E303" s="310">
        <v>37.89</v>
      </c>
      <c r="F303" s="310">
        <v>221.65</v>
      </c>
      <c r="G303" s="310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1810</v>
      </c>
      <c r="B304" s="5" t="s">
        <v>194</v>
      </c>
      <c r="C304" s="5" t="s">
        <v>191</v>
      </c>
      <c r="D304" s="309"/>
      <c r="E304" s="310">
        <v>50.53</v>
      </c>
      <c r="F304" s="310">
        <v>51.33</v>
      </c>
      <c r="G304" s="310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1813</v>
      </c>
      <c r="B305" s="5" t="s">
        <v>1090</v>
      </c>
      <c r="C305" s="5" t="s">
        <v>307</v>
      </c>
      <c r="D305" s="309"/>
      <c r="E305" s="310">
        <v>252.63</v>
      </c>
      <c r="F305" s="310">
        <v>80.41</v>
      </c>
      <c r="G305" s="310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1815</v>
      </c>
      <c r="B306" s="5" t="s">
        <v>862</v>
      </c>
      <c r="C306" s="5" t="s">
        <v>307</v>
      </c>
      <c r="D306" s="309"/>
      <c r="E306" s="310">
        <v>252.63</v>
      </c>
      <c r="F306" s="310">
        <v>3.07</v>
      </c>
      <c r="G306" s="310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1816</v>
      </c>
      <c r="B307" s="5" t="s">
        <v>1094</v>
      </c>
      <c r="C307" s="5" t="s">
        <v>253</v>
      </c>
      <c r="D307" s="309"/>
      <c r="E307" s="310">
        <v>9</v>
      </c>
      <c r="F307" s="310">
        <v>91.1</v>
      </c>
      <c r="G307" s="310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1818</v>
      </c>
      <c r="B308" s="5" t="s">
        <v>1096</v>
      </c>
      <c r="C308" s="5" t="s">
        <v>253</v>
      </c>
      <c r="D308" s="309"/>
      <c r="E308" s="310">
        <v>1</v>
      </c>
      <c r="F308" s="310">
        <v>196.8</v>
      </c>
      <c r="G308" s="310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1820</v>
      </c>
      <c r="B309" s="5" t="s">
        <v>1098</v>
      </c>
      <c r="C309" s="5" t="s">
        <v>253</v>
      </c>
      <c r="D309" s="309"/>
      <c r="E309" s="310">
        <v>48</v>
      </c>
      <c r="F309" s="310">
        <v>73.56</v>
      </c>
      <c r="G309" s="310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1823</v>
      </c>
      <c r="B310" s="5" t="s">
        <v>1100</v>
      </c>
      <c r="C310" s="5" t="s">
        <v>253</v>
      </c>
      <c r="D310" s="309"/>
      <c r="E310" s="310">
        <v>5</v>
      </c>
      <c r="F310" s="310">
        <v>1487.62</v>
      </c>
      <c r="G310" s="310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1825</v>
      </c>
      <c r="B311" s="5" t="s">
        <v>197</v>
      </c>
      <c r="C311" s="5" t="s">
        <v>70</v>
      </c>
      <c r="D311" s="309"/>
      <c r="E311" s="310">
        <v>96.93</v>
      </c>
      <c r="F311" s="310">
        <v>26</v>
      </c>
      <c r="G311" s="310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313" t="s">
        <v>1827</v>
      </c>
      <c r="B312" s="313" t="s">
        <v>1104</v>
      </c>
      <c r="C312" s="313"/>
      <c r="D312" s="314"/>
      <c r="E312" s="315"/>
      <c r="F312" s="315"/>
      <c r="G312" s="315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1828</v>
      </c>
      <c r="B313" s="5" t="s">
        <v>1106</v>
      </c>
      <c r="C313" s="5" t="s">
        <v>431</v>
      </c>
      <c r="D313" s="309"/>
      <c r="E313" s="310">
        <v>13</v>
      </c>
      <c r="F313" s="310">
        <v>33.840000000000003</v>
      </c>
      <c r="G313" s="310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1830</v>
      </c>
      <c r="B314" s="5" t="s">
        <v>1108</v>
      </c>
      <c r="C314" s="5" t="s">
        <v>431</v>
      </c>
      <c r="D314" s="309"/>
      <c r="E314" s="310">
        <v>5</v>
      </c>
      <c r="F314" s="310">
        <v>43.35</v>
      </c>
      <c r="G314" s="310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1831</v>
      </c>
      <c r="B315" s="5" t="s">
        <v>1111</v>
      </c>
      <c r="C315" s="5" t="s">
        <v>431</v>
      </c>
      <c r="D315" s="309"/>
      <c r="E315" s="310">
        <v>3</v>
      </c>
      <c r="F315" s="310">
        <v>36.18</v>
      </c>
      <c r="G315" s="310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1833</v>
      </c>
      <c r="B316" s="5" t="s">
        <v>1113</v>
      </c>
      <c r="C316" s="5" t="s">
        <v>431</v>
      </c>
      <c r="D316" s="309"/>
      <c r="E316" s="310">
        <v>23</v>
      </c>
      <c r="F316" s="310">
        <v>43.48</v>
      </c>
      <c r="G316" s="310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1834</v>
      </c>
      <c r="B317" s="5" t="s">
        <v>1115</v>
      </c>
      <c r="C317" s="5" t="s">
        <v>431</v>
      </c>
      <c r="D317" s="309"/>
      <c r="E317" s="310">
        <v>1</v>
      </c>
      <c r="F317" s="310">
        <v>93.93</v>
      </c>
      <c r="G317" s="310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1837</v>
      </c>
      <c r="B318" s="5" t="s">
        <v>1117</v>
      </c>
      <c r="C318" s="5" t="s">
        <v>431</v>
      </c>
      <c r="D318" s="309"/>
      <c r="E318" s="310">
        <v>5</v>
      </c>
      <c r="F318" s="310">
        <v>53.35</v>
      </c>
      <c r="G318" s="310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305" t="s">
        <v>1838</v>
      </c>
      <c r="B319" s="305" t="s">
        <v>1120</v>
      </c>
      <c r="C319" s="305"/>
      <c r="D319" s="312"/>
      <c r="E319" s="306"/>
      <c r="F319" s="306"/>
      <c r="G319" s="306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307" t="s">
        <v>1841</v>
      </c>
      <c r="B320" s="307" t="s">
        <v>1842</v>
      </c>
      <c r="C320" s="307"/>
      <c r="D320" s="311"/>
      <c r="E320" s="308"/>
      <c r="F320" s="308"/>
      <c r="G320" s="308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1843</v>
      </c>
      <c r="B321" s="5" t="s">
        <v>1844</v>
      </c>
      <c r="C321" s="5" t="s">
        <v>253</v>
      </c>
      <c r="D321" s="309">
        <v>2</v>
      </c>
      <c r="E321" s="310">
        <v>2</v>
      </c>
      <c r="F321" s="310">
        <v>1200</v>
      </c>
      <c r="G321" s="310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1847</v>
      </c>
      <c r="B322" s="5" t="s">
        <v>1848</v>
      </c>
      <c r="C322" s="5" t="s">
        <v>253</v>
      </c>
      <c r="D322" s="309">
        <v>1</v>
      </c>
      <c r="E322" s="310">
        <v>1</v>
      </c>
      <c r="F322" s="310">
        <v>900</v>
      </c>
      <c r="G322" s="310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1850</v>
      </c>
      <c r="B323" s="5" t="s">
        <v>1851</v>
      </c>
      <c r="C323" s="5" t="s">
        <v>253</v>
      </c>
      <c r="D323" s="309">
        <v>1</v>
      </c>
      <c r="E323" s="310">
        <v>0</v>
      </c>
      <c r="F323" s="310">
        <v>2400</v>
      </c>
      <c r="G323" s="310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1853</v>
      </c>
      <c r="B324" s="5" t="s">
        <v>1854</v>
      </c>
      <c r="C324" s="5" t="s">
        <v>253</v>
      </c>
      <c r="D324" s="309">
        <v>25</v>
      </c>
      <c r="E324" s="310">
        <v>0</v>
      </c>
      <c r="F324" s="310">
        <v>84.25</v>
      </c>
      <c r="G324" s="310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1855</v>
      </c>
      <c r="B325" s="5" t="s">
        <v>1856</v>
      </c>
      <c r="C325" s="5" t="s">
        <v>253</v>
      </c>
      <c r="D325" s="309">
        <v>25</v>
      </c>
      <c r="E325" s="310">
        <v>0</v>
      </c>
      <c r="F325" s="310">
        <v>84.25</v>
      </c>
      <c r="G325" s="310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1859</v>
      </c>
      <c r="B326" s="5" t="s">
        <v>1860</v>
      </c>
      <c r="C326" s="5" t="s">
        <v>253</v>
      </c>
      <c r="D326" s="309">
        <v>3</v>
      </c>
      <c r="E326" s="310">
        <v>0</v>
      </c>
      <c r="F326" s="310">
        <v>60</v>
      </c>
      <c r="G326" s="310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307" t="s">
        <v>1861</v>
      </c>
      <c r="B327" s="307" t="s">
        <v>1862</v>
      </c>
      <c r="C327" s="307"/>
      <c r="D327" s="311"/>
      <c r="E327" s="308"/>
      <c r="F327" s="308"/>
      <c r="G327" s="308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1864</v>
      </c>
      <c r="B328" s="5" t="s">
        <v>1865</v>
      </c>
      <c r="C328" s="5" t="s">
        <v>253</v>
      </c>
      <c r="D328" s="309"/>
      <c r="E328" s="310">
        <v>1</v>
      </c>
      <c r="F328" s="310">
        <v>1337.13</v>
      </c>
      <c r="G328" s="310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1868</v>
      </c>
      <c r="B329" s="5" t="s">
        <v>1869</v>
      </c>
      <c r="C329" s="5" t="s">
        <v>253</v>
      </c>
      <c r="D329" s="309"/>
      <c r="E329" s="310">
        <v>1</v>
      </c>
      <c r="F329" s="310">
        <v>1973.07</v>
      </c>
      <c r="G329" s="310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1871</v>
      </c>
      <c r="B330" s="5" t="s">
        <v>1872</v>
      </c>
      <c r="C330" s="5" t="s">
        <v>253</v>
      </c>
      <c r="D330" s="309"/>
      <c r="E330" s="310">
        <v>2</v>
      </c>
      <c r="F330" s="310">
        <v>946.41</v>
      </c>
      <c r="G330" s="310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307" t="s">
        <v>1875</v>
      </c>
      <c r="B331" s="307" t="s">
        <v>1876</v>
      </c>
      <c r="C331" s="307"/>
      <c r="D331" s="311"/>
      <c r="E331" s="308"/>
      <c r="F331" s="308"/>
      <c r="G331" s="308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1878</v>
      </c>
      <c r="B332" s="5" t="s">
        <v>1879</v>
      </c>
      <c r="C332" s="5" t="s">
        <v>253</v>
      </c>
      <c r="D332" s="309"/>
      <c r="E332" s="310">
        <v>2</v>
      </c>
      <c r="F332" s="310">
        <v>5180.1499999999996</v>
      </c>
      <c r="G332" s="310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1881</v>
      </c>
      <c r="B333" s="5" t="s">
        <v>1882</v>
      </c>
      <c r="C333" s="5" t="s">
        <v>253</v>
      </c>
      <c r="D333" s="309"/>
      <c r="E333" s="310">
        <v>2</v>
      </c>
      <c r="F333" s="310">
        <v>2146.5700000000002</v>
      </c>
      <c r="G333" s="310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1884</v>
      </c>
      <c r="B334" s="5" t="s">
        <v>1885</v>
      </c>
      <c r="C334" s="5" t="s">
        <v>253</v>
      </c>
      <c r="D334" s="309"/>
      <c r="E334" s="310">
        <v>1</v>
      </c>
      <c r="F334" s="310">
        <v>1017.7</v>
      </c>
      <c r="G334" s="310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1888</v>
      </c>
      <c r="B335" s="5" t="s">
        <v>1889</v>
      </c>
      <c r="C335" s="5" t="s">
        <v>253</v>
      </c>
      <c r="D335" s="309"/>
      <c r="E335" s="310">
        <v>1</v>
      </c>
      <c r="F335" s="310">
        <v>1929.41</v>
      </c>
      <c r="G335" s="310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307" t="s">
        <v>1891</v>
      </c>
      <c r="B336" s="307" t="s">
        <v>1893</v>
      </c>
      <c r="C336" s="307"/>
      <c r="D336" s="311"/>
      <c r="E336" s="308"/>
      <c r="F336" s="308"/>
      <c r="G336" s="308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313" t="s">
        <v>1896</v>
      </c>
      <c r="B337" s="313" t="s">
        <v>690</v>
      </c>
      <c r="C337" s="313"/>
      <c r="D337" s="314"/>
      <c r="E337" s="315"/>
      <c r="F337" s="315"/>
      <c r="G337" s="315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1900</v>
      </c>
      <c r="B338" s="5" t="s">
        <v>1901</v>
      </c>
      <c r="C338" s="5" t="s">
        <v>307</v>
      </c>
      <c r="D338" s="309"/>
      <c r="E338" s="310">
        <v>66.685000000000002</v>
      </c>
      <c r="F338" s="310">
        <v>2.15</v>
      </c>
      <c r="G338" s="310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1902</v>
      </c>
      <c r="B339" s="5" t="s">
        <v>1903</v>
      </c>
      <c r="C339" s="5" t="s">
        <v>191</v>
      </c>
      <c r="D339" s="309"/>
      <c r="E339" s="310">
        <v>27.33</v>
      </c>
      <c r="F339" s="310">
        <v>40.07</v>
      </c>
      <c r="G339" s="310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1906</v>
      </c>
      <c r="B340" s="5" t="s">
        <v>1907</v>
      </c>
      <c r="C340" s="5" t="s">
        <v>191</v>
      </c>
      <c r="D340" s="309"/>
      <c r="E340" s="310">
        <v>7.2</v>
      </c>
      <c r="F340" s="310">
        <v>26.08</v>
      </c>
      <c r="G340" s="310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1909</v>
      </c>
      <c r="B341" s="5" t="s">
        <v>854</v>
      </c>
      <c r="C341" s="5" t="s">
        <v>191</v>
      </c>
      <c r="D341" s="309"/>
      <c r="E341" s="310">
        <v>5.33</v>
      </c>
      <c r="F341" s="310">
        <v>79.77</v>
      </c>
      <c r="G341" s="310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1913</v>
      </c>
      <c r="B342" s="5" t="s">
        <v>205</v>
      </c>
      <c r="C342" s="5" t="s">
        <v>191</v>
      </c>
      <c r="D342" s="309"/>
      <c r="E342" s="310">
        <v>21.99</v>
      </c>
      <c r="F342" s="310">
        <v>36.659999999999997</v>
      </c>
      <c r="G342" s="310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1918</v>
      </c>
      <c r="B343" s="5" t="s">
        <v>1919</v>
      </c>
      <c r="C343" s="5" t="s">
        <v>542</v>
      </c>
      <c r="D343" s="309"/>
      <c r="E343" s="310">
        <v>53.34</v>
      </c>
      <c r="F343" s="310">
        <v>2.31</v>
      </c>
      <c r="G343" s="310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1922</v>
      </c>
      <c r="B344" s="5" t="s">
        <v>197</v>
      </c>
      <c r="C344" s="5" t="s">
        <v>70</v>
      </c>
      <c r="D344" s="309"/>
      <c r="E344" s="310">
        <v>7.2</v>
      </c>
      <c r="F344" s="310">
        <v>26</v>
      </c>
      <c r="G344" s="310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313" t="s">
        <v>1925</v>
      </c>
      <c r="B345" s="313" t="s">
        <v>1926</v>
      </c>
      <c r="C345" s="313"/>
      <c r="D345" s="314"/>
      <c r="E345" s="315"/>
      <c r="F345" s="315"/>
      <c r="G345" s="315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1929</v>
      </c>
      <c r="B346" s="5" t="s">
        <v>1930</v>
      </c>
      <c r="C346" s="5" t="s">
        <v>307</v>
      </c>
      <c r="D346" s="309"/>
      <c r="E346" s="310">
        <v>1.65</v>
      </c>
      <c r="F346" s="310">
        <v>44.46</v>
      </c>
      <c r="G346" s="310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1934</v>
      </c>
      <c r="B347" s="5" t="s">
        <v>1935</v>
      </c>
      <c r="C347" s="5" t="s">
        <v>307</v>
      </c>
      <c r="D347" s="309"/>
      <c r="E347" s="310">
        <v>52.4</v>
      </c>
      <c r="F347" s="310">
        <v>16.79</v>
      </c>
      <c r="G347" s="310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1937</v>
      </c>
      <c r="B348" s="5" t="s">
        <v>1938</v>
      </c>
      <c r="C348" s="5" t="s">
        <v>307</v>
      </c>
      <c r="D348" s="309"/>
      <c r="E348" s="310">
        <v>15.13</v>
      </c>
      <c r="F348" s="310">
        <v>57.04</v>
      </c>
      <c r="G348" s="310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313" t="s">
        <v>1941</v>
      </c>
      <c r="B349" s="313" t="s">
        <v>1942</v>
      </c>
      <c r="C349" s="313"/>
      <c r="D349" s="314"/>
      <c r="E349" s="315"/>
      <c r="F349" s="315"/>
      <c r="G349" s="315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1945</v>
      </c>
      <c r="B350" s="5" t="s">
        <v>1218</v>
      </c>
      <c r="C350" s="5" t="s">
        <v>253</v>
      </c>
      <c r="D350" s="309"/>
      <c r="E350" s="310">
        <v>2</v>
      </c>
      <c r="F350" s="310">
        <v>102.75</v>
      </c>
      <c r="G350" s="310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313" t="s">
        <v>1949</v>
      </c>
      <c r="B351" s="313" t="s">
        <v>1950</v>
      </c>
      <c r="C351" s="313"/>
      <c r="D351" s="314"/>
      <c r="E351" s="315"/>
      <c r="F351" s="315"/>
      <c r="G351" s="315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1952</v>
      </c>
      <c r="B352" s="5" t="s">
        <v>1222</v>
      </c>
      <c r="C352" s="5" t="s">
        <v>431</v>
      </c>
      <c r="D352" s="309"/>
      <c r="E352" s="310">
        <v>2</v>
      </c>
      <c r="F352" s="310">
        <v>72.34</v>
      </c>
      <c r="G352" s="310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313" t="s">
        <v>1955</v>
      </c>
      <c r="B353" s="313" t="s">
        <v>1956</v>
      </c>
      <c r="C353" s="313"/>
      <c r="D353" s="314"/>
      <c r="E353" s="315"/>
      <c r="F353" s="315"/>
      <c r="G353" s="315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1958</v>
      </c>
      <c r="B354" s="5" t="s">
        <v>1959</v>
      </c>
      <c r="C354" s="5" t="s">
        <v>253</v>
      </c>
      <c r="D354" s="309"/>
      <c r="E354" s="310">
        <v>2</v>
      </c>
      <c r="F354" s="310">
        <v>85.56</v>
      </c>
      <c r="G354" s="310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1961</v>
      </c>
      <c r="B355" s="5" t="s">
        <v>1962</v>
      </c>
      <c r="C355" s="5" t="s">
        <v>253</v>
      </c>
      <c r="D355" s="309"/>
      <c r="E355" s="310">
        <v>1</v>
      </c>
      <c r="F355" s="310">
        <v>76.95</v>
      </c>
      <c r="G355" s="310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1964</v>
      </c>
      <c r="B356" s="5" t="s">
        <v>1965</v>
      </c>
      <c r="C356" s="5" t="s">
        <v>253</v>
      </c>
      <c r="D356" s="309"/>
      <c r="E356" s="310">
        <v>1</v>
      </c>
      <c r="F356" s="310">
        <v>38.67</v>
      </c>
      <c r="G356" s="310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307" t="s">
        <v>1966</v>
      </c>
      <c r="B357" s="307" t="s">
        <v>1968</v>
      </c>
      <c r="C357" s="307"/>
      <c r="D357" s="311"/>
      <c r="E357" s="308"/>
      <c r="F357" s="308"/>
      <c r="G357" s="308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313" t="s">
        <v>1970</v>
      </c>
      <c r="B358" s="313" t="s">
        <v>690</v>
      </c>
      <c r="C358" s="313"/>
      <c r="D358" s="314"/>
      <c r="E358" s="315"/>
      <c r="F358" s="315"/>
      <c r="G358" s="315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1972</v>
      </c>
      <c r="B359" s="5" t="s">
        <v>1901</v>
      </c>
      <c r="C359" s="5" t="s">
        <v>307</v>
      </c>
      <c r="D359" s="309"/>
      <c r="E359" s="310">
        <v>49.9</v>
      </c>
      <c r="F359" s="310">
        <v>0.51</v>
      </c>
      <c r="G359" s="310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1974</v>
      </c>
      <c r="B360" s="5" t="s">
        <v>1903</v>
      </c>
      <c r="C360" s="5" t="s">
        <v>191</v>
      </c>
      <c r="D360" s="309"/>
      <c r="E360" s="310">
        <v>18.59</v>
      </c>
      <c r="F360" s="310">
        <v>40.07</v>
      </c>
      <c r="G360" s="310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1975</v>
      </c>
      <c r="B361" s="5" t="s">
        <v>1907</v>
      </c>
      <c r="C361" s="5" t="s">
        <v>191</v>
      </c>
      <c r="D361" s="309"/>
      <c r="E361" s="310">
        <v>19.37</v>
      </c>
      <c r="F361" s="310">
        <v>26.08</v>
      </c>
      <c r="G361" s="310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1977</v>
      </c>
      <c r="B362" s="5" t="s">
        <v>854</v>
      </c>
      <c r="C362" s="5" t="s">
        <v>191</v>
      </c>
      <c r="D362" s="309"/>
      <c r="E362" s="310">
        <v>13.77</v>
      </c>
      <c r="F362" s="310">
        <v>79.77</v>
      </c>
      <c r="G362" s="310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1978</v>
      </c>
      <c r="B363" s="5" t="s">
        <v>205</v>
      </c>
      <c r="C363" s="5" t="s">
        <v>191</v>
      </c>
      <c r="D363" s="309"/>
      <c r="E363" s="310">
        <v>4.25</v>
      </c>
      <c r="F363" s="310">
        <v>36.659999999999997</v>
      </c>
      <c r="G363" s="310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1980</v>
      </c>
      <c r="B364" s="5" t="s">
        <v>1919</v>
      </c>
      <c r="C364" s="5" t="s">
        <v>542</v>
      </c>
      <c r="D364" s="309"/>
      <c r="E364" s="310">
        <v>40.090000000000003</v>
      </c>
      <c r="F364" s="310">
        <v>2.31</v>
      </c>
      <c r="G364" s="310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1981</v>
      </c>
      <c r="B365" s="5" t="s">
        <v>197</v>
      </c>
      <c r="C365" s="5" t="s">
        <v>70</v>
      </c>
      <c r="D365" s="309"/>
      <c r="E365" s="310">
        <v>19.37</v>
      </c>
      <c r="F365" s="310">
        <v>26</v>
      </c>
      <c r="G365" s="310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313" t="s">
        <v>1983</v>
      </c>
      <c r="B366" s="313" t="s">
        <v>1984</v>
      </c>
      <c r="C366" s="313"/>
      <c r="D366" s="314"/>
      <c r="E366" s="315"/>
      <c r="F366" s="315"/>
      <c r="G366" s="315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1985</v>
      </c>
      <c r="B367" s="5" t="s">
        <v>1986</v>
      </c>
      <c r="C367" s="5" t="s">
        <v>307</v>
      </c>
      <c r="D367" s="309"/>
      <c r="E367" s="310">
        <v>53.09</v>
      </c>
      <c r="F367" s="310">
        <v>13.26</v>
      </c>
      <c r="G367" s="310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1988</v>
      </c>
      <c r="B368" s="5" t="s">
        <v>1989</v>
      </c>
      <c r="C368" s="5" t="s">
        <v>307</v>
      </c>
      <c r="D368" s="309"/>
      <c r="E368" s="310">
        <v>1.91</v>
      </c>
      <c r="F368" s="310">
        <v>24.68</v>
      </c>
      <c r="G368" s="310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1990</v>
      </c>
      <c r="B369" s="5" t="s">
        <v>1991</v>
      </c>
      <c r="C369" s="5" t="s">
        <v>307</v>
      </c>
      <c r="D369" s="309"/>
      <c r="E369" s="310">
        <v>2.31</v>
      </c>
      <c r="F369" s="310">
        <v>12.09</v>
      </c>
      <c r="G369" s="310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1993</v>
      </c>
      <c r="B370" s="5" t="s">
        <v>1994</v>
      </c>
      <c r="C370" s="5" t="s">
        <v>307</v>
      </c>
      <c r="D370" s="309"/>
      <c r="E370" s="310">
        <v>15.81</v>
      </c>
      <c r="F370" s="310">
        <v>14.48</v>
      </c>
      <c r="G370" s="310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313" t="s">
        <v>1996</v>
      </c>
      <c r="B371" s="313" t="s">
        <v>1997</v>
      </c>
      <c r="C371" s="313"/>
      <c r="D371" s="314"/>
      <c r="E371" s="315"/>
      <c r="F371" s="315"/>
      <c r="G371" s="315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1999</v>
      </c>
      <c r="B372" s="5" t="s">
        <v>2000</v>
      </c>
      <c r="C372" s="5" t="s">
        <v>253</v>
      </c>
      <c r="D372" s="309"/>
      <c r="E372" s="310">
        <v>2</v>
      </c>
      <c r="F372" s="310">
        <v>127.42</v>
      </c>
      <c r="G372" s="310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313" t="s">
        <v>2003</v>
      </c>
      <c r="B373" s="313" t="s">
        <v>2004</v>
      </c>
      <c r="C373" s="313"/>
      <c r="D373" s="314"/>
      <c r="E373" s="315"/>
      <c r="F373" s="315"/>
      <c r="G373" s="315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2007</v>
      </c>
      <c r="B374" s="5" t="s">
        <v>1267</v>
      </c>
      <c r="C374" s="5" t="s">
        <v>431</v>
      </c>
      <c r="D374" s="309"/>
      <c r="E374" s="310">
        <v>3</v>
      </c>
      <c r="F374" s="310">
        <v>41.56</v>
      </c>
      <c r="G374" s="310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2010</v>
      </c>
      <c r="B375" s="5" t="s">
        <v>2011</v>
      </c>
      <c r="C375" s="5" t="s">
        <v>253</v>
      </c>
      <c r="D375" s="309"/>
      <c r="E375" s="310">
        <v>2</v>
      </c>
      <c r="F375" s="310">
        <v>179.15</v>
      </c>
      <c r="G375" s="310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2014</v>
      </c>
      <c r="B376" s="5" t="s">
        <v>2015</v>
      </c>
      <c r="C376" s="5" t="s">
        <v>253</v>
      </c>
      <c r="D376" s="309"/>
      <c r="E376" s="310">
        <v>2</v>
      </c>
      <c r="F376" s="310">
        <v>56.01</v>
      </c>
      <c r="G376" s="310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305" t="s">
        <v>2018</v>
      </c>
      <c r="B377" s="305" t="s">
        <v>2019</v>
      </c>
      <c r="C377" s="305"/>
      <c r="D377" s="312"/>
      <c r="E377" s="306"/>
      <c r="F377" s="306"/>
      <c r="G377" s="306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307" t="s">
        <v>2022</v>
      </c>
      <c r="B378" s="307" t="s">
        <v>1310</v>
      </c>
      <c r="C378" s="307"/>
      <c r="D378" s="5"/>
      <c r="E378" s="308"/>
      <c r="F378" s="308"/>
      <c r="G378" s="308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2025</v>
      </c>
      <c r="B379" s="5" t="s">
        <v>2027</v>
      </c>
      <c r="C379" s="5" t="s">
        <v>253</v>
      </c>
      <c r="D379" s="5">
        <v>6</v>
      </c>
      <c r="E379" s="310">
        <v>0</v>
      </c>
      <c r="F379" s="310">
        <v>23.68</v>
      </c>
      <c r="G379" s="310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307" t="s">
        <v>2029</v>
      </c>
      <c r="B380" s="307" t="s">
        <v>1316</v>
      </c>
      <c r="C380" s="307"/>
      <c r="D380" s="5"/>
      <c r="E380" s="308"/>
      <c r="F380" s="308"/>
      <c r="G380" s="308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2032</v>
      </c>
      <c r="B381" s="5" t="s">
        <v>1318</v>
      </c>
      <c r="C381" s="5" t="s">
        <v>253</v>
      </c>
      <c r="D381" s="5"/>
      <c r="E381" s="310">
        <v>6</v>
      </c>
      <c r="F381" s="310">
        <v>755.27</v>
      </c>
      <c r="G381" s="310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305" t="s">
        <v>2036</v>
      </c>
      <c r="B382" s="305" t="s">
        <v>2037</v>
      </c>
      <c r="C382" s="305"/>
      <c r="D382" s="312"/>
      <c r="E382" s="306"/>
      <c r="F382" s="306"/>
      <c r="G382" s="306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307" t="s">
        <v>2039</v>
      </c>
      <c r="B383" s="307" t="s">
        <v>1322</v>
      </c>
      <c r="C383" s="307"/>
      <c r="D383" s="311"/>
      <c r="E383" s="308"/>
      <c r="F383" s="308"/>
      <c r="G383" s="308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2041</v>
      </c>
      <c r="B384" s="5" t="s">
        <v>2042</v>
      </c>
      <c r="C384" s="5" t="s">
        <v>30</v>
      </c>
      <c r="D384" s="309">
        <v>1</v>
      </c>
      <c r="E384" s="310">
        <v>1</v>
      </c>
      <c r="F384" s="310">
        <v>1500</v>
      </c>
      <c r="G384" s="310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2044</v>
      </c>
      <c r="B385" s="5" t="s">
        <v>2045</v>
      </c>
      <c r="C385" s="5" t="s">
        <v>30</v>
      </c>
      <c r="D385" s="309">
        <v>1</v>
      </c>
      <c r="E385" s="310">
        <v>1</v>
      </c>
      <c r="F385" s="310">
        <v>2800</v>
      </c>
      <c r="G385" s="310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2047</v>
      </c>
      <c r="B386" s="5" t="s">
        <v>1328</v>
      </c>
      <c r="C386" s="5" t="s">
        <v>30</v>
      </c>
      <c r="D386" s="309">
        <v>1</v>
      </c>
      <c r="E386" s="310">
        <v>0</v>
      </c>
      <c r="F386" s="310">
        <v>1500</v>
      </c>
      <c r="G386" s="310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2049</v>
      </c>
      <c r="B387" s="5" t="s">
        <v>1334</v>
      </c>
      <c r="C387" s="5" t="s">
        <v>30</v>
      </c>
      <c r="D387" s="309">
        <v>1</v>
      </c>
      <c r="E387" s="310">
        <v>0</v>
      </c>
      <c r="F387" s="310">
        <v>1500</v>
      </c>
      <c r="G387" s="310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307" t="s">
        <v>2050</v>
      </c>
      <c r="B388" s="307" t="s">
        <v>1164</v>
      </c>
      <c r="C388" s="307"/>
      <c r="D388" s="311"/>
      <c r="E388" s="308"/>
      <c r="F388" s="308"/>
      <c r="G388" s="308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2053</v>
      </c>
      <c r="B389" s="5" t="s">
        <v>1328</v>
      </c>
      <c r="C389" s="5" t="s">
        <v>30</v>
      </c>
      <c r="D389" s="309"/>
      <c r="E389" s="310">
        <v>1</v>
      </c>
      <c r="F389" s="310">
        <v>4500</v>
      </c>
      <c r="G389" s="310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2055</v>
      </c>
      <c r="B390" s="5" t="s">
        <v>1334</v>
      </c>
      <c r="C390" s="5" t="s">
        <v>30</v>
      </c>
      <c r="D390" s="309"/>
      <c r="E390" s="310">
        <v>1</v>
      </c>
      <c r="F390" s="310">
        <v>4500</v>
      </c>
      <c r="G390" s="310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305" t="s">
        <v>2057</v>
      </c>
      <c r="B391" s="305" t="s">
        <v>2058</v>
      </c>
      <c r="C391" s="305"/>
      <c r="D391" s="312"/>
      <c r="E391" s="306"/>
      <c r="F391" s="306"/>
      <c r="G391" s="306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2060</v>
      </c>
      <c r="B392" s="5" t="s">
        <v>2061</v>
      </c>
      <c r="C392" s="5" t="s">
        <v>253</v>
      </c>
      <c r="D392" s="309">
        <v>2</v>
      </c>
      <c r="E392" s="310">
        <v>1</v>
      </c>
      <c r="F392" s="310">
        <v>9397.2999999999993</v>
      </c>
      <c r="G392" s="310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305" t="s">
        <v>2063</v>
      </c>
      <c r="B393" s="305" t="s">
        <v>1336</v>
      </c>
      <c r="C393" s="305"/>
      <c r="D393" s="312"/>
      <c r="E393" s="306"/>
      <c r="F393" s="306"/>
      <c r="G393" s="306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2065</v>
      </c>
      <c r="B394" s="5" t="s">
        <v>2066</v>
      </c>
      <c r="C394" s="5" t="s">
        <v>253</v>
      </c>
      <c r="D394" s="309"/>
      <c r="E394" s="310">
        <v>86</v>
      </c>
      <c r="F394" s="310">
        <v>1080.26</v>
      </c>
      <c r="G394" s="310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2068</v>
      </c>
      <c r="B395" s="5" t="s">
        <v>1338</v>
      </c>
      <c r="C395" s="5" t="s">
        <v>253</v>
      </c>
      <c r="D395" s="309"/>
      <c r="E395" s="310">
        <v>1</v>
      </c>
      <c r="F395" s="310">
        <v>3500</v>
      </c>
      <c r="G395" s="310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2070</v>
      </c>
      <c r="B396" s="5" t="s">
        <v>1340</v>
      </c>
      <c r="C396" s="5" t="s">
        <v>253</v>
      </c>
      <c r="D396" s="309"/>
      <c r="E396" s="310">
        <v>1</v>
      </c>
      <c r="F396" s="310">
        <v>3500</v>
      </c>
      <c r="G396" s="310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2072</v>
      </c>
      <c r="B397" s="5" t="s">
        <v>1348</v>
      </c>
      <c r="C397" s="5" t="s">
        <v>253</v>
      </c>
      <c r="D397" s="309"/>
      <c r="E397" s="310">
        <v>33</v>
      </c>
      <c r="F397" s="310">
        <v>101.4</v>
      </c>
      <c r="G397" s="310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2074</v>
      </c>
      <c r="B398" s="5" t="s">
        <v>2075</v>
      </c>
      <c r="C398" s="5" t="s">
        <v>307</v>
      </c>
      <c r="D398" s="309"/>
      <c r="E398" s="310">
        <v>2.8</v>
      </c>
      <c r="F398" s="310">
        <v>427.27</v>
      </c>
      <c r="G398" s="310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2077</v>
      </c>
      <c r="B399" s="5" t="s">
        <v>2078</v>
      </c>
      <c r="C399" s="5" t="s">
        <v>307</v>
      </c>
      <c r="D399" s="309"/>
      <c r="E399" s="310">
        <v>45</v>
      </c>
      <c r="F399" s="310">
        <v>38.049999999999997</v>
      </c>
      <c r="G399" s="310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2080</v>
      </c>
      <c r="B400" s="5" t="s">
        <v>1344</v>
      </c>
      <c r="C400" s="5" t="s">
        <v>253</v>
      </c>
      <c r="D400" s="309"/>
      <c r="E400" s="310">
        <v>10</v>
      </c>
      <c r="F400" s="310">
        <v>712.18</v>
      </c>
      <c r="G400" s="310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22" t="s">
        <v>1351</v>
      </c>
      <c r="B401" s="519"/>
      <c r="C401" s="319"/>
      <c r="D401" s="319"/>
      <c r="E401" s="319"/>
      <c r="F401" s="319"/>
      <c r="G401" s="320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321" t="s">
        <v>2089</v>
      </c>
      <c r="D404" s="5"/>
      <c r="E404" s="523" t="s">
        <v>2090</v>
      </c>
      <c r="F404" s="339"/>
      <c r="G404" s="33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322" t="s">
        <v>2091</v>
      </c>
      <c r="D405" s="5"/>
      <c r="E405" s="523" t="s">
        <v>2092</v>
      </c>
      <c r="F405" s="339"/>
      <c r="G405" s="3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323"/>
      <c r="D406" s="5"/>
      <c r="E406" s="523" t="s">
        <v>438</v>
      </c>
      <c r="F406" s="339"/>
      <c r="G406" s="33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322">
        <v>100</v>
      </c>
      <c r="D407" s="5"/>
      <c r="E407" s="523" t="s">
        <v>2095</v>
      </c>
      <c r="F407" s="339"/>
      <c r="G407" s="3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20" t="s">
        <v>0</v>
      </c>
      <c r="B1" s="520" t="s">
        <v>2</v>
      </c>
      <c r="C1" s="520" t="s">
        <v>3</v>
      </c>
      <c r="D1" s="521" t="s">
        <v>5</v>
      </c>
      <c r="E1" s="517" t="s">
        <v>6</v>
      </c>
      <c r="F1" s="517" t="s">
        <v>7</v>
      </c>
      <c r="G1" s="517" t="s">
        <v>1353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23"/>
      <c r="B2" s="423"/>
      <c r="C2" s="423"/>
      <c r="D2" s="423"/>
      <c r="E2" s="423"/>
      <c r="F2" s="423"/>
      <c r="G2" s="4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1670</v>
      </c>
      <c r="B3" s="303" t="s">
        <v>1671</v>
      </c>
      <c r="C3" s="303"/>
      <c r="D3" s="303"/>
      <c r="E3" s="304"/>
      <c r="F3" s="304"/>
      <c r="G3" s="304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1674</v>
      </c>
      <c r="B4" s="305" t="s">
        <v>14</v>
      </c>
      <c r="C4" s="305"/>
      <c r="D4" s="305"/>
      <c r="E4" s="306"/>
      <c r="F4" s="306"/>
      <c r="G4" s="306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1677</v>
      </c>
      <c r="B5" s="307" t="s">
        <v>17</v>
      </c>
      <c r="C5" s="307"/>
      <c r="D5" s="307"/>
      <c r="E5" s="308"/>
      <c r="F5" s="308"/>
      <c r="G5" s="308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1681</v>
      </c>
      <c r="B6" s="5" t="s">
        <v>19</v>
      </c>
      <c r="C6" s="5" t="s">
        <v>20</v>
      </c>
      <c r="D6" s="309">
        <v>511.34</v>
      </c>
      <c r="E6" s="310">
        <v>2597.73</v>
      </c>
      <c r="F6" s="310">
        <v>2.15</v>
      </c>
      <c r="G6" s="310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1685</v>
      </c>
      <c r="B7" s="5" t="s">
        <v>23</v>
      </c>
      <c r="C7" s="5" t="s">
        <v>253</v>
      </c>
      <c r="D7" s="309"/>
      <c r="E7" s="310">
        <v>3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1692</v>
      </c>
      <c r="B8" s="307" t="s">
        <v>26</v>
      </c>
      <c r="C8" s="307"/>
      <c r="D8" s="5"/>
      <c r="E8" s="308"/>
      <c r="F8" s="308"/>
      <c r="G8" s="308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1698</v>
      </c>
      <c r="B9" s="5" t="s">
        <v>29</v>
      </c>
      <c r="C9" s="5" t="s">
        <v>30</v>
      </c>
      <c r="D9" s="5">
        <v>4</v>
      </c>
      <c r="E9" s="310">
        <v>4</v>
      </c>
      <c r="F9" s="310">
        <v>1840</v>
      </c>
      <c r="G9" s="310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1702</v>
      </c>
      <c r="B10" s="5" t="s">
        <v>33</v>
      </c>
      <c r="C10" s="5" t="s">
        <v>30</v>
      </c>
      <c r="D10" s="5">
        <v>1</v>
      </c>
      <c r="E10" s="310">
        <v>1</v>
      </c>
      <c r="F10" s="310">
        <v>1840</v>
      </c>
      <c r="G10" s="310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1705</v>
      </c>
      <c r="B11" s="305" t="s">
        <v>57</v>
      </c>
      <c r="C11" s="305"/>
      <c r="D11" s="5"/>
      <c r="E11" s="306"/>
      <c r="F11" s="306"/>
      <c r="G11" s="306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1708</v>
      </c>
      <c r="B12" s="307" t="s">
        <v>65</v>
      </c>
      <c r="C12" s="307"/>
      <c r="D12" s="5"/>
      <c r="E12" s="308"/>
      <c r="F12" s="308"/>
      <c r="G12" s="308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1712</v>
      </c>
      <c r="B13" s="5" t="s">
        <v>69</v>
      </c>
      <c r="C13" s="5" t="s">
        <v>70</v>
      </c>
      <c r="D13" s="5">
        <v>57.47</v>
      </c>
      <c r="E13" s="310">
        <v>0</v>
      </c>
      <c r="F13" s="310"/>
      <c r="G13" s="310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1715</v>
      </c>
      <c r="B14" s="5" t="s">
        <v>75</v>
      </c>
      <c r="C14" s="5" t="s">
        <v>70</v>
      </c>
      <c r="D14" s="5">
        <v>62.1</v>
      </c>
      <c r="E14" s="310">
        <v>0</v>
      </c>
      <c r="F14" s="310">
        <v>50</v>
      </c>
      <c r="G14" s="310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1717</v>
      </c>
      <c r="B15" s="5" t="s">
        <v>81</v>
      </c>
      <c r="C15" s="5" t="s">
        <v>70</v>
      </c>
      <c r="D15" s="5">
        <v>62.1</v>
      </c>
      <c r="E15" s="310">
        <v>0</v>
      </c>
      <c r="F15" s="310">
        <v>22</v>
      </c>
      <c r="G15" s="310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1720</v>
      </c>
      <c r="B16" s="307" t="s">
        <v>87</v>
      </c>
      <c r="C16" s="307"/>
      <c r="D16" s="5"/>
      <c r="E16" s="308"/>
      <c r="F16" s="308"/>
      <c r="G16" s="308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1722</v>
      </c>
      <c r="B17" s="5" t="s">
        <v>1723</v>
      </c>
      <c r="C17" s="5" t="s">
        <v>70</v>
      </c>
      <c r="D17" s="5">
        <v>0.48</v>
      </c>
      <c r="E17" s="310">
        <v>2.82</v>
      </c>
      <c r="F17" s="310">
        <v>17</v>
      </c>
      <c r="G17" s="310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1726</v>
      </c>
      <c r="B18" s="5" t="s">
        <v>123</v>
      </c>
      <c r="C18" s="5" t="s">
        <v>70</v>
      </c>
      <c r="D18" s="5">
        <v>57.95</v>
      </c>
      <c r="E18" s="310">
        <v>3.81</v>
      </c>
      <c r="F18" s="310">
        <v>20</v>
      </c>
      <c r="G18" s="310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307" t="s">
        <v>1729</v>
      </c>
      <c r="B19" s="307" t="s">
        <v>140</v>
      </c>
      <c r="C19" s="307"/>
      <c r="D19" s="5"/>
      <c r="E19" s="308"/>
      <c r="F19" s="308"/>
      <c r="G19" s="308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3" t="s">
        <v>1731</v>
      </c>
      <c r="B20" s="313" t="s">
        <v>143</v>
      </c>
      <c r="C20" s="313"/>
      <c r="D20" s="5"/>
      <c r="E20" s="315"/>
      <c r="F20" s="315"/>
      <c r="G20" s="315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1734</v>
      </c>
      <c r="B21" s="5" t="s">
        <v>1735</v>
      </c>
      <c r="C21" s="5" t="s">
        <v>70</v>
      </c>
      <c r="D21" s="5">
        <v>63</v>
      </c>
      <c r="E21" s="310">
        <v>27.14</v>
      </c>
      <c r="F21" s="310">
        <v>45</v>
      </c>
      <c r="G21" s="310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1737</v>
      </c>
      <c r="B22" s="5" t="s">
        <v>1738</v>
      </c>
      <c r="C22" s="5" t="s">
        <v>70</v>
      </c>
      <c r="D22" s="5"/>
      <c r="E22" s="310">
        <v>27.14</v>
      </c>
      <c r="F22" s="310">
        <v>15</v>
      </c>
      <c r="G22" s="310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1739</v>
      </c>
      <c r="B23" s="5" t="s">
        <v>156</v>
      </c>
      <c r="C23" s="5" t="s">
        <v>70</v>
      </c>
      <c r="D23" s="5"/>
      <c r="E23" s="310">
        <v>0.87</v>
      </c>
      <c r="F23" s="310">
        <v>15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1742</v>
      </c>
      <c r="B24" s="5" t="s">
        <v>162</v>
      </c>
      <c r="C24" s="5" t="s">
        <v>30</v>
      </c>
      <c r="D24" s="5">
        <v>1</v>
      </c>
      <c r="E24" s="310">
        <v>0</v>
      </c>
      <c r="F24" s="310">
        <v>1400</v>
      </c>
      <c r="G24" s="310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313" t="s">
        <v>1743</v>
      </c>
      <c r="B25" s="313" t="s">
        <v>168</v>
      </c>
      <c r="C25" s="313"/>
      <c r="D25" s="5"/>
      <c r="E25" s="315"/>
      <c r="F25" s="315"/>
      <c r="G25" s="315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1745</v>
      </c>
      <c r="B26" s="5" t="s">
        <v>162</v>
      </c>
      <c r="C26" s="5" t="s">
        <v>30</v>
      </c>
      <c r="D26" s="5"/>
      <c r="E26" s="310">
        <v>1</v>
      </c>
      <c r="F26" s="310">
        <v>2000</v>
      </c>
      <c r="G26" s="310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1748</v>
      </c>
      <c r="B27" s="5" t="s">
        <v>164</v>
      </c>
      <c r="C27" s="5" t="s">
        <v>30</v>
      </c>
      <c r="D27" s="5"/>
      <c r="E27" s="310">
        <v>1</v>
      </c>
      <c r="F27" s="310">
        <v>2000</v>
      </c>
      <c r="G27" s="310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307" t="s">
        <v>1749</v>
      </c>
      <c r="B28" s="307" t="s">
        <v>1378</v>
      </c>
      <c r="C28" s="307"/>
      <c r="D28" s="5"/>
      <c r="E28" s="308"/>
      <c r="F28" s="308"/>
      <c r="G28" s="308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3" t="s">
        <v>1752</v>
      </c>
      <c r="B29" s="313" t="s">
        <v>1753</v>
      </c>
      <c r="C29" s="313"/>
      <c r="D29" s="5"/>
      <c r="E29" s="315"/>
      <c r="F29" s="315"/>
      <c r="G29" s="315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1754</v>
      </c>
      <c r="B30" s="5" t="s">
        <v>190</v>
      </c>
      <c r="C30" s="5" t="s">
        <v>191</v>
      </c>
      <c r="D30" s="5"/>
      <c r="E30" s="310">
        <v>2.82</v>
      </c>
      <c r="F30" s="310">
        <v>23.19</v>
      </c>
      <c r="G30" s="310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1757</v>
      </c>
      <c r="B31" s="5" t="s">
        <v>197</v>
      </c>
      <c r="C31" s="5" t="s">
        <v>70</v>
      </c>
      <c r="D31" s="5"/>
      <c r="E31" s="310">
        <v>3.81</v>
      </c>
      <c r="F31" s="310">
        <v>26</v>
      </c>
      <c r="G31" s="310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313" t="s">
        <v>1758</v>
      </c>
      <c r="B32" s="313" t="s">
        <v>1759</v>
      </c>
      <c r="C32" s="313"/>
      <c r="D32" s="5"/>
      <c r="E32" s="315"/>
      <c r="F32" s="315"/>
      <c r="G32" s="315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1762</v>
      </c>
      <c r="B33" s="5" t="s">
        <v>202</v>
      </c>
      <c r="C33" s="5" t="s">
        <v>191</v>
      </c>
      <c r="D33" s="5"/>
      <c r="E33" s="310">
        <v>1.17</v>
      </c>
      <c r="F33" s="310">
        <v>24.8</v>
      </c>
      <c r="G33" s="310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1765</v>
      </c>
      <c r="B34" s="5" t="s">
        <v>197</v>
      </c>
      <c r="C34" s="5" t="s">
        <v>70</v>
      </c>
      <c r="D34" s="5"/>
      <c r="E34" s="310">
        <v>1.58</v>
      </c>
      <c r="F34" s="310">
        <v>26</v>
      </c>
      <c r="G34" s="310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313" t="s">
        <v>1766</v>
      </c>
      <c r="B35" s="313" t="s">
        <v>1767</v>
      </c>
      <c r="C35" s="313"/>
      <c r="D35" s="5"/>
      <c r="E35" s="315"/>
      <c r="F35" s="315"/>
      <c r="G35" s="315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1770</v>
      </c>
      <c r="B36" s="5" t="s">
        <v>222</v>
      </c>
      <c r="C36" s="5" t="s">
        <v>191</v>
      </c>
      <c r="D36" s="5"/>
      <c r="E36" s="310">
        <v>37.71</v>
      </c>
      <c r="F36" s="310">
        <v>28.93</v>
      </c>
      <c r="G36" s="310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1773</v>
      </c>
      <c r="B37" s="5" t="s">
        <v>205</v>
      </c>
      <c r="C37" s="5" t="s">
        <v>191</v>
      </c>
      <c r="D37" s="5"/>
      <c r="E37" s="310">
        <v>18.79</v>
      </c>
      <c r="F37" s="310">
        <v>36.659999999999997</v>
      </c>
      <c r="G37" s="310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1774</v>
      </c>
      <c r="B38" s="5" t="s">
        <v>197</v>
      </c>
      <c r="C38" s="5" t="s">
        <v>70</v>
      </c>
      <c r="D38" s="5"/>
      <c r="E38" s="310">
        <v>25.54</v>
      </c>
      <c r="F38" s="310">
        <v>26</v>
      </c>
      <c r="G38" s="310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313" t="s">
        <v>1777</v>
      </c>
      <c r="B39" s="313" t="s">
        <v>1778</v>
      </c>
      <c r="C39" s="313"/>
      <c r="D39" s="5"/>
      <c r="E39" s="315"/>
      <c r="F39" s="315"/>
      <c r="G39" s="315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1779</v>
      </c>
      <c r="B40" s="5" t="s">
        <v>1780</v>
      </c>
      <c r="C40" s="5" t="s">
        <v>191</v>
      </c>
      <c r="D40" s="5"/>
      <c r="E40" s="310">
        <v>66.13</v>
      </c>
      <c r="F40" s="310">
        <v>48.08</v>
      </c>
      <c r="G40" s="310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1783</v>
      </c>
      <c r="B41" s="5" t="s">
        <v>205</v>
      </c>
      <c r="C41" s="5" t="s">
        <v>70</v>
      </c>
      <c r="D41" s="5"/>
      <c r="E41" s="310">
        <v>47.57</v>
      </c>
      <c r="F41" s="310">
        <v>36.659999999999997</v>
      </c>
      <c r="G41" s="310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1784</v>
      </c>
      <c r="B42" s="5" t="s">
        <v>197</v>
      </c>
      <c r="C42" s="5" t="s">
        <v>70</v>
      </c>
      <c r="D42" s="5"/>
      <c r="E42" s="310">
        <v>25.05</v>
      </c>
      <c r="F42" s="310">
        <v>26</v>
      </c>
      <c r="G42" s="310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313" t="s">
        <v>1786</v>
      </c>
      <c r="B43" s="313" t="s">
        <v>1787</v>
      </c>
      <c r="C43" s="313"/>
      <c r="D43" s="5"/>
      <c r="E43" s="315"/>
      <c r="F43" s="315"/>
      <c r="G43" s="315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1789</v>
      </c>
      <c r="B44" s="5" t="s">
        <v>222</v>
      </c>
      <c r="C44" s="5" t="s">
        <v>191</v>
      </c>
      <c r="D44" s="5"/>
      <c r="E44" s="310">
        <v>3.85</v>
      </c>
      <c r="F44" s="310">
        <v>28.93</v>
      </c>
      <c r="G44" s="310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1790</v>
      </c>
      <c r="B45" s="5" t="s">
        <v>197</v>
      </c>
      <c r="C45" s="5" t="s">
        <v>70</v>
      </c>
      <c r="D45" s="5"/>
      <c r="E45" s="310">
        <v>5.2</v>
      </c>
      <c r="F45" s="310">
        <v>26</v>
      </c>
      <c r="G45" s="310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305" t="s">
        <v>1792</v>
      </c>
      <c r="B46" s="305" t="s">
        <v>1398</v>
      </c>
      <c r="C46" s="305"/>
      <c r="D46" s="5"/>
      <c r="E46" s="306"/>
      <c r="F46" s="306"/>
      <c r="G46" s="306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07" t="s">
        <v>1793</v>
      </c>
      <c r="B47" s="307" t="s">
        <v>1794</v>
      </c>
      <c r="C47" s="307"/>
      <c r="D47" s="5"/>
      <c r="E47" s="308"/>
      <c r="F47" s="308"/>
      <c r="G47" s="308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1796</v>
      </c>
      <c r="B48" s="5" t="s">
        <v>275</v>
      </c>
      <c r="C48" s="5" t="s">
        <v>70</v>
      </c>
      <c r="D48" s="5"/>
      <c r="E48" s="310">
        <v>1.84</v>
      </c>
      <c r="F48" s="310">
        <v>205.92</v>
      </c>
      <c r="G48" s="310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1798</v>
      </c>
      <c r="B49" s="5" t="s">
        <v>248</v>
      </c>
      <c r="C49" s="5" t="s">
        <v>70</v>
      </c>
      <c r="D49" s="5">
        <v>54</v>
      </c>
      <c r="E49" s="310">
        <v>0</v>
      </c>
      <c r="F49" s="310">
        <v>299.5</v>
      </c>
      <c r="G49" s="310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1799</v>
      </c>
      <c r="B50" s="5" t="s">
        <v>278</v>
      </c>
      <c r="C50" s="5" t="s">
        <v>70</v>
      </c>
      <c r="D50" s="5"/>
      <c r="E50" s="310">
        <v>18.43</v>
      </c>
      <c r="F50" s="310">
        <v>329.61</v>
      </c>
      <c r="G50" s="310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1801</v>
      </c>
      <c r="B51" s="5" t="s">
        <v>280</v>
      </c>
      <c r="C51" s="5" t="s">
        <v>70</v>
      </c>
      <c r="D51" s="5"/>
      <c r="E51" s="310">
        <v>63.29</v>
      </c>
      <c r="F51" s="310">
        <v>313.76</v>
      </c>
      <c r="G51" s="310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1802</v>
      </c>
      <c r="B52" s="5" t="s">
        <v>285</v>
      </c>
      <c r="C52" s="5" t="s">
        <v>70</v>
      </c>
      <c r="D52" s="5"/>
      <c r="E52" s="310">
        <v>1.51</v>
      </c>
      <c r="F52" s="310">
        <v>340.88</v>
      </c>
      <c r="G52" s="310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1804</v>
      </c>
      <c r="B53" s="5" t="s">
        <v>288</v>
      </c>
      <c r="C53" s="5" t="s">
        <v>289</v>
      </c>
      <c r="D53" s="5"/>
      <c r="E53" s="310">
        <v>4459.58</v>
      </c>
      <c r="F53" s="310">
        <v>4.75</v>
      </c>
      <c r="G53" s="310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1805</v>
      </c>
      <c r="B54" s="5" t="s">
        <v>291</v>
      </c>
      <c r="C54" s="5" t="s">
        <v>20</v>
      </c>
      <c r="D54" s="5"/>
      <c r="E54" s="310">
        <v>95.7</v>
      </c>
      <c r="F54" s="310">
        <v>58.27</v>
      </c>
      <c r="G54" s="310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1807</v>
      </c>
      <c r="B55" s="5" t="s">
        <v>296</v>
      </c>
      <c r="C55" s="5" t="s">
        <v>20</v>
      </c>
      <c r="D55" s="5"/>
      <c r="E55" s="310">
        <v>15.84</v>
      </c>
      <c r="F55" s="310">
        <v>64.489999999999995</v>
      </c>
      <c r="G55" s="310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1808</v>
      </c>
      <c r="B56" s="5" t="s">
        <v>1809</v>
      </c>
      <c r="C56" s="5" t="s">
        <v>20</v>
      </c>
      <c r="D56" s="5">
        <v>21.6</v>
      </c>
      <c r="E56" s="310">
        <v>29.74</v>
      </c>
      <c r="F56" s="310">
        <v>48.5</v>
      </c>
      <c r="G56" s="310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1811</v>
      </c>
      <c r="B57" s="5" t="s">
        <v>298</v>
      </c>
      <c r="C57" s="5" t="s">
        <v>20</v>
      </c>
      <c r="D57" s="5">
        <v>6.6</v>
      </c>
      <c r="E57" s="310">
        <v>303.3</v>
      </c>
      <c r="F57" s="310">
        <v>48.5</v>
      </c>
      <c r="G57" s="310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1812</v>
      </c>
      <c r="B58" s="5" t="s">
        <v>314</v>
      </c>
      <c r="C58" s="5" t="s">
        <v>253</v>
      </c>
      <c r="D58" s="5">
        <v>270</v>
      </c>
      <c r="E58" s="310">
        <v>0</v>
      </c>
      <c r="F58" s="310">
        <v>10</v>
      </c>
      <c r="G58" s="310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1814</v>
      </c>
      <c r="B59" s="5" t="s">
        <v>798</v>
      </c>
      <c r="C59" s="5" t="s">
        <v>253</v>
      </c>
      <c r="D59" s="5"/>
      <c r="E59" s="310">
        <v>36</v>
      </c>
      <c r="F59" s="310">
        <v>35.93</v>
      </c>
      <c r="G59" s="310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1817</v>
      </c>
      <c r="B60" s="5" t="s">
        <v>306</v>
      </c>
      <c r="C60" s="5" t="s">
        <v>307</v>
      </c>
      <c r="D60" s="5">
        <v>64</v>
      </c>
      <c r="E60" s="310">
        <v>82.58</v>
      </c>
      <c r="F60" s="310">
        <v>48.5</v>
      </c>
      <c r="G60" s="310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1819</v>
      </c>
      <c r="B61" s="5" t="s">
        <v>1453</v>
      </c>
      <c r="C61" s="5" t="s">
        <v>307</v>
      </c>
      <c r="D61" s="5"/>
      <c r="E61" s="310">
        <v>11.41</v>
      </c>
      <c r="F61" s="310">
        <v>21.55</v>
      </c>
      <c r="G61" s="310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07" t="s">
        <v>1821</v>
      </c>
      <c r="B62" s="307" t="s">
        <v>1822</v>
      </c>
      <c r="C62" s="307"/>
      <c r="D62" s="5"/>
      <c r="E62" s="308"/>
      <c r="F62" s="308"/>
      <c r="G62" s="308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1824</v>
      </c>
      <c r="B63" s="5" t="s">
        <v>248</v>
      </c>
      <c r="C63" s="5" t="s">
        <v>70</v>
      </c>
      <c r="D63" s="5">
        <v>1.28</v>
      </c>
      <c r="E63" s="310">
        <v>0</v>
      </c>
      <c r="F63" s="310">
        <v>299.5</v>
      </c>
      <c r="G63" s="310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1826</v>
      </c>
      <c r="B64" s="5" t="s">
        <v>250</v>
      </c>
      <c r="C64" s="5" t="s">
        <v>20</v>
      </c>
      <c r="D64" s="5">
        <v>12.8</v>
      </c>
      <c r="E64" s="310">
        <v>0</v>
      </c>
      <c r="F64" s="310">
        <v>48.5</v>
      </c>
      <c r="G64" s="310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1829</v>
      </c>
      <c r="B65" s="5" t="s">
        <v>252</v>
      </c>
      <c r="C65" s="5" t="s">
        <v>253</v>
      </c>
      <c r="D65" s="5"/>
      <c r="E65" s="310">
        <v>20</v>
      </c>
      <c r="F65" s="310">
        <v>116.46</v>
      </c>
      <c r="G65" s="310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1832</v>
      </c>
      <c r="B66" s="5" t="s">
        <v>255</v>
      </c>
      <c r="C66" s="5" t="s">
        <v>253</v>
      </c>
      <c r="D66" s="5"/>
      <c r="E66" s="310">
        <v>4</v>
      </c>
      <c r="F66" s="310">
        <v>135.77000000000001</v>
      </c>
      <c r="G66" s="310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307" t="s">
        <v>1835</v>
      </c>
      <c r="B67" s="307" t="s">
        <v>1836</v>
      </c>
      <c r="C67" s="307"/>
      <c r="D67" s="5"/>
      <c r="E67" s="308"/>
      <c r="F67" s="308"/>
      <c r="G67" s="308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1839</v>
      </c>
      <c r="B68" s="5" t="s">
        <v>248</v>
      </c>
      <c r="C68" s="5" t="s">
        <v>70</v>
      </c>
      <c r="D68" s="5">
        <v>12</v>
      </c>
      <c r="E68" s="310">
        <v>4.17</v>
      </c>
      <c r="F68" s="310">
        <v>299.5</v>
      </c>
      <c r="G68" s="310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1840</v>
      </c>
      <c r="B69" s="5" t="s">
        <v>250</v>
      </c>
      <c r="C69" s="5" t="s">
        <v>20</v>
      </c>
      <c r="D69" s="5">
        <v>2</v>
      </c>
      <c r="E69" s="310">
        <v>4.4000000000000004</v>
      </c>
      <c r="F69" s="310">
        <v>48.5</v>
      </c>
      <c r="G69" s="310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1845</v>
      </c>
      <c r="B70" s="5" t="s">
        <v>288</v>
      </c>
      <c r="C70" s="5" t="s">
        <v>289</v>
      </c>
      <c r="D70" s="5"/>
      <c r="E70" s="310">
        <v>147.1</v>
      </c>
      <c r="F70" s="310">
        <v>4.75</v>
      </c>
      <c r="G70" s="310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1846</v>
      </c>
      <c r="B71" s="5" t="s">
        <v>298</v>
      </c>
      <c r="C71" s="5" t="s">
        <v>20</v>
      </c>
      <c r="D71" s="5"/>
      <c r="E71" s="310">
        <v>15</v>
      </c>
      <c r="F71" s="310">
        <v>10</v>
      </c>
      <c r="G71" s="310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1849</v>
      </c>
      <c r="B72" s="5" t="s">
        <v>798</v>
      </c>
      <c r="C72" s="5" t="s">
        <v>253</v>
      </c>
      <c r="D72" s="5"/>
      <c r="E72" s="310">
        <v>32</v>
      </c>
      <c r="F72" s="310">
        <v>35.93</v>
      </c>
      <c r="G72" s="310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307" t="s">
        <v>1852</v>
      </c>
      <c r="B73" s="307" t="s">
        <v>1484</v>
      </c>
      <c r="C73" s="307"/>
      <c r="D73" s="5"/>
      <c r="E73" s="308"/>
      <c r="F73" s="308"/>
      <c r="G73" s="308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313" t="s">
        <v>1857</v>
      </c>
      <c r="B74" s="313" t="s">
        <v>1858</v>
      </c>
      <c r="C74" s="313"/>
      <c r="D74" s="5"/>
      <c r="E74" s="315"/>
      <c r="F74" s="315"/>
      <c r="G74" s="315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1863</v>
      </c>
      <c r="B75" s="5" t="s">
        <v>599</v>
      </c>
      <c r="C75" s="5" t="s">
        <v>70</v>
      </c>
      <c r="D75" s="5"/>
      <c r="E75" s="310">
        <v>0.49</v>
      </c>
      <c r="F75" s="310">
        <v>205.92</v>
      </c>
      <c r="G75" s="310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1866</v>
      </c>
      <c r="B76" s="5" t="s">
        <v>1867</v>
      </c>
      <c r="C76" s="5" t="s">
        <v>70</v>
      </c>
      <c r="D76" s="5"/>
      <c r="E76" s="310">
        <v>1.79</v>
      </c>
      <c r="F76" s="310">
        <v>313.76</v>
      </c>
      <c r="G76" s="310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1870</v>
      </c>
      <c r="B77" s="5" t="s">
        <v>583</v>
      </c>
      <c r="C77" s="5" t="s">
        <v>70</v>
      </c>
      <c r="D77" s="5"/>
      <c r="E77" s="310">
        <v>2.06</v>
      </c>
      <c r="F77" s="310">
        <v>338.36</v>
      </c>
      <c r="G77" s="310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1873</v>
      </c>
      <c r="B78" s="5" t="s">
        <v>1874</v>
      </c>
      <c r="C78" s="5" t="s">
        <v>70</v>
      </c>
      <c r="D78" s="5"/>
      <c r="E78" s="310">
        <v>1.35</v>
      </c>
      <c r="F78" s="310">
        <v>313.76</v>
      </c>
      <c r="G78" s="310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1877</v>
      </c>
      <c r="B79" s="5" t="s">
        <v>346</v>
      </c>
      <c r="C79" s="5" t="s">
        <v>289</v>
      </c>
      <c r="D79" s="5"/>
      <c r="E79" s="310">
        <v>256.73</v>
      </c>
      <c r="F79" s="310">
        <v>4.75</v>
      </c>
      <c r="G79" s="310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1880</v>
      </c>
      <c r="B80" s="5" t="s">
        <v>350</v>
      </c>
      <c r="C80" s="5" t="s">
        <v>20</v>
      </c>
      <c r="D80" s="5"/>
      <c r="E80" s="310">
        <v>8.1</v>
      </c>
      <c r="F80" s="310">
        <v>49.76</v>
      </c>
      <c r="G80" s="310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1883</v>
      </c>
      <c r="B81" s="5" t="s">
        <v>1501</v>
      </c>
      <c r="C81" s="5" t="s">
        <v>20</v>
      </c>
      <c r="D81" s="5"/>
      <c r="E81" s="310">
        <v>19.309999999999999</v>
      </c>
      <c r="F81" s="310">
        <v>58.27</v>
      </c>
      <c r="G81" s="310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1886</v>
      </c>
      <c r="B82" s="5" t="s">
        <v>1887</v>
      </c>
      <c r="C82" s="5" t="s">
        <v>20</v>
      </c>
      <c r="D82" s="5"/>
      <c r="E82" s="310">
        <v>9.98</v>
      </c>
      <c r="F82" s="310">
        <v>49.76</v>
      </c>
      <c r="G82" s="310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1890</v>
      </c>
      <c r="B83" s="5" t="s">
        <v>327</v>
      </c>
      <c r="C83" s="5" t="s">
        <v>20</v>
      </c>
      <c r="D83" s="5"/>
      <c r="E83" s="310">
        <v>17.41</v>
      </c>
      <c r="F83" s="310">
        <v>48.5</v>
      </c>
      <c r="G83" s="310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1892</v>
      </c>
      <c r="B84" s="5" t="s">
        <v>1517</v>
      </c>
      <c r="C84" s="5" t="s">
        <v>431</v>
      </c>
      <c r="D84" s="5"/>
      <c r="E84" s="310">
        <v>16</v>
      </c>
      <c r="F84" s="310">
        <v>69.989999999999995</v>
      </c>
      <c r="G84" s="310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1894</v>
      </c>
      <c r="B85" s="5" t="s">
        <v>1895</v>
      </c>
      <c r="C85" s="5" t="s">
        <v>20</v>
      </c>
      <c r="D85" s="5"/>
      <c r="E85" s="310">
        <v>19.309999999999999</v>
      </c>
      <c r="F85" s="310">
        <v>24.66</v>
      </c>
      <c r="G85" s="310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1897</v>
      </c>
      <c r="B86" s="5" t="s">
        <v>593</v>
      </c>
      <c r="C86" s="5" t="s">
        <v>20</v>
      </c>
      <c r="D86" s="5"/>
      <c r="E86" s="310">
        <v>24.38</v>
      </c>
      <c r="F86" s="310">
        <v>22.71</v>
      </c>
      <c r="G86" s="310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313" t="s">
        <v>1898</v>
      </c>
      <c r="B87" s="313" t="s">
        <v>1899</v>
      </c>
      <c r="C87" s="313"/>
      <c r="D87" s="5"/>
      <c r="E87" s="315"/>
      <c r="F87" s="315"/>
      <c r="G87" s="315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1904</v>
      </c>
      <c r="B88" s="5" t="s">
        <v>1905</v>
      </c>
      <c r="C88" s="5" t="s">
        <v>70</v>
      </c>
      <c r="D88" s="5"/>
      <c r="E88" s="310">
        <v>1.89</v>
      </c>
      <c r="F88" s="310">
        <v>363.56</v>
      </c>
      <c r="G88" s="310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346</v>
      </c>
      <c r="C89" s="5" t="s">
        <v>289</v>
      </c>
      <c r="D89" s="5"/>
      <c r="E89" s="310">
        <v>117.99</v>
      </c>
      <c r="F89" s="310">
        <v>4.75</v>
      </c>
      <c r="G89" s="310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1910</v>
      </c>
      <c r="B90" s="5" t="s">
        <v>1911</v>
      </c>
      <c r="C90" s="5" t="s">
        <v>20</v>
      </c>
      <c r="D90" s="5"/>
      <c r="E90" s="310">
        <v>37.75</v>
      </c>
      <c r="F90" s="310">
        <v>62.06</v>
      </c>
      <c r="G90" s="310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1912</v>
      </c>
      <c r="B91" s="5" t="s">
        <v>608</v>
      </c>
      <c r="C91" s="5" t="s">
        <v>307</v>
      </c>
      <c r="D91" s="5"/>
      <c r="E91" s="310">
        <v>6.2</v>
      </c>
      <c r="F91" s="310">
        <v>21.55</v>
      </c>
      <c r="G91" s="310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1914</v>
      </c>
      <c r="B92" s="5" t="s">
        <v>1915</v>
      </c>
      <c r="C92" s="5" t="s">
        <v>307</v>
      </c>
      <c r="D92" s="5"/>
      <c r="E92" s="310">
        <v>15.1</v>
      </c>
      <c r="F92" s="310">
        <v>238.67</v>
      </c>
      <c r="G92" s="310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305" t="s">
        <v>1916</v>
      </c>
      <c r="B93" s="305" t="s">
        <v>1917</v>
      </c>
      <c r="C93" s="305"/>
      <c r="D93" s="5"/>
      <c r="E93" s="306"/>
      <c r="F93" s="306"/>
      <c r="G93" s="306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307" t="s">
        <v>1920</v>
      </c>
      <c r="B94" s="307" t="s">
        <v>1921</v>
      </c>
      <c r="C94" s="307"/>
      <c r="D94" s="5"/>
      <c r="E94" s="308"/>
      <c r="F94" s="308"/>
      <c r="G94" s="308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1923</v>
      </c>
      <c r="B95" s="5" t="s">
        <v>711</v>
      </c>
      <c r="C95" s="5" t="s">
        <v>289</v>
      </c>
      <c r="D95" s="5"/>
      <c r="E95" s="310">
        <v>6633.45</v>
      </c>
      <c r="F95" s="310">
        <v>15.43</v>
      </c>
      <c r="G95" s="310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1924</v>
      </c>
      <c r="B96" s="5" t="s">
        <v>758</v>
      </c>
      <c r="C96" s="5" t="s">
        <v>289</v>
      </c>
      <c r="D96" s="5"/>
      <c r="E96" s="310">
        <v>663.35</v>
      </c>
      <c r="F96" s="310">
        <v>8.9499999999999993</v>
      </c>
      <c r="G96" s="310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1927</v>
      </c>
      <c r="B97" s="5" t="s">
        <v>713</v>
      </c>
      <c r="C97" s="5" t="s">
        <v>714</v>
      </c>
      <c r="D97" s="5"/>
      <c r="E97" s="310">
        <v>36.58</v>
      </c>
      <c r="F97" s="310">
        <v>16.32</v>
      </c>
      <c r="G97" s="310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1928</v>
      </c>
      <c r="B98" s="5" t="s">
        <v>716</v>
      </c>
      <c r="C98" s="5" t="s">
        <v>20</v>
      </c>
      <c r="D98" s="5"/>
      <c r="E98" s="310">
        <v>277.68</v>
      </c>
      <c r="F98" s="310">
        <v>28.56</v>
      </c>
      <c r="G98" s="310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1931</v>
      </c>
      <c r="B99" s="5" t="s">
        <v>761</v>
      </c>
      <c r="C99" s="5" t="s">
        <v>20</v>
      </c>
      <c r="D99" s="5"/>
      <c r="E99" s="310">
        <v>436.96</v>
      </c>
      <c r="F99" s="310">
        <v>27.08</v>
      </c>
      <c r="G99" s="310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1932</v>
      </c>
      <c r="B100" s="5" t="s">
        <v>1933</v>
      </c>
      <c r="C100" s="5" t="s">
        <v>307</v>
      </c>
      <c r="D100" s="5"/>
      <c r="E100" s="310">
        <v>17.75</v>
      </c>
      <c r="F100" s="310">
        <v>24.59</v>
      </c>
      <c r="G100" s="310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1936</v>
      </c>
      <c r="B101" s="5" t="s">
        <v>763</v>
      </c>
      <c r="C101" s="5" t="s">
        <v>307</v>
      </c>
      <c r="D101" s="5"/>
      <c r="E101" s="310">
        <v>93.4</v>
      </c>
      <c r="F101" s="310">
        <v>28.58</v>
      </c>
      <c r="G101" s="310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1939</v>
      </c>
      <c r="B102" s="5" t="s">
        <v>1940</v>
      </c>
      <c r="C102" s="5" t="s">
        <v>307</v>
      </c>
      <c r="D102" s="5"/>
      <c r="E102" s="310">
        <v>36</v>
      </c>
      <c r="F102" s="310">
        <v>42.24</v>
      </c>
      <c r="G102" s="310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1943</v>
      </c>
      <c r="B103" s="5" t="s">
        <v>1944</v>
      </c>
      <c r="C103" s="5" t="s">
        <v>253</v>
      </c>
      <c r="D103" s="5"/>
      <c r="E103" s="310">
        <v>6</v>
      </c>
      <c r="F103" s="310">
        <v>197.38</v>
      </c>
      <c r="G103" s="310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307" t="s">
        <v>1946</v>
      </c>
      <c r="B104" s="307" t="s">
        <v>1947</v>
      </c>
      <c r="C104" s="307"/>
      <c r="D104" s="5"/>
      <c r="E104" s="308"/>
      <c r="F104" s="308"/>
      <c r="G104" s="308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1948</v>
      </c>
      <c r="B105" s="5" t="s">
        <v>711</v>
      </c>
      <c r="C105" s="5" t="s">
        <v>289</v>
      </c>
      <c r="D105" s="5"/>
      <c r="E105" s="310">
        <v>384.6</v>
      </c>
      <c r="F105" s="310">
        <v>15.43</v>
      </c>
      <c r="G105" s="310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1951</v>
      </c>
      <c r="B106" s="5" t="s">
        <v>758</v>
      </c>
      <c r="C106" s="5" t="s">
        <v>289</v>
      </c>
      <c r="D106" s="5"/>
      <c r="E106" s="310">
        <v>38.46</v>
      </c>
      <c r="F106" s="310">
        <v>8.9499999999999993</v>
      </c>
      <c r="G106" s="310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1953</v>
      </c>
      <c r="B107" s="5" t="s">
        <v>716</v>
      </c>
      <c r="C107" s="5" t="s">
        <v>20</v>
      </c>
      <c r="D107" s="5"/>
      <c r="E107" s="310">
        <v>15</v>
      </c>
      <c r="F107" s="310">
        <v>28.56</v>
      </c>
      <c r="G107" s="310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1954</v>
      </c>
      <c r="B108" s="5" t="s">
        <v>720</v>
      </c>
      <c r="C108" s="5" t="s">
        <v>20</v>
      </c>
      <c r="D108" s="5"/>
      <c r="E108" s="310">
        <v>43.67</v>
      </c>
      <c r="F108" s="310">
        <v>57.28</v>
      </c>
      <c r="G108" s="310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1957</v>
      </c>
      <c r="B109" s="5" t="s">
        <v>722</v>
      </c>
      <c r="C109" s="5" t="s">
        <v>253</v>
      </c>
      <c r="D109" s="5"/>
      <c r="E109" s="310">
        <v>2</v>
      </c>
      <c r="F109" s="310">
        <v>1515.04</v>
      </c>
      <c r="G109" s="310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07" t="s">
        <v>1960</v>
      </c>
      <c r="B110" s="307" t="s">
        <v>767</v>
      </c>
      <c r="C110" s="307"/>
      <c r="D110" s="5"/>
      <c r="E110" s="308"/>
      <c r="F110" s="308"/>
      <c r="G110" s="308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3" t="s">
        <v>1963</v>
      </c>
      <c r="B111" s="313" t="s">
        <v>690</v>
      </c>
      <c r="C111" s="313"/>
      <c r="D111" s="5"/>
      <c r="E111" s="315"/>
      <c r="F111" s="315"/>
      <c r="G111" s="315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1967</v>
      </c>
      <c r="B112" s="5" t="s">
        <v>692</v>
      </c>
      <c r="C112" s="5" t="s">
        <v>253</v>
      </c>
      <c r="D112" s="5"/>
      <c r="E112" s="310">
        <v>6.72</v>
      </c>
      <c r="F112" s="310">
        <v>12.76</v>
      </c>
      <c r="G112" s="310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1969</v>
      </c>
      <c r="B113" s="5" t="s">
        <v>197</v>
      </c>
      <c r="C113" s="5" t="s">
        <v>70</v>
      </c>
      <c r="D113" s="5"/>
      <c r="E113" s="310">
        <v>9.07</v>
      </c>
      <c r="F113" s="310">
        <v>20</v>
      </c>
      <c r="G113" s="310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313" t="s">
        <v>1971</v>
      </c>
      <c r="B114" s="313" t="s">
        <v>695</v>
      </c>
      <c r="C114" s="313"/>
      <c r="D114" s="5"/>
      <c r="E114" s="315"/>
      <c r="F114" s="315"/>
      <c r="G114" s="315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1973</v>
      </c>
      <c r="B115" s="5" t="s">
        <v>697</v>
      </c>
      <c r="C115" s="5" t="s">
        <v>253</v>
      </c>
      <c r="D115" s="5"/>
      <c r="E115" s="310">
        <v>60</v>
      </c>
      <c r="F115" s="310">
        <v>438.63</v>
      </c>
      <c r="G115" s="310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3" t="s">
        <v>1976</v>
      </c>
      <c r="B116" s="313" t="s">
        <v>699</v>
      </c>
      <c r="C116" s="313"/>
      <c r="D116" s="5"/>
      <c r="E116" s="315"/>
      <c r="F116" s="315"/>
      <c r="G116" s="315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1979</v>
      </c>
      <c r="B117" s="5" t="s">
        <v>701</v>
      </c>
      <c r="C117" s="5" t="s">
        <v>253</v>
      </c>
      <c r="D117" s="5"/>
      <c r="E117" s="310">
        <v>60</v>
      </c>
      <c r="F117" s="310">
        <v>281.37</v>
      </c>
      <c r="G117" s="310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1982</v>
      </c>
      <c r="B118" s="5" t="s">
        <v>703</v>
      </c>
      <c r="C118" s="5" t="s">
        <v>20</v>
      </c>
      <c r="D118" s="5"/>
      <c r="E118" s="310">
        <v>378.13</v>
      </c>
      <c r="F118" s="310">
        <v>57.28</v>
      </c>
      <c r="G118" s="310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305" t="s">
        <v>1987</v>
      </c>
      <c r="B119" s="305" t="s">
        <v>611</v>
      </c>
      <c r="C119" s="305"/>
      <c r="D119" s="5"/>
      <c r="E119" s="306"/>
      <c r="F119" s="306"/>
      <c r="G119" s="306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07" t="s">
        <v>1992</v>
      </c>
      <c r="B120" s="307" t="s">
        <v>613</v>
      </c>
      <c r="C120" s="307"/>
      <c r="D120" s="5"/>
      <c r="E120" s="308"/>
      <c r="F120" s="308"/>
      <c r="G120" s="308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1995</v>
      </c>
      <c r="B121" s="5" t="s">
        <v>615</v>
      </c>
      <c r="C121" s="5" t="s">
        <v>253</v>
      </c>
      <c r="D121" s="5">
        <v>2</v>
      </c>
      <c r="E121" s="310">
        <v>3</v>
      </c>
      <c r="F121" s="310">
        <v>6480</v>
      </c>
      <c r="G121" s="310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1998</v>
      </c>
      <c r="B122" s="5" t="s">
        <v>618</v>
      </c>
      <c r="C122" s="5" t="s">
        <v>253</v>
      </c>
      <c r="D122" s="5">
        <v>2</v>
      </c>
      <c r="E122" s="310">
        <v>2</v>
      </c>
      <c r="F122" s="310">
        <v>10560</v>
      </c>
      <c r="G122" s="310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2001</v>
      </c>
      <c r="B123" s="5" t="s">
        <v>2002</v>
      </c>
      <c r="C123" s="5" t="s">
        <v>253</v>
      </c>
      <c r="D123" s="5">
        <v>2</v>
      </c>
      <c r="E123" s="310">
        <v>3</v>
      </c>
      <c r="F123" s="310">
        <v>1200</v>
      </c>
      <c r="G123" s="310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2005</v>
      </c>
      <c r="B124" s="5" t="s">
        <v>2006</v>
      </c>
      <c r="C124" s="5" t="s">
        <v>253</v>
      </c>
      <c r="D124" s="5">
        <v>2</v>
      </c>
      <c r="E124" s="310">
        <v>2</v>
      </c>
      <c r="F124" s="310">
        <v>2000</v>
      </c>
      <c r="G124" s="310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307" t="s">
        <v>2008</v>
      </c>
      <c r="B125" s="307" t="s">
        <v>2009</v>
      </c>
      <c r="C125" s="307"/>
      <c r="D125" s="5"/>
      <c r="E125" s="308"/>
      <c r="F125" s="308"/>
      <c r="G125" s="308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2012</v>
      </c>
      <c r="B126" s="5" t="s">
        <v>2013</v>
      </c>
      <c r="C126" s="5" t="s">
        <v>253</v>
      </c>
      <c r="D126" s="5">
        <v>75</v>
      </c>
      <c r="E126" s="310">
        <v>75</v>
      </c>
      <c r="F126" s="310">
        <v>1133.99</v>
      </c>
      <c r="G126" s="310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2016</v>
      </c>
      <c r="B127" s="5" t="s">
        <v>2017</v>
      </c>
      <c r="C127" s="5" t="s">
        <v>253</v>
      </c>
      <c r="D127" s="5">
        <v>1</v>
      </c>
      <c r="E127" s="310">
        <v>0</v>
      </c>
      <c r="F127" s="310">
        <v>7500</v>
      </c>
      <c r="G127" s="310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2020</v>
      </c>
      <c r="B128" s="5" t="s">
        <v>2021</v>
      </c>
      <c r="C128" s="5" t="s">
        <v>253</v>
      </c>
      <c r="D128" s="5">
        <v>120</v>
      </c>
      <c r="E128" s="310">
        <v>0</v>
      </c>
      <c r="F128" s="310">
        <v>240</v>
      </c>
      <c r="G128" s="310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307" t="s">
        <v>2023</v>
      </c>
      <c r="B129" s="307" t="s">
        <v>2024</v>
      </c>
      <c r="C129" s="307"/>
      <c r="D129" s="5"/>
      <c r="E129" s="308"/>
      <c r="F129" s="308"/>
      <c r="G129" s="308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2026</v>
      </c>
      <c r="B130" s="5" t="s">
        <v>2028</v>
      </c>
      <c r="C130" s="5" t="s">
        <v>30</v>
      </c>
      <c r="D130" s="5">
        <v>3</v>
      </c>
      <c r="E130" s="310">
        <v>5</v>
      </c>
      <c r="F130" s="310">
        <v>1840</v>
      </c>
      <c r="G130" s="310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2030</v>
      </c>
      <c r="B131" s="5" t="s">
        <v>2031</v>
      </c>
      <c r="C131" s="5" t="s">
        <v>30</v>
      </c>
      <c r="D131" s="5">
        <v>1</v>
      </c>
      <c r="E131" s="310">
        <v>0</v>
      </c>
      <c r="F131" s="310">
        <v>1840</v>
      </c>
      <c r="G131" s="310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2033</v>
      </c>
      <c r="B132" s="5" t="s">
        <v>630</v>
      </c>
      <c r="C132" s="5" t="s">
        <v>30</v>
      </c>
      <c r="D132" s="5">
        <v>1</v>
      </c>
      <c r="E132" s="310">
        <v>1</v>
      </c>
      <c r="F132" s="310">
        <v>2500</v>
      </c>
      <c r="G132" s="310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2034</v>
      </c>
      <c r="B133" s="5" t="s">
        <v>2035</v>
      </c>
      <c r="C133" s="5" t="s">
        <v>30</v>
      </c>
      <c r="D133" s="5">
        <v>1</v>
      </c>
      <c r="E133" s="310">
        <v>0</v>
      </c>
      <c r="F133" s="310">
        <v>9800</v>
      </c>
      <c r="G133" s="310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305" t="s">
        <v>2038</v>
      </c>
      <c r="B134" s="305" t="s">
        <v>809</v>
      </c>
      <c r="C134" s="305"/>
      <c r="D134" s="5"/>
      <c r="E134" s="306"/>
      <c r="F134" s="306"/>
      <c r="G134" s="306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307" t="s">
        <v>2040</v>
      </c>
      <c r="B135" s="307" t="s">
        <v>811</v>
      </c>
      <c r="C135" s="307"/>
      <c r="D135" s="5"/>
      <c r="E135" s="308"/>
      <c r="F135" s="308"/>
      <c r="G135" s="308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2043</v>
      </c>
      <c r="B136" s="5" t="s">
        <v>813</v>
      </c>
      <c r="C136" s="5" t="s">
        <v>307</v>
      </c>
      <c r="D136" s="5">
        <v>400</v>
      </c>
      <c r="E136" s="310">
        <v>658.55</v>
      </c>
      <c r="F136" s="310">
        <v>2.15</v>
      </c>
      <c r="G136" s="310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07" t="s">
        <v>2046</v>
      </c>
      <c r="B137" s="307" t="s">
        <v>815</v>
      </c>
      <c r="C137" s="307"/>
      <c r="D137" s="5"/>
      <c r="E137" s="308"/>
      <c r="F137" s="308"/>
      <c r="G137" s="308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2048</v>
      </c>
      <c r="B138" s="5" t="s">
        <v>817</v>
      </c>
      <c r="C138" s="5" t="s">
        <v>70</v>
      </c>
      <c r="D138" s="5">
        <v>56</v>
      </c>
      <c r="E138" s="310">
        <v>0</v>
      </c>
      <c r="F138" s="310">
        <v>44.37</v>
      </c>
      <c r="G138" s="310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2051</v>
      </c>
      <c r="B139" s="5" t="s">
        <v>819</v>
      </c>
      <c r="C139" s="5" t="s">
        <v>70</v>
      </c>
      <c r="D139" s="5">
        <v>9.4</v>
      </c>
      <c r="E139" s="310">
        <v>0</v>
      </c>
      <c r="F139" s="310">
        <v>44.37</v>
      </c>
      <c r="G139" s="310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2052</v>
      </c>
      <c r="B140" s="5" t="s">
        <v>822</v>
      </c>
      <c r="C140" s="5" t="s">
        <v>70</v>
      </c>
      <c r="D140" s="5">
        <v>14.5</v>
      </c>
      <c r="E140" s="310">
        <v>0</v>
      </c>
      <c r="F140" s="310">
        <v>37.299999999999997</v>
      </c>
      <c r="G140" s="310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2054</v>
      </c>
      <c r="B141" s="5" t="s">
        <v>824</v>
      </c>
      <c r="C141" s="5" t="s">
        <v>70</v>
      </c>
      <c r="D141" s="5">
        <v>61.080000000000005</v>
      </c>
      <c r="E141" s="310">
        <v>0</v>
      </c>
      <c r="F141" s="310">
        <v>37.950000000000003</v>
      </c>
      <c r="G141" s="310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2056</v>
      </c>
      <c r="B142" s="5" t="s">
        <v>826</v>
      </c>
      <c r="C142" s="5" t="s">
        <v>70</v>
      </c>
      <c r="D142" s="5">
        <v>4.32</v>
      </c>
      <c r="E142" s="310">
        <v>0</v>
      </c>
      <c r="F142" s="310">
        <v>26</v>
      </c>
      <c r="G142" s="310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2059</v>
      </c>
      <c r="B143" s="5" t="s">
        <v>123</v>
      </c>
      <c r="C143" s="5" t="s">
        <v>70</v>
      </c>
      <c r="D143" s="5">
        <v>4.32</v>
      </c>
      <c r="E143" s="310">
        <v>0</v>
      </c>
      <c r="F143" s="310">
        <v>26</v>
      </c>
      <c r="G143" s="310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07" t="s">
        <v>2062</v>
      </c>
      <c r="B144" s="307" t="s">
        <v>829</v>
      </c>
      <c r="C144" s="307"/>
      <c r="D144" s="5"/>
      <c r="E144" s="308"/>
      <c r="F144" s="308"/>
      <c r="G144" s="308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2064</v>
      </c>
      <c r="B145" s="5" t="s">
        <v>831</v>
      </c>
      <c r="C145" s="5" t="s">
        <v>253</v>
      </c>
      <c r="D145" s="5"/>
      <c r="E145" s="310">
        <v>4</v>
      </c>
      <c r="F145" s="310">
        <v>1700.16</v>
      </c>
      <c r="G145" s="310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2067</v>
      </c>
      <c r="B146" s="5" t="s">
        <v>833</v>
      </c>
      <c r="C146" s="5" t="s">
        <v>253</v>
      </c>
      <c r="D146" s="5"/>
      <c r="E146" s="310">
        <v>4</v>
      </c>
      <c r="F146" s="310">
        <v>325.04000000000002</v>
      </c>
      <c r="G146" s="310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2069</v>
      </c>
      <c r="B147" s="5" t="s">
        <v>835</v>
      </c>
      <c r="C147" s="5" t="s">
        <v>191</v>
      </c>
      <c r="D147" s="5"/>
      <c r="E147" s="310">
        <v>18.45</v>
      </c>
      <c r="F147" s="310">
        <v>24.8</v>
      </c>
      <c r="G147" s="310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2071</v>
      </c>
      <c r="B148" s="5" t="s">
        <v>119</v>
      </c>
      <c r="C148" s="5" t="s">
        <v>191</v>
      </c>
      <c r="D148" s="5"/>
      <c r="E148" s="310">
        <v>10.38</v>
      </c>
      <c r="F148" s="310">
        <v>36.659999999999997</v>
      </c>
      <c r="G148" s="310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2073</v>
      </c>
      <c r="B149" s="5" t="s">
        <v>839</v>
      </c>
      <c r="C149" s="5" t="s">
        <v>253</v>
      </c>
      <c r="D149" s="5"/>
      <c r="E149" s="310">
        <v>4</v>
      </c>
      <c r="F149" s="310">
        <v>42.43</v>
      </c>
      <c r="G149" s="310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2076</v>
      </c>
      <c r="B150" s="5" t="s">
        <v>841</v>
      </c>
      <c r="C150" s="5" t="s">
        <v>253</v>
      </c>
      <c r="D150" s="5"/>
      <c r="E150" s="310">
        <v>4</v>
      </c>
      <c r="F150" s="310">
        <v>3284.62</v>
      </c>
      <c r="G150" s="310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2079</v>
      </c>
      <c r="B151" s="5" t="s">
        <v>843</v>
      </c>
      <c r="C151" s="5" t="s">
        <v>253</v>
      </c>
      <c r="D151" s="5"/>
      <c r="E151" s="310">
        <v>4</v>
      </c>
      <c r="F151" s="310">
        <v>66.36</v>
      </c>
      <c r="G151" s="310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2081</v>
      </c>
      <c r="B152" s="5" t="s">
        <v>123</v>
      </c>
      <c r="C152" s="5" t="s">
        <v>191</v>
      </c>
      <c r="D152" s="5"/>
      <c r="E152" s="310">
        <v>10.89</v>
      </c>
      <c r="F152" s="310">
        <v>26</v>
      </c>
      <c r="G152" s="310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307" t="s">
        <v>2082</v>
      </c>
      <c r="B153" s="307" t="s">
        <v>1614</v>
      </c>
      <c r="C153" s="307"/>
      <c r="D153" s="5"/>
      <c r="E153" s="308"/>
      <c r="F153" s="308"/>
      <c r="G153" s="308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2083</v>
      </c>
      <c r="B154" s="5" t="s">
        <v>1616</v>
      </c>
      <c r="C154" s="5" t="s">
        <v>70</v>
      </c>
      <c r="D154" s="5"/>
      <c r="E154" s="310">
        <v>5.22</v>
      </c>
      <c r="F154" s="310">
        <v>23.19</v>
      </c>
      <c r="G154" s="310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2084</v>
      </c>
      <c r="B155" s="5" t="s">
        <v>1618</v>
      </c>
      <c r="C155" s="5" t="s">
        <v>70</v>
      </c>
      <c r="D155" s="5"/>
      <c r="E155" s="310">
        <v>0.75</v>
      </c>
      <c r="F155" s="310">
        <v>79.77</v>
      </c>
      <c r="G155" s="310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2085</v>
      </c>
      <c r="B156" s="5" t="s">
        <v>1620</v>
      </c>
      <c r="C156" s="5" t="s">
        <v>307</v>
      </c>
      <c r="D156" s="5"/>
      <c r="E156" s="310">
        <v>14.9</v>
      </c>
      <c r="F156" s="310">
        <v>191.3</v>
      </c>
      <c r="G156" s="310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2086</v>
      </c>
      <c r="B157" s="5" t="s">
        <v>1622</v>
      </c>
      <c r="C157" s="5" t="s">
        <v>307</v>
      </c>
      <c r="D157" s="5"/>
      <c r="E157" s="310">
        <v>137.30000000000001</v>
      </c>
      <c r="F157" s="310">
        <v>8.6300000000000008</v>
      </c>
      <c r="G157" s="310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2087</v>
      </c>
      <c r="B158" s="5" t="s">
        <v>2088</v>
      </c>
      <c r="C158" s="5" t="s">
        <v>307</v>
      </c>
      <c r="D158" s="5"/>
      <c r="E158" s="310">
        <v>0</v>
      </c>
      <c r="F158" s="310">
        <v>18.38</v>
      </c>
      <c r="G158" s="310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1626</v>
      </c>
      <c r="C159" s="5" t="s">
        <v>307</v>
      </c>
      <c r="D159" s="5"/>
      <c r="E159" s="310">
        <v>44.7</v>
      </c>
      <c r="F159" s="310">
        <v>23.1</v>
      </c>
      <c r="G159" s="310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1628</v>
      </c>
      <c r="C160" s="5" t="s">
        <v>70</v>
      </c>
      <c r="D160" s="5"/>
      <c r="E160" s="310">
        <v>2.83</v>
      </c>
      <c r="F160" s="310">
        <v>51.33</v>
      </c>
      <c r="G160" s="310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2096</v>
      </c>
      <c r="B161" s="5" t="s">
        <v>1630</v>
      </c>
      <c r="C161" s="5" t="s">
        <v>307</v>
      </c>
      <c r="D161" s="5"/>
      <c r="E161" s="310">
        <v>14.9</v>
      </c>
      <c r="F161" s="310">
        <v>3.07</v>
      </c>
      <c r="G161" s="310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2097</v>
      </c>
      <c r="B162" s="5" t="s">
        <v>123</v>
      </c>
      <c r="C162" s="5" t="s">
        <v>70</v>
      </c>
      <c r="D162" s="5"/>
      <c r="E162" s="310">
        <v>3.2</v>
      </c>
      <c r="F162" s="310">
        <v>26</v>
      </c>
      <c r="G162" s="310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307" t="s">
        <v>2098</v>
      </c>
      <c r="B163" s="307" t="s">
        <v>846</v>
      </c>
      <c r="C163" s="307"/>
      <c r="D163" s="5"/>
      <c r="E163" s="308"/>
      <c r="F163" s="308"/>
      <c r="G163" s="308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3" t="s">
        <v>2099</v>
      </c>
      <c r="B164" s="313" t="s">
        <v>848</v>
      </c>
      <c r="C164" s="313"/>
      <c r="D164" s="5"/>
      <c r="E164" s="315"/>
      <c r="F164" s="315"/>
      <c r="G164" s="315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2100</v>
      </c>
      <c r="B165" s="5" t="s">
        <v>850</v>
      </c>
      <c r="C165" s="5" t="s">
        <v>70</v>
      </c>
      <c r="D165" s="5"/>
      <c r="E165" s="310">
        <v>24.5</v>
      </c>
      <c r="F165" s="310">
        <v>23.19</v>
      </c>
      <c r="G165" s="310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2101</v>
      </c>
      <c r="B166" s="5" t="s">
        <v>854</v>
      </c>
      <c r="C166" s="5" t="s">
        <v>70</v>
      </c>
      <c r="D166" s="5"/>
      <c r="E166" s="310">
        <v>3.5</v>
      </c>
      <c r="F166" s="310">
        <v>79.77</v>
      </c>
      <c r="G166" s="310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2102</v>
      </c>
      <c r="B167" s="5" t="s">
        <v>856</v>
      </c>
      <c r="C167" s="5" t="s">
        <v>70</v>
      </c>
      <c r="D167" s="5"/>
      <c r="E167" s="310">
        <v>21</v>
      </c>
      <c r="F167" s="310">
        <v>51.33</v>
      </c>
      <c r="G167" s="310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2103</v>
      </c>
      <c r="B168" s="5" t="s">
        <v>858</v>
      </c>
      <c r="C168" s="5" t="s">
        <v>307</v>
      </c>
      <c r="D168" s="5"/>
      <c r="E168" s="310">
        <v>261.55</v>
      </c>
      <c r="F168" s="310">
        <v>8.6300000000000008</v>
      </c>
      <c r="G168" s="310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2104</v>
      </c>
      <c r="B169" s="5" t="s">
        <v>2105</v>
      </c>
      <c r="C169" s="5" t="s">
        <v>307</v>
      </c>
      <c r="D169" s="5"/>
      <c r="E169" s="310">
        <v>25.5</v>
      </c>
      <c r="F169" s="310">
        <v>16.21</v>
      </c>
      <c r="G169" s="310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2106</v>
      </c>
      <c r="B170" s="5" t="s">
        <v>860</v>
      </c>
      <c r="C170" s="5" t="s">
        <v>307</v>
      </c>
      <c r="D170" s="5"/>
      <c r="E170" s="310">
        <v>68.099999999999994</v>
      </c>
      <c r="F170" s="310">
        <v>23.1</v>
      </c>
      <c r="G170" s="310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2107</v>
      </c>
      <c r="B171" s="5" t="s">
        <v>862</v>
      </c>
      <c r="C171" s="5" t="s">
        <v>307</v>
      </c>
      <c r="D171" s="5"/>
      <c r="E171" s="310">
        <v>70</v>
      </c>
      <c r="F171" s="310">
        <v>3.07</v>
      </c>
      <c r="G171" s="310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2108</v>
      </c>
      <c r="B172" s="5" t="s">
        <v>197</v>
      </c>
      <c r="C172" s="5" t="s">
        <v>70</v>
      </c>
      <c r="D172" s="5"/>
      <c r="E172" s="310">
        <v>20.32</v>
      </c>
      <c r="F172" s="310">
        <v>26</v>
      </c>
      <c r="G172" s="310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3" t="s">
        <v>2109</v>
      </c>
      <c r="B173" s="313" t="s">
        <v>871</v>
      </c>
      <c r="C173" s="313"/>
      <c r="D173" s="5"/>
      <c r="E173" s="315"/>
      <c r="F173" s="315"/>
      <c r="G173" s="315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2110</v>
      </c>
      <c r="B174" s="5" t="s">
        <v>873</v>
      </c>
      <c r="C174" s="5" t="s">
        <v>431</v>
      </c>
      <c r="D174" s="5"/>
      <c r="E174" s="310">
        <v>6</v>
      </c>
      <c r="F174" s="310">
        <v>61.38</v>
      </c>
      <c r="G174" s="310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313" t="s">
        <v>2111</v>
      </c>
      <c r="B175" s="313" t="s">
        <v>875</v>
      </c>
      <c r="C175" s="313"/>
      <c r="D175" s="5"/>
      <c r="E175" s="315"/>
      <c r="F175" s="315"/>
      <c r="G175" s="315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2112</v>
      </c>
      <c r="B176" s="5" t="s">
        <v>877</v>
      </c>
      <c r="C176" s="5" t="s">
        <v>307</v>
      </c>
      <c r="D176" s="5"/>
      <c r="E176" s="310">
        <v>4</v>
      </c>
      <c r="F176" s="310">
        <v>119.56</v>
      </c>
      <c r="G176" s="310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2113</v>
      </c>
      <c r="B177" s="5" t="s">
        <v>879</v>
      </c>
      <c r="C177" s="5" t="s">
        <v>253</v>
      </c>
      <c r="D177" s="5"/>
      <c r="E177" s="310">
        <v>5</v>
      </c>
      <c r="F177" s="310">
        <v>51.66</v>
      </c>
      <c r="G177" s="310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307" t="s">
        <v>2114</v>
      </c>
      <c r="B178" s="307" t="s">
        <v>2115</v>
      </c>
      <c r="C178" s="307"/>
      <c r="D178" s="5"/>
      <c r="E178" s="308"/>
      <c r="F178" s="308"/>
      <c r="G178" s="308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2116</v>
      </c>
      <c r="B179" s="5" t="s">
        <v>893</v>
      </c>
      <c r="C179" s="5" t="s">
        <v>307</v>
      </c>
      <c r="D179" s="5">
        <v>180</v>
      </c>
      <c r="E179" s="310">
        <v>0</v>
      </c>
      <c r="F179" s="310">
        <v>12.5</v>
      </c>
      <c r="G179" s="310">
        <f t="shared" ref="G179:G180" si="28">$D179*$F179</f>
        <v>2250</v>
      </c>
      <c r="H179" s="5"/>
      <c r="I179" s="324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2117</v>
      </c>
      <c r="B180" s="5" t="s">
        <v>895</v>
      </c>
      <c r="C180" s="5" t="s">
        <v>307</v>
      </c>
      <c r="D180" s="5">
        <v>320</v>
      </c>
      <c r="E180" s="310">
        <v>0</v>
      </c>
      <c r="F180" s="310">
        <v>7.28</v>
      </c>
      <c r="G180" s="310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307" t="s">
        <v>2118</v>
      </c>
      <c r="B181" s="307" t="s">
        <v>935</v>
      </c>
      <c r="C181" s="307"/>
      <c r="D181" s="5"/>
      <c r="E181" s="308"/>
      <c r="F181" s="308"/>
      <c r="G181" s="308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2119</v>
      </c>
      <c r="B182" s="5" t="s">
        <v>939</v>
      </c>
      <c r="C182" s="5" t="s">
        <v>307</v>
      </c>
      <c r="D182" s="5"/>
      <c r="E182" s="310">
        <v>245.04</v>
      </c>
      <c r="F182" s="310">
        <v>82.8</v>
      </c>
      <c r="G182" s="310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2120</v>
      </c>
      <c r="B183" s="5" t="s">
        <v>937</v>
      </c>
      <c r="C183" s="5" t="s">
        <v>307</v>
      </c>
      <c r="D183" s="5"/>
      <c r="E183" s="310">
        <v>69.95</v>
      </c>
      <c r="F183" s="310">
        <v>123</v>
      </c>
      <c r="G183" s="310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2121</v>
      </c>
      <c r="B184" s="5" t="s">
        <v>941</v>
      </c>
      <c r="C184" s="5" t="s">
        <v>307</v>
      </c>
      <c r="D184" s="5"/>
      <c r="E184" s="310">
        <v>1</v>
      </c>
      <c r="F184" s="310">
        <v>467.1</v>
      </c>
      <c r="G184" s="310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307" t="s">
        <v>2122</v>
      </c>
      <c r="B185" s="307" t="s">
        <v>944</v>
      </c>
      <c r="C185" s="307"/>
      <c r="D185" s="5"/>
      <c r="E185" s="308"/>
      <c r="F185" s="308"/>
      <c r="G185" s="308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313" t="s">
        <v>2123</v>
      </c>
      <c r="B186" s="313" t="s">
        <v>1661</v>
      </c>
      <c r="C186" s="313"/>
      <c r="D186" s="5"/>
      <c r="E186" s="315"/>
      <c r="F186" s="315"/>
      <c r="G186" s="315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2124</v>
      </c>
      <c r="B187" s="5" t="s">
        <v>953</v>
      </c>
      <c r="C187" s="5" t="s">
        <v>307</v>
      </c>
      <c r="D187" s="5"/>
      <c r="E187" s="310">
        <v>45.36</v>
      </c>
      <c r="F187" s="310">
        <v>30.12</v>
      </c>
      <c r="G187" s="310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2125</v>
      </c>
      <c r="B188" s="5" t="s">
        <v>955</v>
      </c>
      <c r="C188" s="5" t="s">
        <v>307</v>
      </c>
      <c r="D188" s="5"/>
      <c r="E188" s="310">
        <v>149.46</v>
      </c>
      <c r="F188" s="310">
        <v>21.8</v>
      </c>
      <c r="G188" s="310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313" t="s">
        <v>2126</v>
      </c>
      <c r="B189" s="313" t="s">
        <v>962</v>
      </c>
      <c r="C189" s="313"/>
      <c r="D189" s="5"/>
      <c r="E189" s="315"/>
      <c r="F189" s="315"/>
      <c r="G189" s="315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2127</v>
      </c>
      <c r="B190" s="5" t="s">
        <v>964</v>
      </c>
      <c r="C190" s="5" t="s">
        <v>307</v>
      </c>
      <c r="D190" s="5"/>
      <c r="E190" s="310">
        <v>93.12</v>
      </c>
      <c r="F190" s="310">
        <v>8.7200000000000006</v>
      </c>
      <c r="G190" s="310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2128</v>
      </c>
      <c r="B191" s="5" t="s">
        <v>966</v>
      </c>
      <c r="C191" s="5" t="s">
        <v>307</v>
      </c>
      <c r="D191" s="5"/>
      <c r="E191" s="310">
        <v>166.93</v>
      </c>
      <c r="F191" s="310">
        <v>11.61</v>
      </c>
      <c r="G191" s="310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307" t="s">
        <v>2129</v>
      </c>
      <c r="B192" s="307" t="s">
        <v>968</v>
      </c>
      <c r="C192" s="307"/>
      <c r="D192" s="5"/>
      <c r="E192" s="308"/>
      <c r="F192" s="308"/>
      <c r="G192" s="308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2130</v>
      </c>
      <c r="B193" s="5" t="s">
        <v>970</v>
      </c>
      <c r="C193" s="5" t="s">
        <v>253</v>
      </c>
      <c r="D193" s="5">
        <v>1</v>
      </c>
      <c r="E193" s="310">
        <v>0</v>
      </c>
      <c r="F193" s="310">
        <v>1500</v>
      </c>
      <c r="G193" s="310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2131</v>
      </c>
      <c r="B194" s="5" t="s">
        <v>973</v>
      </c>
      <c r="C194" s="5" t="s">
        <v>253</v>
      </c>
      <c r="D194" s="5">
        <v>2</v>
      </c>
      <c r="E194" s="310">
        <v>0</v>
      </c>
      <c r="F194" s="310">
        <v>1125</v>
      </c>
      <c r="G194" s="310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2132</v>
      </c>
      <c r="B195" s="5" t="s">
        <v>2133</v>
      </c>
      <c r="C195" s="5" t="s">
        <v>253</v>
      </c>
      <c r="D195" s="5">
        <v>1</v>
      </c>
      <c r="E195" s="310">
        <v>0</v>
      </c>
      <c r="F195" s="310">
        <v>500</v>
      </c>
      <c r="G195" s="310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2134</v>
      </c>
      <c r="B196" s="5" t="s">
        <v>2135</v>
      </c>
      <c r="C196" s="5" t="s">
        <v>253</v>
      </c>
      <c r="D196" s="5"/>
      <c r="E196" s="310">
        <v>1</v>
      </c>
      <c r="F196" s="310">
        <v>9247.19</v>
      </c>
      <c r="G196" s="310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2136</v>
      </c>
      <c r="B197" s="5" t="s">
        <v>2137</v>
      </c>
      <c r="C197" s="5" t="s">
        <v>253</v>
      </c>
      <c r="D197" s="5"/>
      <c r="E197" s="310">
        <v>1</v>
      </c>
      <c r="F197" s="310">
        <v>9049.1200000000008</v>
      </c>
      <c r="G197" s="310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2138</v>
      </c>
      <c r="B198" s="5" t="s">
        <v>2139</v>
      </c>
      <c r="C198" s="5" t="s">
        <v>253</v>
      </c>
      <c r="D198" s="5"/>
      <c r="E198" s="310">
        <v>1</v>
      </c>
      <c r="F198" s="310">
        <v>5075.3599999999997</v>
      </c>
      <c r="G198" s="310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2140</v>
      </c>
      <c r="B199" s="5" t="s">
        <v>1000</v>
      </c>
      <c r="C199" s="5" t="s">
        <v>253</v>
      </c>
      <c r="D199" s="5">
        <v>4</v>
      </c>
      <c r="E199" s="310">
        <v>0</v>
      </c>
      <c r="F199" s="310">
        <v>169.17</v>
      </c>
      <c r="G199" s="310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313" t="s">
        <v>2141</v>
      </c>
      <c r="B200" s="313" t="s">
        <v>1002</v>
      </c>
      <c r="C200" s="313"/>
      <c r="D200" s="5"/>
      <c r="E200" s="315"/>
      <c r="F200" s="315"/>
      <c r="G200" s="315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316" t="s">
        <v>2142</v>
      </c>
      <c r="B201" s="316" t="s">
        <v>1013</v>
      </c>
      <c r="C201" s="316"/>
      <c r="D201" s="5"/>
      <c r="E201" s="318"/>
      <c r="F201" s="318"/>
      <c r="G201" s="318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2143</v>
      </c>
      <c r="B202" s="5" t="s">
        <v>1006</v>
      </c>
      <c r="C202" s="5" t="s">
        <v>191</v>
      </c>
      <c r="D202" s="5"/>
      <c r="E202" s="310">
        <v>0.54</v>
      </c>
      <c r="F202" s="310">
        <v>363.56</v>
      </c>
      <c r="G202" s="310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2144</v>
      </c>
      <c r="B203" s="5" t="s">
        <v>485</v>
      </c>
      <c r="C203" s="5" t="s">
        <v>542</v>
      </c>
      <c r="D203" s="5"/>
      <c r="E203" s="310">
        <v>2.0699999999999998</v>
      </c>
      <c r="F203" s="310">
        <v>49.76</v>
      </c>
      <c r="G203" s="310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2145</v>
      </c>
      <c r="B204" s="5" t="s">
        <v>489</v>
      </c>
      <c r="C204" s="5" t="s">
        <v>542</v>
      </c>
      <c r="D204" s="5"/>
      <c r="E204" s="310">
        <v>3.6</v>
      </c>
      <c r="F204" s="310">
        <v>15.36</v>
      </c>
      <c r="G204" s="310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307" t="s">
        <v>2146</v>
      </c>
      <c r="B205" s="307" t="s">
        <v>1043</v>
      </c>
      <c r="C205" s="307"/>
      <c r="D205" s="5"/>
      <c r="E205" s="308"/>
      <c r="F205" s="308"/>
      <c r="G205" s="308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3" t="s">
        <v>2147</v>
      </c>
      <c r="B206" s="313" t="s">
        <v>1728</v>
      </c>
      <c r="C206" s="313"/>
      <c r="D206" s="5"/>
      <c r="E206" s="315"/>
      <c r="F206" s="315"/>
      <c r="G206" s="315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2148</v>
      </c>
      <c r="B207" s="5" t="s">
        <v>1047</v>
      </c>
      <c r="C207" s="5" t="s">
        <v>253</v>
      </c>
      <c r="D207" s="5">
        <v>8</v>
      </c>
      <c r="E207" s="310">
        <v>0</v>
      </c>
      <c r="F207" s="310">
        <v>1500</v>
      </c>
      <c r="G207" s="310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3" t="s">
        <v>2149</v>
      </c>
      <c r="B208" s="313" t="s">
        <v>1733</v>
      </c>
      <c r="C208" s="313"/>
      <c r="D208" s="5"/>
      <c r="E208" s="315"/>
      <c r="F208" s="315"/>
      <c r="G208" s="315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316" t="s">
        <v>2150</v>
      </c>
      <c r="B209" s="316" t="s">
        <v>907</v>
      </c>
      <c r="C209" s="316"/>
      <c r="D209" s="5"/>
      <c r="E209" s="318"/>
      <c r="F209" s="318"/>
      <c r="G209" s="318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2151</v>
      </c>
      <c r="B210" s="5" t="s">
        <v>1741</v>
      </c>
      <c r="C210" s="5" t="s">
        <v>70</v>
      </c>
      <c r="D210" s="5"/>
      <c r="E210" s="310">
        <v>8.1</v>
      </c>
      <c r="F210" s="310">
        <v>28.93</v>
      </c>
      <c r="G210" s="310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2152</v>
      </c>
      <c r="B211" s="5" t="s">
        <v>1206</v>
      </c>
      <c r="C211" s="5" t="s">
        <v>70</v>
      </c>
      <c r="D211" s="5"/>
      <c r="E211" s="310">
        <v>10.94</v>
      </c>
      <c r="F211" s="310">
        <v>26</v>
      </c>
      <c r="G211" s="310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6" t="s">
        <v>2153</v>
      </c>
      <c r="B212" s="316" t="s">
        <v>1747</v>
      </c>
      <c r="C212" s="316"/>
      <c r="D212" s="5"/>
      <c r="E212" s="318"/>
      <c r="F212" s="318"/>
      <c r="G212" s="318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2154</v>
      </c>
      <c r="B213" s="5" t="s">
        <v>2155</v>
      </c>
      <c r="C213" s="5" t="s">
        <v>253</v>
      </c>
      <c r="D213" s="5"/>
      <c r="E213" s="310">
        <v>10</v>
      </c>
      <c r="F213" s="310">
        <v>703.05</v>
      </c>
      <c r="G213" s="310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2156</v>
      </c>
      <c r="B214" s="5" t="s">
        <v>1756</v>
      </c>
      <c r="C214" s="5" t="s">
        <v>70</v>
      </c>
      <c r="D214" s="5"/>
      <c r="E214" s="310">
        <v>8.1</v>
      </c>
      <c r="F214" s="310">
        <v>277.01</v>
      </c>
      <c r="G214" s="310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2157</v>
      </c>
      <c r="B215" s="5" t="s">
        <v>1761</v>
      </c>
      <c r="C215" s="5" t="s">
        <v>253</v>
      </c>
      <c r="D215" s="5"/>
      <c r="E215" s="310">
        <v>10</v>
      </c>
      <c r="F215" s="310">
        <v>19.989999999999998</v>
      </c>
      <c r="G215" s="310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6" t="s">
        <v>2158</v>
      </c>
      <c r="B216" s="316" t="s">
        <v>1747</v>
      </c>
      <c r="C216" s="316"/>
      <c r="D216" s="5"/>
      <c r="E216" s="318"/>
      <c r="F216" s="318"/>
      <c r="G216" s="318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2159</v>
      </c>
      <c r="B217" s="5" t="s">
        <v>1772</v>
      </c>
      <c r="C217" s="5" t="s">
        <v>253</v>
      </c>
      <c r="D217" s="5"/>
      <c r="E217" s="310">
        <v>10</v>
      </c>
      <c r="F217" s="310">
        <v>1085.01</v>
      </c>
      <c r="G217" s="310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2160</v>
      </c>
      <c r="B218" s="5" t="s">
        <v>1776</v>
      </c>
      <c r="C218" s="5" t="s">
        <v>253</v>
      </c>
      <c r="D218" s="5"/>
      <c r="E218" s="310">
        <v>7</v>
      </c>
      <c r="F218" s="310">
        <v>250.65</v>
      </c>
      <c r="G218" s="310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3" t="s">
        <v>2161</v>
      </c>
      <c r="B219" s="313" t="s">
        <v>2162</v>
      </c>
      <c r="C219" s="313"/>
      <c r="D219" s="5"/>
      <c r="E219" s="315"/>
      <c r="F219" s="315"/>
      <c r="G219" s="315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2163</v>
      </c>
      <c r="B220" s="5" t="s">
        <v>1072</v>
      </c>
      <c r="C220" s="5" t="s">
        <v>253</v>
      </c>
      <c r="D220" s="5"/>
      <c r="E220" s="310">
        <v>20</v>
      </c>
      <c r="F220" s="310">
        <v>200.43</v>
      </c>
      <c r="G220" s="310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2164</v>
      </c>
      <c r="B221" s="5" t="s">
        <v>1074</v>
      </c>
      <c r="C221" s="5" t="s">
        <v>253</v>
      </c>
      <c r="D221" s="5"/>
      <c r="E221" s="310">
        <v>8</v>
      </c>
      <c r="F221" s="310">
        <v>236.99</v>
      </c>
      <c r="G221" s="310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307" t="s">
        <v>2165</v>
      </c>
      <c r="B222" s="307" t="s">
        <v>1076</v>
      </c>
      <c r="C222" s="307"/>
      <c r="D222" s="5"/>
      <c r="E222" s="308"/>
      <c r="F222" s="308"/>
      <c r="G222" s="308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313" t="s">
        <v>2166</v>
      </c>
      <c r="B223" s="313" t="s">
        <v>1078</v>
      </c>
      <c r="C223" s="313"/>
      <c r="D223" s="5"/>
      <c r="E223" s="315"/>
      <c r="F223" s="315"/>
      <c r="G223" s="315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2167</v>
      </c>
      <c r="B224" s="5" t="s">
        <v>1080</v>
      </c>
      <c r="C224" s="5" t="s">
        <v>307</v>
      </c>
      <c r="D224" s="5"/>
      <c r="E224" s="310">
        <v>190.47</v>
      </c>
      <c r="F224" s="310">
        <v>25.57</v>
      </c>
      <c r="G224" s="310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2168</v>
      </c>
      <c r="B225" s="5" t="s">
        <v>1082</v>
      </c>
      <c r="C225" s="5" t="s">
        <v>307</v>
      </c>
      <c r="D225" s="5"/>
      <c r="E225" s="310">
        <v>104.19</v>
      </c>
      <c r="F225" s="310">
        <v>14.16</v>
      </c>
      <c r="G225" s="310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2169</v>
      </c>
      <c r="B226" s="5" t="s">
        <v>1084</v>
      </c>
      <c r="C226" s="5" t="s">
        <v>307</v>
      </c>
      <c r="D226" s="5"/>
      <c r="E226" s="310">
        <v>90.53</v>
      </c>
      <c r="F226" s="310">
        <v>40.07</v>
      </c>
      <c r="G226" s="310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2170</v>
      </c>
      <c r="B227" s="5" t="s">
        <v>1086</v>
      </c>
      <c r="C227" s="5" t="s">
        <v>70</v>
      </c>
      <c r="D227" s="5"/>
      <c r="E227" s="310">
        <v>38.799999999999997</v>
      </c>
      <c r="F227" s="310">
        <v>221.65</v>
      </c>
      <c r="G227" s="310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2171</v>
      </c>
      <c r="B228" s="5" t="s">
        <v>194</v>
      </c>
      <c r="C228" s="5" t="s">
        <v>70</v>
      </c>
      <c r="D228" s="5"/>
      <c r="E228" s="310">
        <v>51.73</v>
      </c>
      <c r="F228" s="310">
        <v>51.33</v>
      </c>
      <c r="G228" s="310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2172</v>
      </c>
      <c r="B229" s="5" t="s">
        <v>1090</v>
      </c>
      <c r="C229" s="5" t="s">
        <v>307</v>
      </c>
      <c r="D229" s="5"/>
      <c r="E229" s="310">
        <v>258.66000000000003</v>
      </c>
      <c r="F229" s="310">
        <v>80.41</v>
      </c>
      <c r="G229" s="310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2173</v>
      </c>
      <c r="B230" s="5" t="s">
        <v>862</v>
      </c>
      <c r="C230" s="5" t="s">
        <v>307</v>
      </c>
      <c r="D230" s="5"/>
      <c r="E230" s="310">
        <v>258.66000000000003</v>
      </c>
      <c r="F230" s="310">
        <v>3.07</v>
      </c>
      <c r="G230" s="310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2174</v>
      </c>
      <c r="B231" s="5" t="s">
        <v>1094</v>
      </c>
      <c r="C231" s="5" t="s">
        <v>253</v>
      </c>
      <c r="D231" s="5"/>
      <c r="E231" s="310">
        <v>4</v>
      </c>
      <c r="F231" s="310">
        <v>91.1</v>
      </c>
      <c r="G231" s="310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2175</v>
      </c>
      <c r="B232" s="5" t="s">
        <v>1096</v>
      </c>
      <c r="C232" s="5" t="s">
        <v>253</v>
      </c>
      <c r="D232" s="5"/>
      <c r="E232" s="310">
        <v>1</v>
      </c>
      <c r="F232" s="310">
        <v>196.8</v>
      </c>
      <c r="G232" s="310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2176</v>
      </c>
      <c r="B233" s="5" t="s">
        <v>1098</v>
      </c>
      <c r="C233" s="5" t="s">
        <v>253</v>
      </c>
      <c r="D233" s="5"/>
      <c r="E233" s="310">
        <v>34</v>
      </c>
      <c r="F233" s="310">
        <v>73.56</v>
      </c>
      <c r="G233" s="310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2177</v>
      </c>
      <c r="B234" s="5" t="s">
        <v>1100</v>
      </c>
      <c r="C234" s="5" t="s">
        <v>253</v>
      </c>
      <c r="D234" s="5"/>
      <c r="E234" s="310">
        <v>5</v>
      </c>
      <c r="F234" s="310">
        <v>1487.62</v>
      </c>
      <c r="G234" s="310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2178</v>
      </c>
      <c r="B235" s="5" t="s">
        <v>197</v>
      </c>
      <c r="C235" s="5" t="s">
        <v>70</v>
      </c>
      <c r="D235" s="5"/>
      <c r="E235" s="310">
        <v>98.88</v>
      </c>
      <c r="F235" s="310">
        <v>26</v>
      </c>
      <c r="G235" s="310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3" t="s">
        <v>2179</v>
      </c>
      <c r="B236" s="313" t="s">
        <v>1104</v>
      </c>
      <c r="C236" s="313"/>
      <c r="D236" s="5"/>
      <c r="E236" s="315"/>
      <c r="F236" s="315"/>
      <c r="G236" s="315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2180</v>
      </c>
      <c r="B237" s="5" t="s">
        <v>1106</v>
      </c>
      <c r="C237" s="5" t="s">
        <v>431</v>
      </c>
      <c r="D237" s="5"/>
      <c r="E237" s="310">
        <v>8</v>
      </c>
      <c r="F237" s="310">
        <v>33.840000000000003</v>
      </c>
      <c r="G237" s="310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2181</v>
      </c>
      <c r="B238" s="5" t="s">
        <v>1108</v>
      </c>
      <c r="C238" s="5" t="s">
        <v>431</v>
      </c>
      <c r="D238" s="5"/>
      <c r="E238" s="310">
        <v>3</v>
      </c>
      <c r="F238" s="310">
        <v>43.35</v>
      </c>
      <c r="G238" s="310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2182</v>
      </c>
      <c r="B239" s="5" t="s">
        <v>1111</v>
      </c>
      <c r="C239" s="5" t="s">
        <v>431</v>
      </c>
      <c r="D239" s="5"/>
      <c r="E239" s="310">
        <v>10</v>
      </c>
      <c r="F239" s="310">
        <v>36.18</v>
      </c>
      <c r="G239" s="310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2183</v>
      </c>
      <c r="B240" s="5" t="s">
        <v>1113</v>
      </c>
      <c r="C240" s="5" t="s">
        <v>431</v>
      </c>
      <c r="D240" s="5"/>
      <c r="E240" s="310">
        <v>12</v>
      </c>
      <c r="F240" s="310">
        <v>43.48</v>
      </c>
      <c r="G240" s="310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2184</v>
      </c>
      <c r="B241" s="5" t="s">
        <v>1117</v>
      </c>
      <c r="C241" s="5" t="s">
        <v>431</v>
      </c>
      <c r="D241" s="5"/>
      <c r="E241" s="310">
        <v>4</v>
      </c>
      <c r="F241" s="310">
        <v>53.35</v>
      </c>
      <c r="G241" s="310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305" t="s">
        <v>2185</v>
      </c>
      <c r="B242" s="305" t="s">
        <v>2019</v>
      </c>
      <c r="C242" s="305"/>
      <c r="D242" s="5"/>
      <c r="E242" s="306"/>
      <c r="F242" s="306"/>
      <c r="G242" s="306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307" t="s">
        <v>2186</v>
      </c>
      <c r="B243" s="307" t="s">
        <v>1310</v>
      </c>
      <c r="C243" s="307"/>
      <c r="D243" s="5"/>
      <c r="E243" s="308"/>
      <c r="F243" s="308"/>
      <c r="G243" s="308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2187</v>
      </c>
      <c r="B244" s="5" t="s">
        <v>2027</v>
      </c>
      <c r="C244" s="5" t="s">
        <v>253</v>
      </c>
      <c r="D244" s="5">
        <v>4</v>
      </c>
      <c r="E244" s="310">
        <v>0</v>
      </c>
      <c r="F244" s="310">
        <v>23.68</v>
      </c>
      <c r="G244" s="310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07" t="s">
        <v>2188</v>
      </c>
      <c r="B245" s="307" t="s">
        <v>1316</v>
      </c>
      <c r="C245" s="307"/>
      <c r="D245" s="5"/>
      <c r="E245" s="308"/>
      <c r="F245" s="308"/>
      <c r="G245" s="308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2189</v>
      </c>
      <c r="B246" s="5" t="s">
        <v>1318</v>
      </c>
      <c r="C246" s="5" t="s">
        <v>253</v>
      </c>
      <c r="D246" s="5"/>
      <c r="E246" s="310">
        <v>4</v>
      </c>
      <c r="F246" s="310">
        <v>755.27</v>
      </c>
      <c r="G246" s="310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305" t="s">
        <v>2190</v>
      </c>
      <c r="B247" s="305" t="s">
        <v>1320</v>
      </c>
      <c r="C247" s="305"/>
      <c r="D247" s="5"/>
      <c r="E247" s="306"/>
      <c r="F247" s="306"/>
      <c r="G247" s="306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307" t="s">
        <v>2191</v>
      </c>
      <c r="B248" s="307" t="s">
        <v>1322</v>
      </c>
      <c r="C248" s="307"/>
      <c r="D248" s="5"/>
      <c r="E248" s="308"/>
      <c r="F248" s="308"/>
      <c r="G248" s="308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2192</v>
      </c>
      <c r="B249" s="5" t="s">
        <v>1324</v>
      </c>
      <c r="C249" s="5" t="s">
        <v>30</v>
      </c>
      <c r="D249" s="5">
        <v>1</v>
      </c>
      <c r="E249" s="310">
        <v>1</v>
      </c>
      <c r="F249" s="310">
        <v>250</v>
      </c>
      <c r="G249" s="310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2193</v>
      </c>
      <c r="B250" s="5" t="s">
        <v>1326</v>
      </c>
      <c r="C250" s="5" t="s">
        <v>30</v>
      </c>
      <c r="D250" s="5">
        <v>1</v>
      </c>
      <c r="E250" s="310">
        <v>1</v>
      </c>
      <c r="F250" s="310">
        <v>250</v>
      </c>
      <c r="G250" s="310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2194</v>
      </c>
      <c r="B251" s="5" t="s">
        <v>1328</v>
      </c>
      <c r="C251" s="5" t="s">
        <v>30</v>
      </c>
      <c r="D251" s="5">
        <v>1</v>
      </c>
      <c r="E251" s="310">
        <v>0</v>
      </c>
      <c r="F251" s="310">
        <v>250</v>
      </c>
      <c r="G251" s="310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2195</v>
      </c>
      <c r="B252" s="5" t="s">
        <v>1330</v>
      </c>
      <c r="C252" s="5" t="s">
        <v>30</v>
      </c>
      <c r="D252" s="5">
        <v>1</v>
      </c>
      <c r="E252" s="310">
        <v>0</v>
      </c>
      <c r="F252" s="310">
        <v>250</v>
      </c>
      <c r="G252" s="310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07" t="s">
        <v>2196</v>
      </c>
      <c r="B253" s="307" t="s">
        <v>1164</v>
      </c>
      <c r="C253" s="307"/>
      <c r="D253" s="5"/>
      <c r="E253" s="308"/>
      <c r="F253" s="308"/>
      <c r="G253" s="308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2197</v>
      </c>
      <c r="B254" s="5" t="s">
        <v>1328</v>
      </c>
      <c r="C254" s="5" t="s">
        <v>30</v>
      </c>
      <c r="D254" s="5"/>
      <c r="E254" s="310">
        <v>1</v>
      </c>
      <c r="F254" s="310">
        <v>1500</v>
      </c>
      <c r="G254" s="310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2198</v>
      </c>
      <c r="B255" s="5" t="s">
        <v>1334</v>
      </c>
      <c r="C255" s="5" t="s">
        <v>30</v>
      </c>
      <c r="D255" s="5"/>
      <c r="E255" s="310">
        <v>1</v>
      </c>
      <c r="F255" s="310">
        <v>1500</v>
      </c>
      <c r="G255" s="310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305" t="s">
        <v>2199</v>
      </c>
      <c r="B256" s="305" t="s">
        <v>1336</v>
      </c>
      <c r="C256" s="305"/>
      <c r="D256" s="5"/>
      <c r="E256" s="306"/>
      <c r="F256" s="306"/>
      <c r="G256" s="306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2200</v>
      </c>
      <c r="B257" s="5" t="s">
        <v>2201</v>
      </c>
      <c r="C257" s="5" t="s">
        <v>70</v>
      </c>
      <c r="D257" s="5"/>
      <c r="E257" s="310">
        <v>23.73</v>
      </c>
      <c r="F257" s="310">
        <v>34.57</v>
      </c>
      <c r="G257" s="310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2202</v>
      </c>
      <c r="B258" s="5" t="s">
        <v>1338</v>
      </c>
      <c r="C258" s="5" t="s">
        <v>253</v>
      </c>
      <c r="D258" s="5"/>
      <c r="E258" s="310">
        <v>1</v>
      </c>
      <c r="F258" s="310">
        <v>3500</v>
      </c>
      <c r="G258" s="310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2203</v>
      </c>
      <c r="B259" s="5" t="s">
        <v>2078</v>
      </c>
      <c r="C259" s="5" t="s">
        <v>307</v>
      </c>
      <c r="D259" s="5"/>
      <c r="E259" s="310">
        <v>57.4</v>
      </c>
      <c r="F259" s="310">
        <v>38.049999999999997</v>
      </c>
      <c r="G259" s="310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2204</v>
      </c>
      <c r="B260" s="5" t="s">
        <v>1348</v>
      </c>
      <c r="C260" s="5" t="s">
        <v>253</v>
      </c>
      <c r="D260" s="5"/>
      <c r="E260" s="310">
        <v>37</v>
      </c>
      <c r="F260" s="310">
        <v>101.4</v>
      </c>
      <c r="G260" s="310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2205</v>
      </c>
      <c r="B261" s="5" t="s">
        <v>1344</v>
      </c>
      <c r="C261" s="5" t="s">
        <v>253</v>
      </c>
      <c r="D261" s="5"/>
      <c r="E261" s="310">
        <v>6</v>
      </c>
      <c r="F261" s="310">
        <v>712.18</v>
      </c>
      <c r="G261" s="310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2206</v>
      </c>
      <c r="B262" s="5" t="s">
        <v>1346</v>
      </c>
      <c r="C262" s="5" t="s">
        <v>253</v>
      </c>
      <c r="D262" s="5"/>
      <c r="E262" s="310">
        <v>6</v>
      </c>
      <c r="F262" s="310">
        <v>195.75</v>
      </c>
      <c r="G262" s="310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22" t="s">
        <v>1351</v>
      </c>
      <c r="B263" s="519"/>
      <c r="C263" s="319"/>
      <c r="D263" s="319"/>
      <c r="E263" s="319"/>
      <c r="F263" s="319"/>
      <c r="G263" s="320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2207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20" t="s">
        <v>0</v>
      </c>
      <c r="B1" s="520" t="s">
        <v>2</v>
      </c>
      <c r="C1" s="520" t="s">
        <v>3</v>
      </c>
      <c r="D1" s="521" t="s">
        <v>5</v>
      </c>
      <c r="E1" s="517" t="s">
        <v>6</v>
      </c>
      <c r="F1" s="517" t="s">
        <v>7</v>
      </c>
      <c r="G1" s="517" t="s">
        <v>1353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23"/>
      <c r="B2" s="423"/>
      <c r="C2" s="423"/>
      <c r="D2" s="423"/>
      <c r="E2" s="423"/>
      <c r="F2" s="423"/>
      <c r="G2" s="4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3" t="s">
        <v>2208</v>
      </c>
      <c r="B3" s="303" t="s">
        <v>2209</v>
      </c>
      <c r="C3" s="303"/>
      <c r="D3" s="303"/>
      <c r="E3" s="304"/>
      <c r="F3" s="304"/>
      <c r="G3" s="304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5" t="s">
        <v>2210</v>
      </c>
      <c r="B4" s="305" t="s">
        <v>14</v>
      </c>
      <c r="C4" s="305"/>
      <c r="D4" s="305"/>
      <c r="E4" s="306"/>
      <c r="F4" s="306"/>
      <c r="G4" s="306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07" t="s">
        <v>2211</v>
      </c>
      <c r="B5" s="307" t="s">
        <v>17</v>
      </c>
      <c r="C5" s="307"/>
      <c r="D5" s="5"/>
      <c r="E5" s="308"/>
      <c r="F5" s="308"/>
      <c r="G5" s="308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2212</v>
      </c>
      <c r="B6" s="5" t="s">
        <v>2213</v>
      </c>
      <c r="C6" s="5" t="s">
        <v>20</v>
      </c>
      <c r="D6" s="5"/>
      <c r="E6" s="310">
        <v>3425.19</v>
      </c>
      <c r="F6" s="310">
        <v>2.15</v>
      </c>
      <c r="G6" s="310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2214</v>
      </c>
      <c r="B7" s="5" t="s">
        <v>23</v>
      </c>
      <c r="C7" s="5" t="s">
        <v>24</v>
      </c>
      <c r="D7" s="5"/>
      <c r="E7" s="310">
        <v>2</v>
      </c>
      <c r="F7" s="310">
        <v>3082.29</v>
      </c>
      <c r="G7" s="310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07" t="s">
        <v>2215</v>
      </c>
      <c r="B8" s="307" t="s">
        <v>26</v>
      </c>
      <c r="C8" s="307"/>
      <c r="D8" s="5"/>
      <c r="E8" s="308"/>
      <c r="F8" s="308"/>
      <c r="G8" s="308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2216</v>
      </c>
      <c r="B9" s="5" t="s">
        <v>29</v>
      </c>
      <c r="C9" s="5" t="s">
        <v>30</v>
      </c>
      <c r="D9" s="5"/>
      <c r="E9" s="310">
        <v>3</v>
      </c>
      <c r="F9" s="310">
        <v>1840</v>
      </c>
      <c r="G9" s="310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2217</v>
      </c>
      <c r="B10" s="5" t="s">
        <v>33</v>
      </c>
      <c r="C10" s="5" t="s">
        <v>30</v>
      </c>
      <c r="D10" s="5"/>
      <c r="E10" s="310">
        <v>3</v>
      </c>
      <c r="F10" s="310">
        <v>1840</v>
      </c>
      <c r="G10" s="310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5" t="s">
        <v>2218</v>
      </c>
      <c r="B11" s="305" t="s">
        <v>57</v>
      </c>
      <c r="C11" s="305"/>
      <c r="D11" s="5"/>
      <c r="E11" s="306"/>
      <c r="F11" s="306"/>
      <c r="G11" s="306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07" t="s">
        <v>2219</v>
      </c>
      <c r="B12" s="307" t="s">
        <v>2220</v>
      </c>
      <c r="C12" s="307"/>
      <c r="D12" s="5"/>
      <c r="E12" s="308"/>
      <c r="F12" s="308"/>
      <c r="G12" s="308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2221</v>
      </c>
      <c r="B13" s="5" t="s">
        <v>1380</v>
      </c>
      <c r="C13" s="5" t="s">
        <v>191</v>
      </c>
      <c r="D13" s="5"/>
      <c r="E13" s="310">
        <v>35.22</v>
      </c>
      <c r="F13" s="310">
        <v>23.19</v>
      </c>
      <c r="G13" s="310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2222</v>
      </c>
      <c r="B14" s="5" t="s">
        <v>119</v>
      </c>
      <c r="C14" s="5" t="s">
        <v>70</v>
      </c>
      <c r="D14" s="5"/>
      <c r="E14" s="310">
        <v>7</v>
      </c>
      <c r="F14" s="310">
        <v>36.659999999999997</v>
      </c>
      <c r="G14" s="310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2223</v>
      </c>
      <c r="B15" s="5" t="s">
        <v>123</v>
      </c>
      <c r="C15" s="5" t="s">
        <v>70</v>
      </c>
      <c r="D15" s="5"/>
      <c r="E15" s="310">
        <v>38.1</v>
      </c>
      <c r="F15" s="310">
        <v>26</v>
      </c>
      <c r="G15" s="310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07" t="s">
        <v>2224</v>
      </c>
      <c r="B16" s="307" t="s">
        <v>2225</v>
      </c>
      <c r="C16" s="307"/>
      <c r="D16" s="5"/>
      <c r="E16" s="308"/>
      <c r="F16" s="308"/>
      <c r="G16" s="308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2226</v>
      </c>
      <c r="B17" s="5" t="s">
        <v>117</v>
      </c>
      <c r="C17" s="5" t="s">
        <v>70</v>
      </c>
      <c r="D17" s="5"/>
      <c r="E17" s="310">
        <v>74.56</v>
      </c>
      <c r="F17" s="310">
        <v>28.93</v>
      </c>
      <c r="G17" s="310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2227</v>
      </c>
      <c r="B18" s="5" t="s">
        <v>119</v>
      </c>
      <c r="C18" s="5" t="s">
        <v>70</v>
      </c>
      <c r="D18" s="5"/>
      <c r="E18" s="310">
        <v>37.020000000000003</v>
      </c>
      <c r="F18" s="310">
        <v>36.659999999999997</v>
      </c>
      <c r="G18" s="310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2228</v>
      </c>
      <c r="B19" s="5" t="s">
        <v>123</v>
      </c>
      <c r="C19" s="5" t="s">
        <v>70</v>
      </c>
      <c r="D19" s="5"/>
      <c r="E19" s="310">
        <v>50.68</v>
      </c>
      <c r="F19" s="310">
        <v>26</v>
      </c>
      <c r="G19" s="310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07" t="s">
        <v>2229</v>
      </c>
      <c r="B20" s="307" t="s">
        <v>2230</v>
      </c>
      <c r="C20" s="307"/>
      <c r="D20" s="5"/>
      <c r="E20" s="308"/>
      <c r="F20" s="308"/>
      <c r="G20" s="308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2231</v>
      </c>
      <c r="B21" s="5" t="s">
        <v>112</v>
      </c>
      <c r="C21" s="5" t="s">
        <v>70</v>
      </c>
      <c r="D21" s="5"/>
      <c r="E21" s="310">
        <v>70.64</v>
      </c>
      <c r="F21" s="310">
        <v>28.93</v>
      </c>
      <c r="G21" s="310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2232</v>
      </c>
      <c r="B22" s="5" t="s">
        <v>119</v>
      </c>
      <c r="C22" s="5" t="s">
        <v>70</v>
      </c>
      <c r="D22" s="5"/>
      <c r="E22" s="310">
        <v>40.159999999999997</v>
      </c>
      <c r="F22" s="310">
        <v>36.659999999999997</v>
      </c>
      <c r="G22" s="310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2233</v>
      </c>
      <c r="B23" s="5" t="s">
        <v>123</v>
      </c>
      <c r="C23" s="5" t="s">
        <v>70</v>
      </c>
      <c r="D23" s="5"/>
      <c r="E23" s="310">
        <v>41.15</v>
      </c>
      <c r="F23" s="310">
        <v>26</v>
      </c>
      <c r="G23" s="310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307" t="s">
        <v>2234</v>
      </c>
      <c r="B24" s="307" t="s">
        <v>2235</v>
      </c>
      <c r="C24" s="307"/>
      <c r="D24" s="5"/>
      <c r="E24" s="308"/>
      <c r="F24" s="308"/>
      <c r="G24" s="308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2236</v>
      </c>
      <c r="B25" s="5" t="s">
        <v>1380</v>
      </c>
      <c r="C25" s="5" t="s">
        <v>191</v>
      </c>
      <c r="D25" s="5"/>
      <c r="E25" s="310">
        <v>3.88</v>
      </c>
      <c r="F25" s="310">
        <v>23.19</v>
      </c>
      <c r="G25" s="310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2237</v>
      </c>
      <c r="B26" s="5" t="s">
        <v>123</v>
      </c>
      <c r="C26" s="5" t="s">
        <v>70</v>
      </c>
      <c r="D26" s="5"/>
      <c r="E26" s="310">
        <v>5.24</v>
      </c>
      <c r="F26" s="310">
        <v>26</v>
      </c>
      <c r="G26" s="310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307" t="s">
        <v>2238</v>
      </c>
      <c r="B27" s="307" t="s">
        <v>2239</v>
      </c>
      <c r="C27" s="307"/>
      <c r="D27" s="5"/>
      <c r="E27" s="308"/>
      <c r="F27" s="308"/>
      <c r="G27" s="308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2240</v>
      </c>
      <c r="B28" s="5" t="s">
        <v>2241</v>
      </c>
      <c r="C28" s="5" t="s">
        <v>70</v>
      </c>
      <c r="D28" s="5"/>
      <c r="E28" s="310">
        <v>30.75</v>
      </c>
      <c r="F28" s="310">
        <v>60</v>
      </c>
      <c r="G28" s="310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2242</v>
      </c>
      <c r="B29" s="5" t="s">
        <v>2243</v>
      </c>
      <c r="C29" s="5" t="s">
        <v>70</v>
      </c>
      <c r="D29" s="5"/>
      <c r="E29" s="310">
        <v>6.5</v>
      </c>
      <c r="F29" s="310">
        <v>34.57</v>
      </c>
      <c r="G29" s="310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2244</v>
      </c>
      <c r="B30" s="5" t="s">
        <v>2245</v>
      </c>
      <c r="C30" s="5" t="s">
        <v>30</v>
      </c>
      <c r="D30" s="5"/>
      <c r="E30" s="310">
        <v>1</v>
      </c>
      <c r="F30" s="310">
        <v>1800</v>
      </c>
      <c r="G30" s="310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2246</v>
      </c>
      <c r="B31" s="5" t="s">
        <v>2247</v>
      </c>
      <c r="C31" s="5" t="s">
        <v>30</v>
      </c>
      <c r="D31" s="5"/>
      <c r="E31" s="310">
        <v>1</v>
      </c>
      <c r="F31" s="310">
        <v>1800</v>
      </c>
      <c r="G31" s="310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305" t="s">
        <v>2248</v>
      </c>
      <c r="B32" s="305" t="s">
        <v>1398</v>
      </c>
      <c r="C32" s="305"/>
      <c r="D32" s="5"/>
      <c r="E32" s="306"/>
      <c r="F32" s="306"/>
      <c r="G32" s="306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307" t="s">
        <v>2249</v>
      </c>
      <c r="B33" s="307" t="s">
        <v>2250</v>
      </c>
      <c r="C33" s="307"/>
      <c r="D33" s="5"/>
      <c r="E33" s="308"/>
      <c r="F33" s="308"/>
      <c r="G33" s="308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2251</v>
      </c>
      <c r="B34" s="5" t="s">
        <v>280</v>
      </c>
      <c r="C34" s="5" t="s">
        <v>70</v>
      </c>
      <c r="D34" s="5"/>
      <c r="E34" s="310">
        <v>35.61</v>
      </c>
      <c r="F34" s="310">
        <v>313.76</v>
      </c>
      <c r="G34" s="310">
        <f t="shared" ref="G34:G38" si="7">F34*D34</f>
        <v>0</v>
      </c>
      <c r="H34" s="5"/>
      <c r="I34" s="5"/>
      <c r="J34" s="324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2252</v>
      </c>
      <c r="B35" s="5" t="s">
        <v>288</v>
      </c>
      <c r="C35" s="5" t="s">
        <v>289</v>
      </c>
      <c r="D35" s="5"/>
      <c r="E35" s="310">
        <v>938.1</v>
      </c>
      <c r="F35" s="310">
        <v>4.75</v>
      </c>
      <c r="G35" s="310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2253</v>
      </c>
      <c r="B36" s="5" t="s">
        <v>250</v>
      </c>
      <c r="C36" s="5" t="s">
        <v>20</v>
      </c>
      <c r="D36" s="5"/>
      <c r="E36" s="310">
        <v>10.24</v>
      </c>
      <c r="F36" s="310">
        <v>62.06</v>
      </c>
      <c r="G36" s="310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2254</v>
      </c>
      <c r="B37" s="5" t="s">
        <v>298</v>
      </c>
      <c r="C37" s="5" t="s">
        <v>20</v>
      </c>
      <c r="D37" s="5"/>
      <c r="E37" s="310">
        <v>162.94</v>
      </c>
      <c r="F37" s="310">
        <v>15.36</v>
      </c>
      <c r="G37" s="310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2255</v>
      </c>
      <c r="B38" s="5" t="s">
        <v>306</v>
      </c>
      <c r="C38" s="5" t="s">
        <v>307</v>
      </c>
      <c r="D38" s="5"/>
      <c r="E38" s="310">
        <v>76.680000000000007</v>
      </c>
      <c r="F38" s="310">
        <v>15.5</v>
      </c>
      <c r="G38" s="310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2256</v>
      </c>
      <c r="B39" s="5" t="s">
        <v>451</v>
      </c>
      <c r="C39" s="5" t="s">
        <v>307</v>
      </c>
      <c r="D39" s="5"/>
      <c r="E39" s="310">
        <v>51.12</v>
      </c>
      <c r="F39" s="310">
        <v>21.55</v>
      </c>
      <c r="G39" s="310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307" t="s">
        <v>2257</v>
      </c>
      <c r="B40" s="307" t="s">
        <v>2258</v>
      </c>
      <c r="C40" s="307"/>
      <c r="D40" s="5"/>
      <c r="E40" s="308"/>
      <c r="F40" s="308"/>
      <c r="G40" s="308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2259</v>
      </c>
      <c r="B41" s="5" t="s">
        <v>280</v>
      </c>
      <c r="C41" s="5" t="s">
        <v>70</v>
      </c>
      <c r="D41" s="5"/>
      <c r="E41" s="310">
        <v>39.03</v>
      </c>
      <c r="F41" s="310">
        <v>313.76</v>
      </c>
      <c r="G41" s="310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2260</v>
      </c>
      <c r="B42" s="5" t="s">
        <v>288</v>
      </c>
      <c r="C42" s="5" t="s">
        <v>289</v>
      </c>
      <c r="D42" s="5"/>
      <c r="E42" s="310">
        <v>1274.55</v>
      </c>
      <c r="F42" s="310">
        <v>4.75</v>
      </c>
      <c r="G42" s="310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2261</v>
      </c>
      <c r="B43" s="5" t="s">
        <v>250</v>
      </c>
      <c r="C43" s="5" t="s">
        <v>20</v>
      </c>
      <c r="D43" s="5"/>
      <c r="E43" s="310">
        <v>10.8</v>
      </c>
      <c r="F43" s="310">
        <v>62.06</v>
      </c>
      <c r="G43" s="310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2262</v>
      </c>
      <c r="B44" s="5" t="s">
        <v>298</v>
      </c>
      <c r="C44" s="5" t="s">
        <v>20</v>
      </c>
      <c r="D44" s="5"/>
      <c r="E44" s="310">
        <v>180</v>
      </c>
      <c r="F44" s="310">
        <v>15.36</v>
      </c>
      <c r="G44" s="310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2263</v>
      </c>
      <c r="B45" s="5" t="s">
        <v>306</v>
      </c>
      <c r="C45" s="5" t="s">
        <v>307</v>
      </c>
      <c r="D45" s="5"/>
      <c r="E45" s="310">
        <v>76.5</v>
      </c>
      <c r="F45" s="310">
        <v>15.5</v>
      </c>
      <c r="G45" s="310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2264</v>
      </c>
      <c r="B46" s="5" t="s">
        <v>451</v>
      </c>
      <c r="C46" s="5" t="s">
        <v>307</v>
      </c>
      <c r="D46" s="5"/>
      <c r="E46" s="310">
        <v>54</v>
      </c>
      <c r="F46" s="310">
        <v>21.55</v>
      </c>
      <c r="G46" s="310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07" t="s">
        <v>2265</v>
      </c>
      <c r="B47" s="307" t="s">
        <v>2266</v>
      </c>
      <c r="C47" s="307"/>
      <c r="D47" s="5"/>
      <c r="E47" s="308"/>
      <c r="F47" s="308"/>
      <c r="G47" s="308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2267</v>
      </c>
      <c r="B48" s="5" t="s">
        <v>444</v>
      </c>
      <c r="C48" s="5" t="s">
        <v>70</v>
      </c>
      <c r="D48" s="5"/>
      <c r="E48" s="310">
        <v>2.21</v>
      </c>
      <c r="F48" s="310">
        <v>363.56</v>
      </c>
      <c r="G48" s="310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2268</v>
      </c>
      <c r="B49" s="5" t="s">
        <v>288</v>
      </c>
      <c r="C49" s="5" t="s">
        <v>289</v>
      </c>
      <c r="D49" s="5"/>
      <c r="E49" s="310">
        <v>123.55</v>
      </c>
      <c r="F49" s="310">
        <v>4.75</v>
      </c>
      <c r="G49" s="310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2269</v>
      </c>
      <c r="B50" s="5" t="s">
        <v>250</v>
      </c>
      <c r="C50" s="5" t="s">
        <v>20</v>
      </c>
      <c r="D50" s="5"/>
      <c r="E50" s="310">
        <v>38.049999999999997</v>
      </c>
      <c r="F50" s="310">
        <v>62.06</v>
      </c>
      <c r="G50" s="310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2270</v>
      </c>
      <c r="B51" s="5" t="s">
        <v>451</v>
      </c>
      <c r="C51" s="5" t="s">
        <v>307</v>
      </c>
      <c r="D51" s="5"/>
      <c r="E51" s="310">
        <v>6.2</v>
      </c>
      <c r="F51" s="310">
        <v>21.55</v>
      </c>
      <c r="G51" s="310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307" t="s">
        <v>2271</v>
      </c>
      <c r="B52" s="307" t="s">
        <v>2225</v>
      </c>
      <c r="C52" s="307"/>
      <c r="D52" s="5"/>
      <c r="E52" s="308"/>
      <c r="F52" s="308"/>
      <c r="G52" s="308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2272</v>
      </c>
      <c r="B53" s="5" t="s">
        <v>385</v>
      </c>
      <c r="C53" s="5" t="s">
        <v>70</v>
      </c>
      <c r="D53" s="5"/>
      <c r="E53" s="310">
        <v>1.51</v>
      </c>
      <c r="F53" s="310">
        <v>205.92</v>
      </c>
      <c r="G53" s="310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2273</v>
      </c>
      <c r="B54" s="5" t="s">
        <v>280</v>
      </c>
      <c r="C54" s="5" t="s">
        <v>70</v>
      </c>
      <c r="D54" s="5"/>
      <c r="E54" s="310">
        <v>4.5199999999999996</v>
      </c>
      <c r="F54" s="310">
        <v>313.76</v>
      </c>
      <c r="G54" s="310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2274</v>
      </c>
      <c r="B55" s="5" t="s">
        <v>380</v>
      </c>
      <c r="C55" s="5" t="s">
        <v>70</v>
      </c>
      <c r="D55" s="5"/>
      <c r="E55" s="310">
        <v>4.13</v>
      </c>
      <c r="F55" s="310">
        <v>338.36</v>
      </c>
      <c r="G55" s="310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2275</v>
      </c>
      <c r="B56" s="5" t="s">
        <v>288</v>
      </c>
      <c r="C56" s="5" t="s">
        <v>289</v>
      </c>
      <c r="D56" s="5"/>
      <c r="E56" s="310">
        <v>753.09</v>
      </c>
      <c r="F56" s="310">
        <v>4.75</v>
      </c>
      <c r="G56" s="310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2276</v>
      </c>
      <c r="B57" s="5" t="s">
        <v>393</v>
      </c>
      <c r="C57" s="5" t="s">
        <v>20</v>
      </c>
      <c r="D57" s="5"/>
      <c r="E57" s="310">
        <v>63.92</v>
      </c>
      <c r="F57" s="310">
        <v>58.27</v>
      </c>
      <c r="G57" s="310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2277</v>
      </c>
      <c r="B58" s="5" t="s">
        <v>298</v>
      </c>
      <c r="C58" s="5" t="s">
        <v>20</v>
      </c>
      <c r="D58" s="5"/>
      <c r="E58" s="310">
        <v>143.22</v>
      </c>
      <c r="F58" s="310">
        <v>15.36</v>
      </c>
      <c r="G58" s="310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2278</v>
      </c>
      <c r="B59" s="5" t="s">
        <v>430</v>
      </c>
      <c r="C59" s="5" t="s">
        <v>431</v>
      </c>
      <c r="D59" s="5"/>
      <c r="E59" s="310">
        <v>24</v>
      </c>
      <c r="F59" s="310">
        <v>69.989999999999995</v>
      </c>
      <c r="G59" s="310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2279</v>
      </c>
      <c r="B60" s="5" t="s">
        <v>434</v>
      </c>
      <c r="C60" s="5" t="s">
        <v>20</v>
      </c>
      <c r="D60" s="5"/>
      <c r="E60" s="310">
        <v>31.15</v>
      </c>
      <c r="F60" s="310">
        <v>24.66</v>
      </c>
      <c r="G60" s="310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2280</v>
      </c>
      <c r="B61" s="5" t="s">
        <v>437</v>
      </c>
      <c r="C61" s="5" t="s">
        <v>20</v>
      </c>
      <c r="D61" s="5"/>
      <c r="E61" s="310">
        <v>26.17</v>
      </c>
      <c r="F61" s="310">
        <v>22.71</v>
      </c>
      <c r="G61" s="310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07" t="s">
        <v>2281</v>
      </c>
      <c r="B62" s="307" t="s">
        <v>2282</v>
      </c>
      <c r="C62" s="307"/>
      <c r="D62" s="5"/>
      <c r="E62" s="308"/>
      <c r="F62" s="308"/>
      <c r="G62" s="308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313" t="s">
        <v>2283</v>
      </c>
      <c r="B63" s="313" t="s">
        <v>2284</v>
      </c>
      <c r="C63" s="313"/>
      <c r="D63" s="5"/>
      <c r="E63" s="315"/>
      <c r="F63" s="315"/>
      <c r="G63" s="315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2285</v>
      </c>
      <c r="B64" s="5" t="s">
        <v>1496</v>
      </c>
      <c r="C64" s="5" t="s">
        <v>70</v>
      </c>
      <c r="D64" s="5"/>
      <c r="E64" s="310">
        <v>5.45</v>
      </c>
      <c r="F64" s="310">
        <v>313.76</v>
      </c>
      <c r="G64" s="310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2286</v>
      </c>
      <c r="B65" s="5" t="s">
        <v>350</v>
      </c>
      <c r="C65" s="5" t="s">
        <v>20</v>
      </c>
      <c r="D65" s="5"/>
      <c r="E65" s="310">
        <v>12.98</v>
      </c>
      <c r="F65" s="310">
        <v>48.5</v>
      </c>
      <c r="G65" s="310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2287</v>
      </c>
      <c r="B66" s="5" t="s">
        <v>346</v>
      </c>
      <c r="C66" s="5" t="s">
        <v>289</v>
      </c>
      <c r="D66" s="5"/>
      <c r="E66" s="310">
        <v>170.42</v>
      </c>
      <c r="F66" s="310">
        <v>4.75</v>
      </c>
      <c r="G66" s="310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2288</v>
      </c>
      <c r="B67" s="5" t="s">
        <v>355</v>
      </c>
      <c r="C67" s="5" t="s">
        <v>20</v>
      </c>
      <c r="D67" s="5"/>
      <c r="E67" s="310">
        <v>21.76</v>
      </c>
      <c r="F67" s="310">
        <v>15.36</v>
      </c>
      <c r="G67" s="310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2289</v>
      </c>
      <c r="B68" s="5" t="s">
        <v>2290</v>
      </c>
      <c r="C68" s="5" t="s">
        <v>20</v>
      </c>
      <c r="D68" s="5"/>
      <c r="E68" s="310">
        <v>56.65</v>
      </c>
      <c r="F68" s="310">
        <v>9.43</v>
      </c>
      <c r="G68" s="310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2291</v>
      </c>
      <c r="B69" s="5" t="s">
        <v>2292</v>
      </c>
      <c r="C69" s="5" t="s">
        <v>20</v>
      </c>
      <c r="D69" s="5"/>
      <c r="E69" s="310">
        <v>56.65</v>
      </c>
      <c r="F69" s="310">
        <v>8.66</v>
      </c>
      <c r="G69" s="310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2293</v>
      </c>
      <c r="B70" s="5" t="s">
        <v>2294</v>
      </c>
      <c r="C70" s="5" t="s">
        <v>307</v>
      </c>
      <c r="D70" s="5"/>
      <c r="E70" s="310">
        <v>9.2799999999999994</v>
      </c>
      <c r="F70" s="310">
        <v>5.18</v>
      </c>
      <c r="G70" s="310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2295</v>
      </c>
      <c r="B71" s="5" t="s">
        <v>2296</v>
      </c>
      <c r="C71" s="5" t="s">
        <v>307</v>
      </c>
      <c r="D71" s="5"/>
      <c r="E71" s="310">
        <v>9.8000000000000007</v>
      </c>
      <c r="F71" s="310">
        <v>32.26</v>
      </c>
      <c r="G71" s="310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313" t="s">
        <v>2297</v>
      </c>
      <c r="B72" s="313" t="s">
        <v>2298</v>
      </c>
      <c r="C72" s="313"/>
      <c r="D72" s="5"/>
      <c r="E72" s="315"/>
      <c r="F72" s="315"/>
      <c r="G72" s="315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2299</v>
      </c>
      <c r="B73" s="5" t="s">
        <v>1496</v>
      </c>
      <c r="C73" s="5" t="s">
        <v>70</v>
      </c>
      <c r="D73" s="5"/>
      <c r="E73" s="310">
        <v>0.68</v>
      </c>
      <c r="F73" s="310">
        <v>313.76</v>
      </c>
      <c r="G73" s="310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2300</v>
      </c>
      <c r="B74" s="5" t="s">
        <v>1911</v>
      </c>
      <c r="C74" s="5" t="s">
        <v>20</v>
      </c>
      <c r="D74" s="5"/>
      <c r="E74" s="310">
        <v>2.1</v>
      </c>
      <c r="F74" s="310">
        <v>62.06</v>
      </c>
      <c r="G74" s="310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2301</v>
      </c>
      <c r="B75" s="5" t="s">
        <v>355</v>
      </c>
      <c r="C75" s="5" t="s">
        <v>20</v>
      </c>
      <c r="D75" s="5"/>
      <c r="E75" s="310">
        <v>3.06</v>
      </c>
      <c r="F75" s="310">
        <v>15.36</v>
      </c>
      <c r="G75" s="310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307" t="s">
        <v>2302</v>
      </c>
      <c r="B76" s="307" t="s">
        <v>1338</v>
      </c>
      <c r="C76" s="307"/>
      <c r="D76" s="5"/>
      <c r="E76" s="308"/>
      <c r="F76" s="308"/>
      <c r="G76" s="308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2303</v>
      </c>
      <c r="B77" s="5" t="s">
        <v>280</v>
      </c>
      <c r="C77" s="5" t="s">
        <v>70</v>
      </c>
      <c r="D77" s="5"/>
      <c r="E77" s="310">
        <v>0.65</v>
      </c>
      <c r="F77" s="310">
        <v>313.76</v>
      </c>
      <c r="G77" s="310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2304</v>
      </c>
      <c r="B78" s="5" t="s">
        <v>448</v>
      </c>
      <c r="C78" s="5" t="s">
        <v>20</v>
      </c>
      <c r="D78" s="5"/>
      <c r="E78" s="310">
        <v>1.8</v>
      </c>
      <c r="F78" s="310">
        <v>62.06</v>
      </c>
      <c r="G78" s="310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2305</v>
      </c>
      <c r="B79" s="5" t="s">
        <v>298</v>
      </c>
      <c r="C79" s="5" t="s">
        <v>20</v>
      </c>
      <c r="D79" s="5"/>
      <c r="E79" s="310">
        <v>2.97</v>
      </c>
      <c r="F79" s="310">
        <v>15.36</v>
      </c>
      <c r="G79" s="310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2306</v>
      </c>
      <c r="B80" s="5" t="s">
        <v>306</v>
      </c>
      <c r="C80" s="5" t="s">
        <v>307</v>
      </c>
      <c r="D80" s="5"/>
      <c r="E80" s="310">
        <v>3.75</v>
      </c>
      <c r="F80" s="310">
        <v>15.5</v>
      </c>
      <c r="G80" s="310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307" t="s">
        <v>2307</v>
      </c>
      <c r="B81" s="307" t="s">
        <v>2308</v>
      </c>
      <c r="C81" s="307"/>
      <c r="D81" s="5"/>
      <c r="E81" s="308"/>
      <c r="F81" s="308"/>
      <c r="G81" s="308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2309</v>
      </c>
      <c r="B82" s="5" t="s">
        <v>280</v>
      </c>
      <c r="C82" s="5" t="s">
        <v>70</v>
      </c>
      <c r="D82" s="5"/>
      <c r="E82" s="310">
        <v>0.43</v>
      </c>
      <c r="F82" s="310">
        <v>313.76</v>
      </c>
      <c r="G82" s="310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2310</v>
      </c>
      <c r="B83" s="5" t="s">
        <v>288</v>
      </c>
      <c r="C83" s="5" t="s">
        <v>289</v>
      </c>
      <c r="D83" s="5"/>
      <c r="E83" s="310">
        <v>27.61</v>
      </c>
      <c r="F83" s="310">
        <v>3.15</v>
      </c>
      <c r="G83" s="310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2311</v>
      </c>
      <c r="B84" s="5" t="s">
        <v>448</v>
      </c>
      <c r="C84" s="5" t="s">
        <v>20</v>
      </c>
      <c r="D84" s="5"/>
      <c r="E84" s="310">
        <v>1.08</v>
      </c>
      <c r="F84" s="310">
        <v>62.06</v>
      </c>
      <c r="G84" s="310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2312</v>
      </c>
      <c r="B85" s="5" t="s">
        <v>298</v>
      </c>
      <c r="C85" s="5" t="s">
        <v>20</v>
      </c>
      <c r="D85" s="5"/>
      <c r="E85" s="310">
        <v>1.44</v>
      </c>
      <c r="F85" s="310">
        <v>15.36</v>
      </c>
      <c r="G85" s="310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2313</v>
      </c>
      <c r="B86" s="5" t="s">
        <v>765</v>
      </c>
      <c r="C86" s="5" t="s">
        <v>743</v>
      </c>
      <c r="D86" s="5"/>
      <c r="E86" s="310">
        <v>4.18</v>
      </c>
      <c r="F86" s="310">
        <v>16.32</v>
      </c>
      <c r="G86" s="310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2314</v>
      </c>
      <c r="B87" s="5" t="s">
        <v>2315</v>
      </c>
      <c r="C87" s="5" t="s">
        <v>253</v>
      </c>
      <c r="D87" s="5"/>
      <c r="E87" s="310">
        <v>4</v>
      </c>
      <c r="F87" s="310">
        <v>43.24</v>
      </c>
      <c r="G87" s="310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307" t="s">
        <v>2316</v>
      </c>
      <c r="B88" s="307" t="s">
        <v>378</v>
      </c>
      <c r="C88" s="307"/>
      <c r="D88" s="5"/>
      <c r="E88" s="308"/>
      <c r="F88" s="308"/>
      <c r="G88" s="308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2317</v>
      </c>
      <c r="B89" s="5" t="s">
        <v>275</v>
      </c>
      <c r="C89" s="5" t="s">
        <v>70</v>
      </c>
      <c r="D89" s="5"/>
      <c r="E89" s="310">
        <v>0.78</v>
      </c>
      <c r="F89" s="310">
        <v>205.92</v>
      </c>
      <c r="G89" s="310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2318</v>
      </c>
      <c r="B90" s="5" t="s">
        <v>280</v>
      </c>
      <c r="C90" s="5" t="s">
        <v>70</v>
      </c>
      <c r="D90" s="5"/>
      <c r="E90" s="310">
        <v>3.73</v>
      </c>
      <c r="F90" s="310">
        <v>313.76</v>
      </c>
      <c r="G90" s="310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2319</v>
      </c>
      <c r="B91" s="5" t="s">
        <v>380</v>
      </c>
      <c r="C91" s="5" t="s">
        <v>70</v>
      </c>
      <c r="D91" s="5"/>
      <c r="E91" s="310">
        <v>7.63</v>
      </c>
      <c r="F91" s="310">
        <v>338.36</v>
      </c>
      <c r="G91" s="310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2320</v>
      </c>
      <c r="B92" s="5" t="s">
        <v>288</v>
      </c>
      <c r="C92" s="5" t="s">
        <v>289</v>
      </c>
      <c r="D92" s="5"/>
      <c r="E92" s="310">
        <v>1123.24</v>
      </c>
      <c r="F92" s="310">
        <v>4.75</v>
      </c>
      <c r="G92" s="310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2321</v>
      </c>
      <c r="B93" s="5" t="s">
        <v>393</v>
      </c>
      <c r="C93" s="5" t="s">
        <v>20</v>
      </c>
      <c r="D93" s="5"/>
      <c r="E93" s="310">
        <v>86.31</v>
      </c>
      <c r="F93" s="310">
        <v>58.27</v>
      </c>
      <c r="G93" s="310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2322</v>
      </c>
      <c r="B94" s="5" t="s">
        <v>398</v>
      </c>
      <c r="C94" s="5" t="s">
        <v>253</v>
      </c>
      <c r="D94" s="5"/>
      <c r="E94" s="310">
        <v>1</v>
      </c>
      <c r="F94" s="310">
        <v>496.07</v>
      </c>
      <c r="G94" s="310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2323</v>
      </c>
      <c r="B95" s="5" t="s">
        <v>407</v>
      </c>
      <c r="C95" s="5" t="s">
        <v>307</v>
      </c>
      <c r="D95" s="5"/>
      <c r="E95" s="310">
        <v>9.6999999999999993</v>
      </c>
      <c r="F95" s="310">
        <v>380.54</v>
      </c>
      <c r="G95" s="310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2324</v>
      </c>
      <c r="B96" s="5" t="s">
        <v>410</v>
      </c>
      <c r="C96" s="5" t="s">
        <v>307</v>
      </c>
      <c r="D96" s="5"/>
      <c r="E96" s="310">
        <v>0.4</v>
      </c>
      <c r="F96" s="310">
        <v>471.49</v>
      </c>
      <c r="G96" s="310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305" t="s">
        <v>2325</v>
      </c>
      <c r="B97" s="305" t="s">
        <v>680</v>
      </c>
      <c r="C97" s="305"/>
      <c r="D97" s="5"/>
      <c r="E97" s="306"/>
      <c r="F97" s="306"/>
      <c r="G97" s="306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307" t="s">
        <v>2326</v>
      </c>
      <c r="B98" s="307" t="s">
        <v>2327</v>
      </c>
      <c r="C98" s="307"/>
      <c r="D98" s="5"/>
      <c r="E98" s="308"/>
      <c r="F98" s="308"/>
      <c r="G98" s="308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2328</v>
      </c>
      <c r="B99" s="5" t="s">
        <v>711</v>
      </c>
      <c r="C99" s="5" t="s">
        <v>289</v>
      </c>
      <c r="D99" s="5"/>
      <c r="E99" s="310">
        <v>2838.14</v>
      </c>
      <c r="F99" s="310">
        <v>15.43</v>
      </c>
      <c r="G99" s="310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2329</v>
      </c>
      <c r="B100" s="5" t="s">
        <v>758</v>
      </c>
      <c r="C100" s="5" t="s">
        <v>289</v>
      </c>
      <c r="D100" s="5"/>
      <c r="E100" s="310">
        <v>283.81</v>
      </c>
      <c r="F100" s="310">
        <v>8.9499999999999993</v>
      </c>
      <c r="G100" s="310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2330</v>
      </c>
      <c r="B101" s="5" t="s">
        <v>716</v>
      </c>
      <c r="C101" s="5" t="s">
        <v>20</v>
      </c>
      <c r="D101" s="5"/>
      <c r="E101" s="310">
        <v>162.5</v>
      </c>
      <c r="F101" s="310">
        <v>28.56</v>
      </c>
      <c r="G101" s="310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2331</v>
      </c>
      <c r="B102" s="5" t="s">
        <v>761</v>
      </c>
      <c r="C102" s="5" t="s">
        <v>20</v>
      </c>
      <c r="D102" s="5"/>
      <c r="E102" s="310">
        <v>90.99</v>
      </c>
      <c r="F102" s="310">
        <v>27.08</v>
      </c>
      <c r="G102" s="310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2332</v>
      </c>
      <c r="B103" s="5" t="s">
        <v>1933</v>
      </c>
      <c r="C103" s="5" t="s">
        <v>307</v>
      </c>
      <c r="D103" s="5"/>
      <c r="E103" s="310">
        <v>12.5</v>
      </c>
      <c r="F103" s="310">
        <v>24.59</v>
      </c>
      <c r="G103" s="310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2333</v>
      </c>
      <c r="B104" s="5" t="s">
        <v>763</v>
      </c>
      <c r="C104" s="5" t="s">
        <v>307</v>
      </c>
      <c r="D104" s="5"/>
      <c r="E104" s="310">
        <v>50.9</v>
      </c>
      <c r="F104" s="310">
        <v>28.58</v>
      </c>
      <c r="G104" s="310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2334</v>
      </c>
      <c r="B105" s="5" t="s">
        <v>1940</v>
      </c>
      <c r="C105" s="5" t="s">
        <v>307</v>
      </c>
      <c r="D105" s="5"/>
      <c r="E105" s="310">
        <v>25</v>
      </c>
      <c r="F105" s="310">
        <v>42.24</v>
      </c>
      <c r="G105" s="310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307" t="s">
        <v>2335</v>
      </c>
      <c r="B106" s="307" t="s">
        <v>2336</v>
      </c>
      <c r="C106" s="307"/>
      <c r="D106" s="5"/>
      <c r="E106" s="308"/>
      <c r="F106" s="308"/>
      <c r="G106" s="308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313" t="s">
        <v>2337</v>
      </c>
      <c r="B107" s="313" t="s">
        <v>690</v>
      </c>
      <c r="C107" s="313"/>
      <c r="D107" s="5"/>
      <c r="E107" s="315"/>
      <c r="F107" s="315"/>
      <c r="G107" s="315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2338</v>
      </c>
      <c r="B108" s="5" t="s">
        <v>692</v>
      </c>
      <c r="C108" s="5" t="s">
        <v>253</v>
      </c>
      <c r="D108" s="5"/>
      <c r="E108" s="310">
        <v>6</v>
      </c>
      <c r="F108" s="310">
        <v>12.76</v>
      </c>
      <c r="G108" s="310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2339</v>
      </c>
      <c r="B109" s="5" t="s">
        <v>197</v>
      </c>
      <c r="C109" s="5" t="s">
        <v>70</v>
      </c>
      <c r="D109" s="5"/>
      <c r="E109" s="310">
        <v>0.91</v>
      </c>
      <c r="F109" s="310">
        <v>26</v>
      </c>
      <c r="G109" s="310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3" t="s">
        <v>2340</v>
      </c>
      <c r="B110" s="313" t="s">
        <v>695</v>
      </c>
      <c r="C110" s="313"/>
      <c r="D110" s="5"/>
      <c r="E110" s="315"/>
      <c r="F110" s="315"/>
      <c r="G110" s="315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2341</v>
      </c>
      <c r="B111" s="5" t="s">
        <v>697</v>
      </c>
      <c r="C111" s="5" t="s">
        <v>253</v>
      </c>
      <c r="D111" s="5"/>
      <c r="E111" s="310">
        <v>6</v>
      </c>
      <c r="F111" s="310">
        <v>438.63</v>
      </c>
      <c r="G111" s="310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313" t="s">
        <v>2342</v>
      </c>
      <c r="B112" s="313" t="s">
        <v>699</v>
      </c>
      <c r="C112" s="313"/>
      <c r="D112" s="5"/>
      <c r="E112" s="315"/>
      <c r="F112" s="315"/>
      <c r="G112" s="315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2343</v>
      </c>
      <c r="B113" s="5" t="s">
        <v>701</v>
      </c>
      <c r="C113" s="5" t="s">
        <v>253</v>
      </c>
      <c r="D113" s="5"/>
      <c r="E113" s="310">
        <v>6</v>
      </c>
      <c r="F113" s="310">
        <v>281.37</v>
      </c>
      <c r="G113" s="310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2344</v>
      </c>
      <c r="B114" s="5" t="s">
        <v>703</v>
      </c>
      <c r="C114" s="5" t="s">
        <v>20</v>
      </c>
      <c r="D114" s="5"/>
      <c r="E114" s="310">
        <v>34.380000000000003</v>
      </c>
      <c r="F114" s="310">
        <v>57.28</v>
      </c>
      <c r="G114" s="310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2345</v>
      </c>
      <c r="B115" s="5" t="s">
        <v>705</v>
      </c>
      <c r="C115" s="5" t="s">
        <v>20</v>
      </c>
      <c r="D115" s="5"/>
      <c r="E115" s="310">
        <v>1</v>
      </c>
      <c r="F115" s="310">
        <v>1515.04</v>
      </c>
      <c r="G115" s="310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07" t="s">
        <v>2346</v>
      </c>
      <c r="B116" s="307" t="s">
        <v>767</v>
      </c>
      <c r="C116" s="307"/>
      <c r="D116" s="5"/>
      <c r="E116" s="308"/>
      <c r="F116" s="308"/>
      <c r="G116" s="308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3" t="s">
        <v>2347</v>
      </c>
      <c r="B117" s="313" t="s">
        <v>690</v>
      </c>
      <c r="C117" s="313"/>
      <c r="D117" s="5"/>
      <c r="E117" s="315"/>
      <c r="F117" s="315"/>
      <c r="G117" s="315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2348</v>
      </c>
      <c r="B118" s="5" t="s">
        <v>692</v>
      </c>
      <c r="C118" s="5" t="s">
        <v>253</v>
      </c>
      <c r="D118" s="5"/>
      <c r="E118" s="310">
        <v>64</v>
      </c>
      <c r="F118" s="310">
        <v>12.76</v>
      </c>
      <c r="G118" s="310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2349</v>
      </c>
      <c r="B119" s="5" t="s">
        <v>197</v>
      </c>
      <c r="C119" s="5" t="s">
        <v>70</v>
      </c>
      <c r="D119" s="5"/>
      <c r="E119" s="310">
        <v>9.68</v>
      </c>
      <c r="F119" s="310">
        <v>26</v>
      </c>
      <c r="G119" s="310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3" t="s">
        <v>2350</v>
      </c>
      <c r="B120" s="313" t="s">
        <v>695</v>
      </c>
      <c r="C120" s="313"/>
      <c r="D120" s="5"/>
      <c r="E120" s="315"/>
      <c r="F120" s="315"/>
      <c r="G120" s="315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2351</v>
      </c>
      <c r="B121" s="5" t="s">
        <v>697</v>
      </c>
      <c r="C121" s="5" t="s">
        <v>253</v>
      </c>
      <c r="D121" s="5"/>
      <c r="E121" s="310">
        <v>64</v>
      </c>
      <c r="F121" s="310">
        <v>438.63</v>
      </c>
      <c r="G121" s="310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313" t="s">
        <v>2352</v>
      </c>
      <c r="B122" s="313" t="s">
        <v>699</v>
      </c>
      <c r="C122" s="313"/>
      <c r="D122" s="5"/>
      <c r="E122" s="315"/>
      <c r="F122" s="315"/>
      <c r="G122" s="315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2353</v>
      </c>
      <c r="B123" s="5" t="s">
        <v>701</v>
      </c>
      <c r="C123" s="5" t="s">
        <v>253</v>
      </c>
      <c r="D123" s="5"/>
      <c r="E123" s="310">
        <v>64</v>
      </c>
      <c r="F123" s="310">
        <v>281.37</v>
      </c>
      <c r="G123" s="310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2354</v>
      </c>
      <c r="B124" s="5" t="s">
        <v>703</v>
      </c>
      <c r="C124" s="5" t="s">
        <v>20</v>
      </c>
      <c r="D124" s="5"/>
      <c r="E124" s="310">
        <v>426.25</v>
      </c>
      <c r="F124" s="310">
        <v>57.28</v>
      </c>
      <c r="G124" s="310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305" t="s">
        <v>2355</v>
      </c>
      <c r="B125" s="305" t="s">
        <v>1336</v>
      </c>
      <c r="C125" s="305"/>
      <c r="D125" s="5"/>
      <c r="E125" s="306"/>
      <c r="F125" s="306"/>
      <c r="G125" s="306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307" t="s">
        <v>2356</v>
      </c>
      <c r="B126" s="307" t="s">
        <v>1842</v>
      </c>
      <c r="C126" s="307"/>
      <c r="D126" s="5"/>
      <c r="E126" s="308"/>
      <c r="F126" s="308"/>
      <c r="G126" s="308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2357</v>
      </c>
      <c r="B127" s="5" t="s">
        <v>2358</v>
      </c>
      <c r="C127" s="5" t="s">
        <v>253</v>
      </c>
      <c r="D127" s="5"/>
      <c r="E127" s="310">
        <v>1</v>
      </c>
      <c r="F127" s="310">
        <v>3500</v>
      </c>
      <c r="G127" s="310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2359</v>
      </c>
      <c r="B128" s="5" t="s">
        <v>2360</v>
      </c>
      <c r="C128" s="5" t="s">
        <v>253</v>
      </c>
      <c r="D128" s="5"/>
      <c r="E128" s="310">
        <v>1</v>
      </c>
      <c r="F128" s="310">
        <v>3500</v>
      </c>
      <c r="G128" s="310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2361</v>
      </c>
      <c r="B129" s="5" t="s">
        <v>2362</v>
      </c>
      <c r="C129" s="5" t="s">
        <v>253</v>
      </c>
      <c r="D129" s="5"/>
      <c r="E129" s="310">
        <v>6</v>
      </c>
      <c r="F129" s="310">
        <v>195.75</v>
      </c>
      <c r="G129" s="310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2363</v>
      </c>
      <c r="B130" s="5" t="s">
        <v>2364</v>
      </c>
      <c r="C130" s="5" t="s">
        <v>253</v>
      </c>
      <c r="D130" s="5"/>
      <c r="E130" s="310">
        <v>11</v>
      </c>
      <c r="F130" s="310">
        <v>712.18</v>
      </c>
      <c r="G130" s="310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307" t="s">
        <v>2365</v>
      </c>
      <c r="B131" s="307" t="s">
        <v>2366</v>
      </c>
      <c r="C131" s="307"/>
      <c r="D131" s="5"/>
      <c r="E131" s="308"/>
      <c r="F131" s="308"/>
      <c r="G131" s="308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313" t="s">
        <v>2367</v>
      </c>
      <c r="B132" s="313" t="s">
        <v>2028</v>
      </c>
      <c r="C132" s="313"/>
      <c r="D132" s="5"/>
      <c r="E132" s="315"/>
      <c r="F132" s="315"/>
      <c r="G132" s="315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2368</v>
      </c>
      <c r="B133" s="5" t="s">
        <v>651</v>
      </c>
      <c r="C133" s="5" t="s">
        <v>253</v>
      </c>
      <c r="D133" s="5"/>
      <c r="E133" s="310">
        <v>1</v>
      </c>
      <c r="F133" s="310">
        <v>6480</v>
      </c>
      <c r="G133" s="310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2369</v>
      </c>
      <c r="B134" s="5" t="s">
        <v>649</v>
      </c>
      <c r="C134" s="5" t="s">
        <v>253</v>
      </c>
      <c r="D134" s="5"/>
      <c r="E134" s="310">
        <v>2</v>
      </c>
      <c r="F134" s="310">
        <v>10560</v>
      </c>
      <c r="G134" s="310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2370</v>
      </c>
      <c r="B135" s="5" t="s">
        <v>2371</v>
      </c>
      <c r="C135" s="5" t="s">
        <v>253</v>
      </c>
      <c r="D135" s="5"/>
      <c r="E135" s="310">
        <v>12</v>
      </c>
      <c r="F135" s="310">
        <v>116.46</v>
      </c>
      <c r="G135" s="310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2372</v>
      </c>
      <c r="B136" s="5" t="s">
        <v>2373</v>
      </c>
      <c r="C136" s="5" t="s">
        <v>253</v>
      </c>
      <c r="D136" s="5"/>
      <c r="E136" s="310">
        <v>4</v>
      </c>
      <c r="F136" s="310">
        <v>135.77000000000001</v>
      </c>
      <c r="G136" s="310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3" t="s">
        <v>2374</v>
      </c>
      <c r="B137" s="313" t="s">
        <v>29</v>
      </c>
      <c r="C137" s="313"/>
      <c r="D137" s="5"/>
      <c r="E137" s="315"/>
      <c r="F137" s="315"/>
      <c r="G137" s="315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2375</v>
      </c>
      <c r="B138" s="5" t="s">
        <v>2376</v>
      </c>
      <c r="C138" s="5" t="s">
        <v>30</v>
      </c>
      <c r="D138" s="5"/>
      <c r="E138" s="310">
        <v>3</v>
      </c>
      <c r="F138" s="310">
        <v>1980</v>
      </c>
      <c r="G138" s="310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2377</v>
      </c>
      <c r="B139" s="5" t="s">
        <v>2378</v>
      </c>
      <c r="C139" s="5" t="s">
        <v>30</v>
      </c>
      <c r="D139" s="5"/>
      <c r="E139" s="310">
        <v>1</v>
      </c>
      <c r="F139" s="310">
        <v>1840</v>
      </c>
      <c r="G139" s="310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2379</v>
      </c>
      <c r="B140" s="5" t="s">
        <v>2380</v>
      </c>
      <c r="C140" s="5" t="s">
        <v>30</v>
      </c>
      <c r="D140" s="5"/>
      <c r="E140" s="310">
        <v>1</v>
      </c>
      <c r="F140" s="310">
        <v>1200</v>
      </c>
      <c r="G140" s="310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305" t="s">
        <v>2381</v>
      </c>
      <c r="B141" s="305" t="s">
        <v>2382</v>
      </c>
      <c r="C141" s="305"/>
      <c r="D141" s="5"/>
      <c r="E141" s="306"/>
      <c r="F141" s="306"/>
      <c r="G141" s="306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307" t="s">
        <v>2383</v>
      </c>
      <c r="B142" s="307" t="s">
        <v>1842</v>
      </c>
      <c r="C142" s="307"/>
      <c r="D142" s="5"/>
      <c r="E142" s="308"/>
      <c r="F142" s="308"/>
      <c r="G142" s="308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2384</v>
      </c>
      <c r="B143" s="5" t="s">
        <v>1844</v>
      </c>
      <c r="C143" s="5" t="s">
        <v>253</v>
      </c>
      <c r="D143" s="5"/>
      <c r="E143" s="310">
        <v>2</v>
      </c>
      <c r="F143" s="310">
        <v>1200</v>
      </c>
      <c r="G143" s="310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2385</v>
      </c>
      <c r="B144" s="5" t="s">
        <v>1848</v>
      </c>
      <c r="C144" s="5" t="s">
        <v>253</v>
      </c>
      <c r="D144" s="5"/>
      <c r="E144" s="310">
        <v>1</v>
      </c>
      <c r="F144" s="310">
        <v>900</v>
      </c>
      <c r="G144" s="310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2386</v>
      </c>
      <c r="B145" s="5" t="s">
        <v>2387</v>
      </c>
      <c r="C145" s="5" t="s">
        <v>253</v>
      </c>
      <c r="D145" s="5"/>
      <c r="E145" s="310">
        <v>1</v>
      </c>
      <c r="F145" s="310">
        <v>1678.24</v>
      </c>
      <c r="G145" s="310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307" t="s">
        <v>2388</v>
      </c>
      <c r="B146" s="307" t="s">
        <v>1862</v>
      </c>
      <c r="C146" s="307"/>
      <c r="D146" s="5"/>
      <c r="E146" s="308"/>
      <c r="F146" s="308"/>
      <c r="G146" s="308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2389</v>
      </c>
      <c r="B147" s="5" t="s">
        <v>2390</v>
      </c>
      <c r="C147" s="5" t="s">
        <v>253</v>
      </c>
      <c r="D147" s="5"/>
      <c r="E147" s="310">
        <v>1</v>
      </c>
      <c r="F147" s="310">
        <v>810.12</v>
      </c>
      <c r="G147" s="310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2391</v>
      </c>
      <c r="B148" s="5" t="s">
        <v>1869</v>
      </c>
      <c r="C148" s="5" t="s">
        <v>253</v>
      </c>
      <c r="D148" s="5"/>
      <c r="E148" s="310">
        <v>1</v>
      </c>
      <c r="F148" s="310">
        <v>1973.07</v>
      </c>
      <c r="G148" s="310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2392</v>
      </c>
      <c r="B149" s="5" t="s">
        <v>2393</v>
      </c>
      <c r="C149" s="5" t="s">
        <v>253</v>
      </c>
      <c r="D149" s="5"/>
      <c r="E149" s="310">
        <v>2</v>
      </c>
      <c r="F149" s="310">
        <v>783.33</v>
      </c>
      <c r="G149" s="310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307" t="s">
        <v>2394</v>
      </c>
      <c r="B150" s="307" t="s">
        <v>1876</v>
      </c>
      <c r="C150" s="307"/>
      <c r="D150" s="5"/>
      <c r="E150" s="308"/>
      <c r="F150" s="308"/>
      <c r="G150" s="308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2395</v>
      </c>
      <c r="B151" s="5" t="s">
        <v>1879</v>
      </c>
      <c r="C151" s="5" t="s">
        <v>253</v>
      </c>
      <c r="D151" s="5"/>
      <c r="E151" s="310">
        <v>2</v>
      </c>
      <c r="F151" s="310">
        <v>5180.1499999999996</v>
      </c>
      <c r="G151" s="310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2396</v>
      </c>
      <c r="B152" s="5" t="s">
        <v>1882</v>
      </c>
      <c r="C152" s="5" t="s">
        <v>253</v>
      </c>
      <c r="D152" s="5"/>
      <c r="E152" s="310">
        <v>2</v>
      </c>
      <c r="F152" s="310">
        <v>2146.5700000000002</v>
      </c>
      <c r="G152" s="310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2397</v>
      </c>
      <c r="B153" s="5" t="s">
        <v>1885</v>
      </c>
      <c r="C153" s="5" t="s">
        <v>253</v>
      </c>
      <c r="D153" s="5"/>
      <c r="E153" s="310">
        <v>1</v>
      </c>
      <c r="F153" s="310">
        <v>1017.7</v>
      </c>
      <c r="G153" s="310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2398</v>
      </c>
      <c r="B154" s="5" t="s">
        <v>1889</v>
      </c>
      <c r="C154" s="5" t="s">
        <v>253</v>
      </c>
      <c r="D154" s="5"/>
      <c r="E154" s="310">
        <v>1</v>
      </c>
      <c r="F154" s="310">
        <v>1929.41</v>
      </c>
      <c r="G154" s="310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07" t="s">
        <v>2399</v>
      </c>
      <c r="B155" s="307" t="s">
        <v>1893</v>
      </c>
      <c r="C155" s="307"/>
      <c r="D155" s="5"/>
      <c r="E155" s="308"/>
      <c r="F155" s="308"/>
      <c r="G155" s="308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3" t="s">
        <v>2400</v>
      </c>
      <c r="B156" s="313" t="s">
        <v>690</v>
      </c>
      <c r="C156" s="313"/>
      <c r="D156" s="5"/>
      <c r="E156" s="315"/>
      <c r="F156" s="315"/>
      <c r="G156" s="315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2401</v>
      </c>
      <c r="B157" s="5" t="s">
        <v>1901</v>
      </c>
      <c r="C157" s="5" t="s">
        <v>307</v>
      </c>
      <c r="D157" s="5"/>
      <c r="E157" s="310">
        <v>20.95</v>
      </c>
      <c r="F157" s="310">
        <v>0.51</v>
      </c>
      <c r="G157" s="310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2402</v>
      </c>
      <c r="B158" s="5" t="s">
        <v>1903</v>
      </c>
      <c r="C158" s="5" t="s">
        <v>191</v>
      </c>
      <c r="D158" s="5"/>
      <c r="E158" s="310">
        <v>8.3699999999999992</v>
      </c>
      <c r="F158" s="310">
        <v>40.07</v>
      </c>
      <c r="G158" s="310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2403</v>
      </c>
      <c r="B159" s="5" t="s">
        <v>1907</v>
      </c>
      <c r="C159" s="5" t="s">
        <v>191</v>
      </c>
      <c r="D159" s="5"/>
      <c r="E159" s="310">
        <v>2.2599999999999998</v>
      </c>
      <c r="F159" s="310">
        <v>26.08</v>
      </c>
      <c r="G159" s="310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2404</v>
      </c>
      <c r="B160" s="5" t="s">
        <v>854</v>
      </c>
      <c r="C160" s="5" t="s">
        <v>191</v>
      </c>
      <c r="D160" s="5"/>
      <c r="E160" s="310">
        <v>1.67</v>
      </c>
      <c r="F160" s="310">
        <v>79.77</v>
      </c>
      <c r="G160" s="310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2405</v>
      </c>
      <c r="B161" s="5" t="s">
        <v>205</v>
      </c>
      <c r="C161" s="5" t="s">
        <v>191</v>
      </c>
      <c r="D161" s="5"/>
      <c r="E161" s="310">
        <v>6.69</v>
      </c>
      <c r="F161" s="310">
        <v>36.659999999999997</v>
      </c>
      <c r="G161" s="310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2406</v>
      </c>
      <c r="B162" s="5" t="s">
        <v>1919</v>
      </c>
      <c r="C162" s="5" t="s">
        <v>542</v>
      </c>
      <c r="D162" s="5"/>
      <c r="E162" s="310">
        <v>16.739999999999998</v>
      </c>
      <c r="F162" s="310">
        <v>2.31</v>
      </c>
      <c r="G162" s="310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2407</v>
      </c>
      <c r="B163" s="5" t="s">
        <v>197</v>
      </c>
      <c r="C163" s="5" t="s">
        <v>191</v>
      </c>
      <c r="D163" s="5"/>
      <c r="E163" s="310">
        <v>2.2599999999999998</v>
      </c>
      <c r="F163" s="310">
        <v>26</v>
      </c>
      <c r="G163" s="310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3" t="s">
        <v>2408</v>
      </c>
      <c r="B164" s="313" t="s">
        <v>1926</v>
      </c>
      <c r="C164" s="313"/>
      <c r="D164" s="5"/>
      <c r="E164" s="315"/>
      <c r="F164" s="315"/>
      <c r="G164" s="315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2409</v>
      </c>
      <c r="B165" s="5" t="s">
        <v>1935</v>
      </c>
      <c r="C165" s="5" t="s">
        <v>307</v>
      </c>
      <c r="D165" s="5"/>
      <c r="E165" s="310">
        <v>21.95</v>
      </c>
      <c r="F165" s="310">
        <v>16.79</v>
      </c>
      <c r="G165" s="310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3" t="s">
        <v>2410</v>
      </c>
      <c r="B166" s="313" t="s">
        <v>1942</v>
      </c>
      <c r="C166" s="313"/>
      <c r="D166" s="5"/>
      <c r="E166" s="315"/>
      <c r="F166" s="315"/>
      <c r="G166" s="315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2411</v>
      </c>
      <c r="B167" s="5" t="s">
        <v>1218</v>
      </c>
      <c r="C167" s="5" t="s">
        <v>253</v>
      </c>
      <c r="D167" s="5"/>
      <c r="E167" s="310">
        <v>1</v>
      </c>
      <c r="F167" s="310">
        <v>102.75</v>
      </c>
      <c r="G167" s="310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313" t="s">
        <v>2412</v>
      </c>
      <c r="B168" s="313" t="s">
        <v>1956</v>
      </c>
      <c r="C168" s="313"/>
      <c r="D168" s="5"/>
      <c r="E168" s="315"/>
      <c r="F168" s="315"/>
      <c r="G168" s="315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2413</v>
      </c>
      <c r="B169" s="5" t="s">
        <v>1959</v>
      </c>
      <c r="C169" s="5" t="s">
        <v>253</v>
      </c>
      <c r="D169" s="5"/>
      <c r="E169" s="310">
        <v>1</v>
      </c>
      <c r="F169" s="310">
        <v>85.56</v>
      </c>
      <c r="G169" s="310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305" t="s">
        <v>2414</v>
      </c>
      <c r="B170" s="305" t="s">
        <v>809</v>
      </c>
      <c r="C170" s="305"/>
      <c r="D170" s="5"/>
      <c r="E170" s="306"/>
      <c r="F170" s="306"/>
      <c r="G170" s="306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07" t="s">
        <v>2415</v>
      </c>
      <c r="B171" s="307" t="s">
        <v>811</v>
      </c>
      <c r="C171" s="307"/>
      <c r="D171" s="5"/>
      <c r="E171" s="308"/>
      <c r="F171" s="308"/>
      <c r="G171" s="308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2416</v>
      </c>
      <c r="B172" s="5" t="s">
        <v>813</v>
      </c>
      <c r="C172" s="5" t="s">
        <v>307</v>
      </c>
      <c r="D172" s="5"/>
      <c r="E172" s="310">
        <v>925.2</v>
      </c>
      <c r="F172" s="310">
        <v>2.15</v>
      </c>
      <c r="G172" s="310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07" t="s">
        <v>2417</v>
      </c>
      <c r="B173" s="307" t="s">
        <v>829</v>
      </c>
      <c r="C173" s="307"/>
      <c r="D173" s="5"/>
      <c r="E173" s="308"/>
      <c r="F173" s="308"/>
      <c r="G173" s="308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2418</v>
      </c>
      <c r="B174" s="5" t="s">
        <v>831</v>
      </c>
      <c r="C174" s="5" t="s">
        <v>253</v>
      </c>
      <c r="D174" s="5"/>
      <c r="E174" s="310">
        <v>4</v>
      </c>
      <c r="F174" s="310">
        <v>1700.16</v>
      </c>
      <c r="G174" s="310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2419</v>
      </c>
      <c r="B175" s="5" t="s">
        <v>833</v>
      </c>
      <c r="C175" s="5" t="s">
        <v>253</v>
      </c>
      <c r="D175" s="5"/>
      <c r="E175" s="310">
        <v>4</v>
      </c>
      <c r="F175" s="310">
        <v>325.04000000000002</v>
      </c>
      <c r="G175" s="310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2420</v>
      </c>
      <c r="B176" s="5" t="s">
        <v>835</v>
      </c>
      <c r="C176" s="5" t="s">
        <v>191</v>
      </c>
      <c r="D176" s="5"/>
      <c r="E176" s="310">
        <v>18.45</v>
      </c>
      <c r="F176" s="310">
        <v>24.8</v>
      </c>
      <c r="G176" s="310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2421</v>
      </c>
      <c r="B177" s="5" t="s">
        <v>119</v>
      </c>
      <c r="C177" s="5" t="s">
        <v>191</v>
      </c>
      <c r="D177" s="5"/>
      <c r="E177" s="310">
        <v>10.38</v>
      </c>
      <c r="F177" s="310">
        <v>36.659999999999997</v>
      </c>
      <c r="G177" s="310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2422</v>
      </c>
      <c r="B178" s="5" t="s">
        <v>839</v>
      </c>
      <c r="C178" s="5" t="s">
        <v>253</v>
      </c>
      <c r="D178" s="5"/>
      <c r="E178" s="310">
        <v>4</v>
      </c>
      <c r="F178" s="310">
        <v>42.43</v>
      </c>
      <c r="G178" s="310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2423</v>
      </c>
      <c r="B179" s="5" t="s">
        <v>841</v>
      </c>
      <c r="C179" s="5" t="s">
        <v>253</v>
      </c>
      <c r="D179" s="5"/>
      <c r="E179" s="310">
        <v>4</v>
      </c>
      <c r="F179" s="310">
        <v>3284.62</v>
      </c>
      <c r="G179" s="310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2424</v>
      </c>
      <c r="B180" s="5" t="s">
        <v>843</v>
      </c>
      <c r="C180" s="5" t="s">
        <v>253</v>
      </c>
      <c r="D180" s="5"/>
      <c r="E180" s="310">
        <v>4</v>
      </c>
      <c r="F180" s="310">
        <v>66.36</v>
      </c>
      <c r="G180" s="310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2425</v>
      </c>
      <c r="B181" s="5" t="s">
        <v>123</v>
      </c>
      <c r="C181" s="5" t="s">
        <v>191</v>
      </c>
      <c r="D181" s="5"/>
      <c r="E181" s="310">
        <v>10.89</v>
      </c>
      <c r="F181" s="310">
        <v>26</v>
      </c>
      <c r="G181" s="310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07" t="s">
        <v>2426</v>
      </c>
      <c r="B182" s="307" t="s">
        <v>2427</v>
      </c>
      <c r="C182" s="307"/>
      <c r="D182" s="5"/>
      <c r="E182" s="308"/>
      <c r="F182" s="308"/>
      <c r="G182" s="308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313" t="s">
        <v>2428</v>
      </c>
      <c r="B183" s="313" t="s">
        <v>848</v>
      </c>
      <c r="C183" s="313"/>
      <c r="D183" s="5"/>
      <c r="E183" s="315"/>
      <c r="F183" s="315"/>
      <c r="G183" s="315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2429</v>
      </c>
      <c r="B184" s="5" t="s">
        <v>850</v>
      </c>
      <c r="C184" s="5" t="s">
        <v>70</v>
      </c>
      <c r="D184" s="5"/>
      <c r="E184" s="310">
        <v>91.39</v>
      </c>
      <c r="F184" s="310">
        <v>23.19</v>
      </c>
      <c r="G184" s="310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2430</v>
      </c>
      <c r="B185" s="5" t="s">
        <v>854</v>
      </c>
      <c r="C185" s="5" t="s">
        <v>70</v>
      </c>
      <c r="D185" s="5"/>
      <c r="E185" s="310">
        <v>10.15</v>
      </c>
      <c r="F185" s="310">
        <v>79.77</v>
      </c>
      <c r="G185" s="310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2431</v>
      </c>
      <c r="B186" s="5" t="s">
        <v>856</v>
      </c>
      <c r="C186" s="5" t="s">
        <v>70</v>
      </c>
      <c r="D186" s="5"/>
      <c r="E186" s="310">
        <v>81.239999999999995</v>
      </c>
      <c r="F186" s="310">
        <v>51.33</v>
      </c>
      <c r="G186" s="310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2432</v>
      </c>
      <c r="B187" s="5" t="s">
        <v>858</v>
      </c>
      <c r="C187" s="5" t="s">
        <v>307</v>
      </c>
      <c r="D187" s="5"/>
      <c r="E187" s="310">
        <v>564.20000000000005</v>
      </c>
      <c r="F187" s="310">
        <v>8.6300000000000008</v>
      </c>
      <c r="G187" s="310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2433</v>
      </c>
      <c r="B188" s="5" t="s">
        <v>860</v>
      </c>
      <c r="C188" s="5" t="s">
        <v>307</v>
      </c>
      <c r="D188" s="5"/>
      <c r="E188" s="310">
        <v>457.16</v>
      </c>
      <c r="F188" s="310">
        <v>23.1</v>
      </c>
      <c r="G188" s="310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2434</v>
      </c>
      <c r="B189" s="5" t="s">
        <v>862</v>
      </c>
      <c r="C189" s="5" t="s">
        <v>307</v>
      </c>
      <c r="D189" s="5"/>
      <c r="E189" s="310">
        <v>203.09</v>
      </c>
      <c r="F189" s="310">
        <v>3.07</v>
      </c>
      <c r="G189" s="310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2435</v>
      </c>
      <c r="B190" s="5" t="s">
        <v>197</v>
      </c>
      <c r="C190" s="5" t="s">
        <v>191</v>
      </c>
      <c r="D190" s="5"/>
      <c r="E190" s="310">
        <v>13.71</v>
      </c>
      <c r="F190" s="310">
        <v>26</v>
      </c>
      <c r="G190" s="310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3" t="s">
        <v>2436</v>
      </c>
      <c r="B191" s="313" t="s">
        <v>2437</v>
      </c>
      <c r="C191" s="313"/>
      <c r="D191" s="5"/>
      <c r="E191" s="315"/>
      <c r="F191" s="315"/>
      <c r="G191" s="315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2438</v>
      </c>
      <c r="B192" s="5" t="s">
        <v>2439</v>
      </c>
      <c r="C192" s="5" t="s">
        <v>70</v>
      </c>
      <c r="D192" s="5"/>
      <c r="E192" s="310">
        <v>3</v>
      </c>
      <c r="F192" s="310">
        <v>29.35</v>
      </c>
      <c r="G192" s="310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3" t="s">
        <v>2440</v>
      </c>
      <c r="B193" s="313" t="s">
        <v>871</v>
      </c>
      <c r="C193" s="313"/>
      <c r="D193" s="5"/>
      <c r="E193" s="315"/>
      <c r="F193" s="315"/>
      <c r="G193" s="315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2441</v>
      </c>
      <c r="B194" s="5" t="s">
        <v>873</v>
      </c>
      <c r="C194" s="5" t="s">
        <v>70</v>
      </c>
      <c r="D194" s="5"/>
      <c r="E194" s="310">
        <v>3</v>
      </c>
      <c r="F194" s="310">
        <v>61.38</v>
      </c>
      <c r="G194" s="310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313" t="s">
        <v>2442</v>
      </c>
      <c r="B195" s="313" t="s">
        <v>875</v>
      </c>
      <c r="C195" s="313"/>
      <c r="D195" s="5"/>
      <c r="E195" s="315"/>
      <c r="F195" s="315"/>
      <c r="G195" s="315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2443</v>
      </c>
      <c r="B196" s="5" t="s">
        <v>877</v>
      </c>
      <c r="C196" s="5" t="s">
        <v>307</v>
      </c>
      <c r="D196" s="5"/>
      <c r="E196" s="310">
        <v>12.5</v>
      </c>
      <c r="F196" s="310">
        <v>119.56</v>
      </c>
      <c r="G196" s="310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2444</v>
      </c>
      <c r="B197" s="5" t="s">
        <v>879</v>
      </c>
      <c r="C197" s="5" t="s">
        <v>253</v>
      </c>
      <c r="D197" s="5"/>
      <c r="E197" s="310">
        <v>3</v>
      </c>
      <c r="F197" s="310">
        <v>51.66</v>
      </c>
      <c r="G197" s="310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307" t="s">
        <v>2445</v>
      </c>
      <c r="B198" s="307" t="s">
        <v>1648</v>
      </c>
      <c r="C198" s="307"/>
      <c r="D198" s="5"/>
      <c r="E198" s="308"/>
      <c r="F198" s="308"/>
      <c r="G198" s="308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2446</v>
      </c>
      <c r="B199" s="5" t="s">
        <v>883</v>
      </c>
      <c r="C199" s="5" t="s">
        <v>307</v>
      </c>
      <c r="D199" s="5"/>
      <c r="E199" s="310">
        <v>6.8</v>
      </c>
      <c r="F199" s="310">
        <v>214.81</v>
      </c>
      <c r="G199" s="310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2447</v>
      </c>
      <c r="B200" s="5" t="s">
        <v>885</v>
      </c>
      <c r="C200" s="5" t="s">
        <v>253</v>
      </c>
      <c r="D200" s="5"/>
      <c r="E200" s="310">
        <v>6</v>
      </c>
      <c r="F200" s="310">
        <v>181.87</v>
      </c>
      <c r="G200" s="310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2448</v>
      </c>
      <c r="B201" s="5" t="s">
        <v>887</v>
      </c>
      <c r="C201" s="5" t="s">
        <v>307</v>
      </c>
      <c r="D201" s="5"/>
      <c r="E201" s="310">
        <v>12</v>
      </c>
      <c r="F201" s="310">
        <v>532.25</v>
      </c>
      <c r="G201" s="310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307" t="s">
        <v>2449</v>
      </c>
      <c r="B202" s="307" t="s">
        <v>935</v>
      </c>
      <c r="C202" s="307"/>
      <c r="D202" s="5"/>
      <c r="E202" s="308"/>
      <c r="F202" s="308"/>
      <c r="G202" s="308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2450</v>
      </c>
      <c r="B203" s="5" t="s">
        <v>937</v>
      </c>
      <c r="C203" s="5" t="s">
        <v>307</v>
      </c>
      <c r="D203" s="5"/>
      <c r="E203" s="310">
        <v>12.25</v>
      </c>
      <c r="F203" s="310">
        <v>123</v>
      </c>
      <c r="G203" s="310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2451</v>
      </c>
      <c r="B204" s="5" t="s">
        <v>939</v>
      </c>
      <c r="C204" s="5" t="s">
        <v>307</v>
      </c>
      <c r="D204" s="5"/>
      <c r="E204" s="310">
        <v>85</v>
      </c>
      <c r="F204" s="310">
        <v>82.8</v>
      </c>
      <c r="G204" s="310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2452</v>
      </c>
      <c r="B205" s="5" t="s">
        <v>941</v>
      </c>
      <c r="C205" s="5" t="s">
        <v>253</v>
      </c>
      <c r="D205" s="5"/>
      <c r="E205" s="310">
        <v>2</v>
      </c>
      <c r="F205" s="310">
        <v>467.1</v>
      </c>
      <c r="G205" s="310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07" t="s">
        <v>2453</v>
      </c>
      <c r="B206" s="307" t="s">
        <v>944</v>
      </c>
      <c r="C206" s="307"/>
      <c r="D206" s="5"/>
      <c r="E206" s="308"/>
      <c r="F206" s="308"/>
      <c r="G206" s="308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313" t="s">
        <v>2454</v>
      </c>
      <c r="B207" s="313" t="s">
        <v>946</v>
      </c>
      <c r="C207" s="313"/>
      <c r="D207" s="5"/>
      <c r="E207" s="315"/>
      <c r="F207" s="315"/>
      <c r="G207" s="315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2455</v>
      </c>
      <c r="B208" s="5" t="s">
        <v>1663</v>
      </c>
      <c r="C208" s="5" t="s">
        <v>307</v>
      </c>
      <c r="D208" s="5"/>
      <c r="E208" s="310">
        <v>25.36</v>
      </c>
      <c r="F208" s="310">
        <v>151.09</v>
      </c>
      <c r="G208" s="310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2456</v>
      </c>
      <c r="B209" s="5" t="s">
        <v>953</v>
      </c>
      <c r="C209" s="5" t="s">
        <v>307</v>
      </c>
      <c r="D209" s="5"/>
      <c r="E209" s="310">
        <v>85.36</v>
      </c>
      <c r="F209" s="310">
        <v>30.12</v>
      </c>
      <c r="G209" s="310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2457</v>
      </c>
      <c r="B210" s="5" t="s">
        <v>955</v>
      </c>
      <c r="C210" s="5" t="s">
        <v>307</v>
      </c>
      <c r="D210" s="5"/>
      <c r="E210" s="310">
        <v>225</v>
      </c>
      <c r="F210" s="310">
        <v>21.8</v>
      </c>
      <c r="G210" s="310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2458</v>
      </c>
      <c r="B211" s="5" t="s">
        <v>959</v>
      </c>
      <c r="C211" s="5" t="s">
        <v>307</v>
      </c>
      <c r="D211" s="5"/>
      <c r="E211" s="310">
        <v>218</v>
      </c>
      <c r="F211" s="310">
        <v>18.989999999999998</v>
      </c>
      <c r="G211" s="310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3" t="s">
        <v>2459</v>
      </c>
      <c r="B212" s="313" t="s">
        <v>962</v>
      </c>
      <c r="C212" s="313"/>
      <c r="D212" s="5"/>
      <c r="E212" s="315"/>
      <c r="F212" s="315"/>
      <c r="G212" s="315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2460</v>
      </c>
      <c r="B213" s="5" t="s">
        <v>964</v>
      </c>
      <c r="C213" s="5" t="s">
        <v>307</v>
      </c>
      <c r="D213" s="5"/>
      <c r="E213" s="310">
        <v>65.48</v>
      </c>
      <c r="F213" s="310">
        <v>8.7200000000000006</v>
      </c>
      <c r="G213" s="310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2461</v>
      </c>
      <c r="B214" s="5" t="s">
        <v>966</v>
      </c>
      <c r="C214" s="5" t="s">
        <v>307</v>
      </c>
      <c r="D214" s="5"/>
      <c r="E214" s="310">
        <v>45.25</v>
      </c>
      <c r="F214" s="310">
        <v>11.61</v>
      </c>
      <c r="G214" s="310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307" t="s">
        <v>2462</v>
      </c>
      <c r="B215" s="307" t="s">
        <v>968</v>
      </c>
      <c r="C215" s="307"/>
      <c r="D215" s="5"/>
      <c r="E215" s="308"/>
      <c r="F215" s="308"/>
      <c r="G215" s="308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3" t="s">
        <v>2463</v>
      </c>
      <c r="B216" s="313" t="s">
        <v>2464</v>
      </c>
      <c r="C216" s="313"/>
      <c r="D216" s="5"/>
      <c r="E216" s="315"/>
      <c r="F216" s="315"/>
      <c r="G216" s="315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2465</v>
      </c>
      <c r="B217" s="5" t="s">
        <v>2466</v>
      </c>
      <c r="C217" s="5" t="s">
        <v>253</v>
      </c>
      <c r="D217" s="5"/>
      <c r="E217" s="310">
        <v>1</v>
      </c>
      <c r="F217" s="310">
        <v>11607.67</v>
      </c>
      <c r="G217" s="310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2467</v>
      </c>
      <c r="B218" s="5" t="s">
        <v>2468</v>
      </c>
      <c r="C218" s="5" t="s">
        <v>253</v>
      </c>
      <c r="D218" s="5"/>
      <c r="E218" s="310">
        <v>1</v>
      </c>
      <c r="F218" s="310">
        <v>9377.69</v>
      </c>
      <c r="G218" s="310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2469</v>
      </c>
      <c r="B219" s="5" t="s">
        <v>2470</v>
      </c>
      <c r="C219" s="5" t="s">
        <v>253</v>
      </c>
      <c r="D219" s="5"/>
      <c r="E219" s="310">
        <v>1</v>
      </c>
      <c r="F219" s="310">
        <v>9064.75</v>
      </c>
      <c r="G219" s="310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2471</v>
      </c>
      <c r="B220" s="5" t="s">
        <v>2472</v>
      </c>
      <c r="C220" s="5" t="s">
        <v>253</v>
      </c>
      <c r="D220" s="5"/>
      <c r="E220" s="310">
        <v>1</v>
      </c>
      <c r="F220" s="310">
        <v>5359.74</v>
      </c>
      <c r="G220" s="310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313" t="s">
        <v>2473</v>
      </c>
      <c r="B221" s="313" t="s">
        <v>1002</v>
      </c>
      <c r="C221" s="313"/>
      <c r="D221" s="5"/>
      <c r="E221" s="315"/>
      <c r="F221" s="315"/>
      <c r="G221" s="315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2474</v>
      </c>
      <c r="B222" s="5" t="s">
        <v>2475</v>
      </c>
      <c r="C222" s="5" t="s">
        <v>191</v>
      </c>
      <c r="D222" s="5"/>
      <c r="E222" s="310">
        <v>0.69</v>
      </c>
      <c r="F222" s="310">
        <v>363.56</v>
      </c>
      <c r="G222" s="310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2476</v>
      </c>
      <c r="B223" s="5" t="s">
        <v>350</v>
      </c>
      <c r="C223" s="5" t="s">
        <v>542</v>
      </c>
      <c r="D223" s="5"/>
      <c r="E223" s="310">
        <v>2.8</v>
      </c>
      <c r="F223" s="310">
        <v>49.76</v>
      </c>
      <c r="G223" s="310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2477</v>
      </c>
      <c r="B224" s="5" t="s">
        <v>355</v>
      </c>
      <c r="C224" s="5" t="s">
        <v>542</v>
      </c>
      <c r="D224" s="5"/>
      <c r="E224" s="310">
        <v>3.43</v>
      </c>
      <c r="F224" s="310">
        <v>15.36</v>
      </c>
      <c r="G224" s="310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307" t="s">
        <v>2478</v>
      </c>
      <c r="B225" s="307" t="s">
        <v>1019</v>
      </c>
      <c r="C225" s="307"/>
      <c r="D225" s="5"/>
      <c r="E225" s="308"/>
      <c r="F225" s="308"/>
      <c r="G225" s="308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2479</v>
      </c>
      <c r="B226" s="5" t="s">
        <v>1021</v>
      </c>
      <c r="C226" s="5" t="s">
        <v>253</v>
      </c>
      <c r="D226" s="5"/>
      <c r="E226" s="310">
        <v>1</v>
      </c>
      <c r="F226" s="310">
        <v>8015.41</v>
      </c>
      <c r="G226" s="310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07" t="s">
        <v>2480</v>
      </c>
      <c r="B227" s="307" t="s">
        <v>1725</v>
      </c>
      <c r="C227" s="307"/>
      <c r="D227" s="5"/>
      <c r="E227" s="308"/>
      <c r="F227" s="308"/>
      <c r="G227" s="308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313" t="s">
        <v>2481</v>
      </c>
      <c r="B228" s="313" t="s">
        <v>690</v>
      </c>
      <c r="C228" s="313"/>
      <c r="D228" s="5"/>
      <c r="E228" s="315"/>
      <c r="F228" s="315"/>
      <c r="G228" s="315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2482</v>
      </c>
      <c r="B229" s="5" t="s">
        <v>1050</v>
      </c>
      <c r="C229" s="5" t="s">
        <v>70</v>
      </c>
      <c r="D229" s="5"/>
      <c r="E229" s="310">
        <v>18.63</v>
      </c>
      <c r="F229" s="310">
        <v>28.93</v>
      </c>
      <c r="G229" s="310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2483</v>
      </c>
      <c r="B230" s="5" t="s">
        <v>197</v>
      </c>
      <c r="C230" s="5" t="s">
        <v>70</v>
      </c>
      <c r="D230" s="5"/>
      <c r="E230" s="310">
        <v>25.15</v>
      </c>
      <c r="F230" s="310">
        <v>26</v>
      </c>
      <c r="G230" s="310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3" t="s">
        <v>2484</v>
      </c>
      <c r="B231" s="313" t="s">
        <v>1053</v>
      </c>
      <c r="C231" s="313"/>
      <c r="D231" s="5"/>
      <c r="E231" s="315"/>
      <c r="F231" s="315"/>
      <c r="G231" s="315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2485</v>
      </c>
      <c r="B232" s="5" t="s">
        <v>2486</v>
      </c>
      <c r="C232" s="5" t="s">
        <v>253</v>
      </c>
      <c r="D232" s="5"/>
      <c r="E232" s="310">
        <v>23</v>
      </c>
      <c r="F232" s="310">
        <v>703.05</v>
      </c>
      <c r="G232" s="310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2487</v>
      </c>
      <c r="B233" s="5" t="s">
        <v>1058</v>
      </c>
      <c r="C233" s="5" t="s">
        <v>70</v>
      </c>
      <c r="D233" s="5"/>
      <c r="E233" s="310">
        <v>18.63</v>
      </c>
      <c r="F233" s="310">
        <v>277.01</v>
      </c>
      <c r="G233" s="310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2488</v>
      </c>
      <c r="B234" s="5" t="s">
        <v>2489</v>
      </c>
      <c r="C234" s="5" t="s">
        <v>253</v>
      </c>
      <c r="D234" s="5"/>
      <c r="E234" s="310">
        <v>11</v>
      </c>
      <c r="F234" s="310">
        <v>19.989999999999998</v>
      </c>
      <c r="G234" s="310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2490</v>
      </c>
      <c r="B235" s="5" t="s">
        <v>2491</v>
      </c>
      <c r="C235" s="5" t="s">
        <v>253</v>
      </c>
      <c r="D235" s="5"/>
      <c r="E235" s="310">
        <v>12</v>
      </c>
      <c r="F235" s="310">
        <v>26.78</v>
      </c>
      <c r="G235" s="310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3" t="s">
        <v>2492</v>
      </c>
      <c r="B236" s="313" t="s">
        <v>2493</v>
      </c>
      <c r="C236" s="313"/>
      <c r="D236" s="5"/>
      <c r="E236" s="315"/>
      <c r="F236" s="315"/>
      <c r="G236" s="315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2494</v>
      </c>
      <c r="B237" s="5" t="s">
        <v>1065</v>
      </c>
      <c r="C237" s="5" t="s">
        <v>253</v>
      </c>
      <c r="D237" s="5"/>
      <c r="E237" s="310">
        <v>35</v>
      </c>
      <c r="F237" s="310">
        <v>1085.01</v>
      </c>
      <c r="G237" s="310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2495</v>
      </c>
      <c r="B238" s="5" t="s">
        <v>1067</v>
      </c>
      <c r="C238" s="5" t="s">
        <v>253</v>
      </c>
      <c r="D238" s="5"/>
      <c r="E238" s="310">
        <v>6</v>
      </c>
      <c r="F238" s="310">
        <v>250.65</v>
      </c>
      <c r="G238" s="310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313" t="s">
        <v>2496</v>
      </c>
      <c r="B239" s="313" t="s">
        <v>1069</v>
      </c>
      <c r="C239" s="313"/>
      <c r="D239" s="5"/>
      <c r="E239" s="315"/>
      <c r="F239" s="315"/>
      <c r="G239" s="315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2497</v>
      </c>
      <c r="B240" s="5" t="s">
        <v>1072</v>
      </c>
      <c r="C240" s="5" t="s">
        <v>253</v>
      </c>
      <c r="D240" s="5"/>
      <c r="E240" s="310">
        <v>12</v>
      </c>
      <c r="F240" s="310">
        <v>200.43</v>
      </c>
      <c r="G240" s="310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2498</v>
      </c>
      <c r="B241" s="5" t="s">
        <v>1074</v>
      </c>
      <c r="C241" s="5" t="s">
        <v>253</v>
      </c>
      <c r="D241" s="5"/>
      <c r="E241" s="310">
        <v>6</v>
      </c>
      <c r="F241" s="310">
        <v>236.99</v>
      </c>
      <c r="G241" s="310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307" t="s">
        <v>2499</v>
      </c>
      <c r="B242" s="307" t="s">
        <v>1039</v>
      </c>
      <c r="C242" s="307"/>
      <c r="D242" s="5"/>
      <c r="E242" s="308"/>
      <c r="F242" s="308"/>
      <c r="G242" s="308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2500</v>
      </c>
      <c r="B243" s="5" t="s">
        <v>1041</v>
      </c>
      <c r="C243" s="5" t="s">
        <v>253</v>
      </c>
      <c r="D243" s="5"/>
      <c r="E243" s="310">
        <v>3</v>
      </c>
      <c r="F243" s="310">
        <v>238.67</v>
      </c>
      <c r="G243" s="310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07" t="s">
        <v>2501</v>
      </c>
      <c r="B244" s="307" t="s">
        <v>2502</v>
      </c>
      <c r="C244" s="307"/>
      <c r="D244" s="5"/>
      <c r="E244" s="308"/>
      <c r="F244" s="308"/>
      <c r="G244" s="308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3" t="s">
        <v>2503</v>
      </c>
      <c r="B245" s="313" t="s">
        <v>1078</v>
      </c>
      <c r="C245" s="313"/>
      <c r="D245" s="5"/>
      <c r="E245" s="315"/>
      <c r="F245" s="315"/>
      <c r="G245" s="315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2504</v>
      </c>
      <c r="B246" s="5" t="s">
        <v>1080</v>
      </c>
      <c r="C246" s="5" t="s">
        <v>307</v>
      </c>
      <c r="D246" s="5"/>
      <c r="E246" s="310">
        <v>443.72</v>
      </c>
      <c r="F246" s="310">
        <v>25.57</v>
      </c>
      <c r="G246" s="310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2505</v>
      </c>
      <c r="B247" s="5" t="s">
        <v>1082</v>
      </c>
      <c r="C247" s="5" t="s">
        <v>307</v>
      </c>
      <c r="D247" s="5"/>
      <c r="E247" s="310">
        <v>228.76</v>
      </c>
      <c r="F247" s="310">
        <v>14.16</v>
      </c>
      <c r="G247" s="310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2506</v>
      </c>
      <c r="B248" s="5" t="s">
        <v>1084</v>
      </c>
      <c r="C248" s="5" t="s">
        <v>191</v>
      </c>
      <c r="D248" s="5"/>
      <c r="E248" s="310">
        <v>197.92</v>
      </c>
      <c r="F248" s="310">
        <v>40.07</v>
      </c>
      <c r="G248" s="310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2507</v>
      </c>
      <c r="B249" s="5" t="s">
        <v>1086</v>
      </c>
      <c r="C249" s="5" t="s">
        <v>191</v>
      </c>
      <c r="D249" s="5"/>
      <c r="E249" s="310">
        <v>84.82</v>
      </c>
      <c r="F249" s="310">
        <v>221.65</v>
      </c>
      <c r="G249" s="310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2508</v>
      </c>
      <c r="B250" s="5" t="s">
        <v>194</v>
      </c>
      <c r="C250" s="5" t="s">
        <v>191</v>
      </c>
      <c r="D250" s="5"/>
      <c r="E250" s="310">
        <v>113.1</v>
      </c>
      <c r="F250" s="310">
        <v>51.33</v>
      </c>
      <c r="G250" s="310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2509</v>
      </c>
      <c r="B251" s="5" t="s">
        <v>1090</v>
      </c>
      <c r="C251" s="5" t="s">
        <v>307</v>
      </c>
      <c r="D251" s="5"/>
      <c r="E251" s="310">
        <v>565.48</v>
      </c>
      <c r="F251" s="310">
        <v>80.41</v>
      </c>
      <c r="G251" s="310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2510</v>
      </c>
      <c r="B252" s="5" t="s">
        <v>862</v>
      </c>
      <c r="C252" s="5" t="s">
        <v>307</v>
      </c>
      <c r="D252" s="5"/>
      <c r="E252" s="310">
        <v>565.48</v>
      </c>
      <c r="F252" s="310">
        <v>3.07</v>
      </c>
      <c r="G252" s="310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2511</v>
      </c>
      <c r="B253" s="5" t="s">
        <v>1094</v>
      </c>
      <c r="C253" s="5" t="s">
        <v>253</v>
      </c>
      <c r="D253" s="5"/>
      <c r="E253" s="310">
        <v>15</v>
      </c>
      <c r="F253" s="310">
        <v>91.1</v>
      </c>
      <c r="G253" s="310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2512</v>
      </c>
      <c r="B254" s="5" t="s">
        <v>1098</v>
      </c>
      <c r="C254" s="5" t="s">
        <v>253</v>
      </c>
      <c r="D254" s="5"/>
      <c r="E254" s="310">
        <v>109</v>
      </c>
      <c r="F254" s="310">
        <v>73.56</v>
      </c>
      <c r="G254" s="310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2513</v>
      </c>
      <c r="B255" s="5" t="s">
        <v>1100</v>
      </c>
      <c r="C255" s="5" t="s">
        <v>253</v>
      </c>
      <c r="D255" s="5"/>
      <c r="E255" s="310">
        <v>29</v>
      </c>
      <c r="F255" s="310">
        <v>1487.62</v>
      </c>
      <c r="G255" s="310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2514</v>
      </c>
      <c r="B256" s="5" t="s">
        <v>197</v>
      </c>
      <c r="C256" s="5" t="s">
        <v>70</v>
      </c>
      <c r="D256" s="5"/>
      <c r="E256" s="310">
        <v>267.19</v>
      </c>
      <c r="F256" s="310">
        <v>26</v>
      </c>
      <c r="G256" s="310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313" t="s">
        <v>2515</v>
      </c>
      <c r="B257" s="313" t="s">
        <v>1104</v>
      </c>
      <c r="C257" s="313"/>
      <c r="D257" s="5"/>
      <c r="E257" s="315"/>
      <c r="F257" s="315"/>
      <c r="G257" s="315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2516</v>
      </c>
      <c r="B258" s="5" t="s">
        <v>1108</v>
      </c>
      <c r="C258" s="5" t="s">
        <v>431</v>
      </c>
      <c r="D258" s="5"/>
      <c r="E258" s="310">
        <v>68</v>
      </c>
      <c r="F258" s="310">
        <v>43.35</v>
      </c>
      <c r="G258" s="310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2517</v>
      </c>
      <c r="B259" s="5" t="s">
        <v>1111</v>
      </c>
      <c r="C259" s="5" t="s">
        <v>431</v>
      </c>
      <c r="D259" s="5"/>
      <c r="E259" s="310">
        <v>6</v>
      </c>
      <c r="F259" s="310">
        <v>36.18</v>
      </c>
      <c r="G259" s="310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2518</v>
      </c>
      <c r="B260" s="5" t="s">
        <v>1113</v>
      </c>
      <c r="C260" s="5" t="s">
        <v>431</v>
      </c>
      <c r="D260" s="5"/>
      <c r="E260" s="310">
        <v>8</v>
      </c>
      <c r="F260" s="310">
        <v>43.48</v>
      </c>
      <c r="G260" s="310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2519</v>
      </c>
      <c r="B261" s="5" t="s">
        <v>1115</v>
      </c>
      <c r="C261" s="5" t="s">
        <v>431</v>
      </c>
      <c r="D261" s="5"/>
      <c r="E261" s="310">
        <v>2</v>
      </c>
      <c r="F261" s="310">
        <v>93.93</v>
      </c>
      <c r="G261" s="310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2520</v>
      </c>
      <c r="B262" s="5" t="s">
        <v>1117</v>
      </c>
      <c r="C262" s="5" t="s">
        <v>431</v>
      </c>
      <c r="D262" s="5"/>
      <c r="E262" s="310">
        <v>3</v>
      </c>
      <c r="F262" s="310">
        <v>53.35</v>
      </c>
      <c r="G262" s="310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305" t="s">
        <v>2521</v>
      </c>
      <c r="B263" s="305" t="s">
        <v>2522</v>
      </c>
      <c r="C263" s="305"/>
      <c r="D263" s="5"/>
      <c r="E263" s="306"/>
      <c r="F263" s="306"/>
      <c r="G263" s="306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307" t="s">
        <v>2523</v>
      </c>
      <c r="B264" s="307" t="s">
        <v>2524</v>
      </c>
      <c r="C264" s="307"/>
      <c r="D264" s="5"/>
      <c r="E264" s="308"/>
      <c r="F264" s="308"/>
      <c r="G264" s="308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2525</v>
      </c>
      <c r="B265" s="5" t="s">
        <v>2526</v>
      </c>
      <c r="C265" s="5" t="s">
        <v>253</v>
      </c>
      <c r="D265" s="5"/>
      <c r="E265" s="310">
        <v>1</v>
      </c>
      <c r="F265" s="310">
        <v>1397.16</v>
      </c>
      <c r="G265" s="310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2527</v>
      </c>
      <c r="B266" s="5" t="s">
        <v>2528</v>
      </c>
      <c r="C266" s="5" t="s">
        <v>253</v>
      </c>
      <c r="D266" s="5"/>
      <c r="E266" s="310">
        <v>1</v>
      </c>
      <c r="F266" s="310">
        <v>1085.97</v>
      </c>
      <c r="G266" s="310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2529</v>
      </c>
      <c r="B267" s="5" t="s">
        <v>2530</v>
      </c>
      <c r="C267" s="5" t="s">
        <v>307</v>
      </c>
      <c r="D267" s="5"/>
      <c r="E267" s="310">
        <v>19.8</v>
      </c>
      <c r="F267" s="310">
        <v>16.84</v>
      </c>
      <c r="G267" s="310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2531</v>
      </c>
      <c r="B268" s="5" t="s">
        <v>2532</v>
      </c>
      <c r="C268" s="5" t="s">
        <v>253</v>
      </c>
      <c r="D268" s="5"/>
      <c r="E268" s="310">
        <v>0</v>
      </c>
      <c r="F268" s="310">
        <v>0</v>
      </c>
      <c r="G268" s="310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307" t="s">
        <v>2533</v>
      </c>
      <c r="B269" s="307" t="s">
        <v>2534</v>
      </c>
      <c r="C269" s="307"/>
      <c r="D269" s="5"/>
      <c r="E269" s="308"/>
      <c r="F269" s="308"/>
      <c r="G269" s="308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2535</v>
      </c>
      <c r="B270" s="5" t="s">
        <v>2536</v>
      </c>
      <c r="C270" s="5" t="s">
        <v>307</v>
      </c>
      <c r="D270" s="5"/>
      <c r="E270" s="310">
        <v>15</v>
      </c>
      <c r="F270" s="310">
        <v>25.57</v>
      </c>
      <c r="G270" s="310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2537</v>
      </c>
      <c r="B271" s="5" t="s">
        <v>1616</v>
      </c>
      <c r="C271" s="5" t="s">
        <v>191</v>
      </c>
      <c r="D271" s="5"/>
      <c r="E271" s="310">
        <v>4.6900000000000004</v>
      </c>
      <c r="F271" s="310">
        <v>23.19</v>
      </c>
      <c r="G271" s="310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2538</v>
      </c>
      <c r="B272" s="5" t="s">
        <v>2539</v>
      </c>
      <c r="C272" s="5" t="s">
        <v>191</v>
      </c>
      <c r="D272" s="5"/>
      <c r="E272" s="310">
        <v>2.68</v>
      </c>
      <c r="F272" s="310">
        <v>221.65</v>
      </c>
      <c r="G272" s="310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2540</v>
      </c>
      <c r="B273" s="5" t="s">
        <v>2541</v>
      </c>
      <c r="C273" s="5" t="s">
        <v>191</v>
      </c>
      <c r="D273" s="5"/>
      <c r="E273" s="310">
        <v>2.0099999999999998</v>
      </c>
      <c r="F273" s="310">
        <v>51.33</v>
      </c>
      <c r="G273" s="310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2542</v>
      </c>
      <c r="B274" s="5" t="s">
        <v>2543</v>
      </c>
      <c r="C274" s="5" t="s">
        <v>307</v>
      </c>
      <c r="D274" s="5"/>
      <c r="E274" s="310">
        <v>16.8</v>
      </c>
      <c r="F274" s="310">
        <v>80.41</v>
      </c>
      <c r="G274" s="310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2544</v>
      </c>
      <c r="B275" s="5" t="s">
        <v>1630</v>
      </c>
      <c r="C275" s="5" t="s">
        <v>307</v>
      </c>
      <c r="D275" s="5"/>
      <c r="E275" s="310">
        <v>16.8</v>
      </c>
      <c r="F275" s="310">
        <v>3.07</v>
      </c>
      <c r="G275" s="310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2545</v>
      </c>
      <c r="B276" s="5" t="s">
        <v>2546</v>
      </c>
      <c r="C276" s="5" t="s">
        <v>253</v>
      </c>
      <c r="D276" s="5"/>
      <c r="E276" s="310">
        <v>3</v>
      </c>
      <c r="F276" s="310">
        <v>1487.62</v>
      </c>
      <c r="G276" s="310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2547</v>
      </c>
      <c r="B277" s="5" t="s">
        <v>123</v>
      </c>
      <c r="C277" s="5" t="s">
        <v>70</v>
      </c>
      <c r="D277" s="5"/>
      <c r="E277" s="310">
        <v>0.67</v>
      </c>
      <c r="F277" s="310">
        <v>26</v>
      </c>
      <c r="G277" s="310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2548</v>
      </c>
      <c r="B278" s="5" t="s">
        <v>2549</v>
      </c>
      <c r="C278" s="5" t="s">
        <v>431</v>
      </c>
      <c r="D278" s="5"/>
      <c r="E278" s="310">
        <v>1</v>
      </c>
      <c r="F278" s="310">
        <v>33.840000000000003</v>
      </c>
      <c r="G278" s="310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305" t="s">
        <v>2550</v>
      </c>
      <c r="B279" s="305" t="s">
        <v>2019</v>
      </c>
      <c r="C279" s="305"/>
      <c r="D279" s="5"/>
      <c r="E279" s="306"/>
      <c r="F279" s="306"/>
      <c r="G279" s="306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2551</v>
      </c>
      <c r="B280" s="5" t="s">
        <v>2552</v>
      </c>
      <c r="C280" s="5" t="s">
        <v>253</v>
      </c>
      <c r="D280" s="5"/>
      <c r="E280" s="310">
        <v>4</v>
      </c>
      <c r="F280" s="310">
        <v>755.27</v>
      </c>
      <c r="G280" s="310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305" t="s">
        <v>2553</v>
      </c>
      <c r="B281" s="305" t="s">
        <v>1320</v>
      </c>
      <c r="C281" s="305"/>
      <c r="D281" s="5"/>
      <c r="E281" s="306"/>
      <c r="F281" s="306"/>
      <c r="G281" s="306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2554</v>
      </c>
      <c r="B282" s="5" t="s">
        <v>2555</v>
      </c>
      <c r="C282" s="5" t="s">
        <v>30</v>
      </c>
      <c r="D282" s="5"/>
      <c r="E282" s="310">
        <v>1</v>
      </c>
      <c r="F282" s="310">
        <v>1500</v>
      </c>
      <c r="G282" s="310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2556</v>
      </c>
      <c r="B283" s="5" t="s">
        <v>2557</v>
      </c>
      <c r="C283" s="5" t="s">
        <v>30</v>
      </c>
      <c r="D283" s="5"/>
      <c r="E283" s="310">
        <v>1</v>
      </c>
      <c r="F283" s="310">
        <v>1500</v>
      </c>
      <c r="G283" s="310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2558</v>
      </c>
      <c r="B284" s="5" t="s">
        <v>2559</v>
      </c>
      <c r="C284" s="5" t="s">
        <v>30</v>
      </c>
      <c r="D284" s="5"/>
      <c r="E284" s="310">
        <v>1</v>
      </c>
      <c r="F284" s="310">
        <v>1500</v>
      </c>
      <c r="G284" s="310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2560</v>
      </c>
      <c r="B285" s="5" t="s">
        <v>2561</v>
      </c>
      <c r="C285" s="5" t="s">
        <v>30</v>
      </c>
      <c r="D285" s="5"/>
      <c r="E285" s="310">
        <v>1</v>
      </c>
      <c r="F285" s="310">
        <v>1500</v>
      </c>
      <c r="G285" s="310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22" t="s">
        <v>1351</v>
      </c>
      <c r="B286" s="519"/>
      <c r="C286" s="319"/>
      <c r="D286" s="319"/>
      <c r="E286" s="319"/>
      <c r="F286" s="319"/>
      <c r="G286" s="320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08-08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dcterms:created xsi:type="dcterms:W3CDTF">2026-02-19T20:04:08Z</dcterms:created>
  <dcterms:modified xsi:type="dcterms:W3CDTF">2026-08-23T21:13:18Z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