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  <sheet state="hidden" name="__OpenSolverCache__" sheetId="2" r:id="rId5"/>
    <sheet state="hidden" name="__OpenSolver__" sheetId="3" r:id="rId6"/>
  </sheets>
  <definedNames/>
  <calcPr/>
</workbook>
</file>

<file path=xl/sharedStrings.xml><?xml version="1.0" encoding="utf-8"?>
<sst xmlns="http://schemas.openxmlformats.org/spreadsheetml/2006/main" count="7" uniqueCount="7">
  <si>
    <t>variables</t>
  </si>
  <si>
    <t>Développement</t>
  </si>
  <si>
    <t>Test</t>
  </si>
  <si>
    <t>Maintenance</t>
  </si>
  <si>
    <t>Vente Max</t>
  </si>
  <si>
    <t>80(x1),50(x2)</t>
  </si>
  <si>
    <t>Objectif(Z)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</si>
</sst>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>
        <v>0.0</v>
      </c>
      <c r="C1" s="2">
        <v>0.0</v>
      </c>
    </row>
    <row r="2">
      <c r="A2" s="1" t="s">
        <v>1</v>
      </c>
      <c r="B2" s="3">
        <f>20*B1</f>
        <v>0</v>
      </c>
      <c r="C2" s="3">
        <f>50*C1</f>
        <v>0</v>
      </c>
      <c r="D2" s="3">
        <f t="shared" ref="D2:D4" si="1">SUM(B2:C2)</f>
        <v>0</v>
      </c>
      <c r="E2" s="1">
        <v>4000.0</v>
      </c>
    </row>
    <row r="3">
      <c r="A3" s="1" t="s">
        <v>2</v>
      </c>
      <c r="B3" s="3">
        <f>10*B1</f>
        <v>0</v>
      </c>
      <c r="C3" s="3">
        <f>30*C1</f>
        <v>0</v>
      </c>
      <c r="D3" s="3">
        <f t="shared" si="1"/>
        <v>0</v>
      </c>
      <c r="E3" s="1">
        <v>3500.0</v>
      </c>
    </row>
    <row r="4">
      <c r="A4" s="1" t="s">
        <v>3</v>
      </c>
      <c r="B4" s="3">
        <f>5*B1</f>
        <v>0</v>
      </c>
      <c r="C4" s="3">
        <f>10*C1</f>
        <v>0</v>
      </c>
      <c r="D4" s="3">
        <f t="shared" si="1"/>
        <v>0</v>
      </c>
      <c r="E4" s="1">
        <v>600.0</v>
      </c>
    </row>
    <row r="5">
      <c r="A5" s="1" t="s">
        <v>4</v>
      </c>
      <c r="B5" s="3">
        <f t="shared" ref="B5:C5" si="2">B1</f>
        <v>0</v>
      </c>
      <c r="C5" s="3">
        <f t="shared" si="2"/>
        <v>0</v>
      </c>
      <c r="E5" s="1" t="s">
        <v>5</v>
      </c>
      <c r="F5" s="1">
        <v>80.0</v>
      </c>
      <c r="G5" s="1">
        <v>50.0</v>
      </c>
    </row>
    <row r="6">
      <c r="A6" s="1" t="s">
        <v>6</v>
      </c>
      <c r="B6" s="3">
        <f>1000*B1 + 4000*C1</f>
        <v>0</v>
      </c>
      <c r="E6" s="1">
        <v>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" t="str">
        <f>ModelSheet=Feuille 1!A:Z</f>
        <v>#ERROR!</v>
      </c>
    </row>
    <row r="2">
      <c r="A2" s="3" t="str">
        <f>OpenSolver_AdjNum=1</f>
        <v>#NAME?</v>
      </c>
    </row>
    <row r="3">
      <c r="A3" s="3" t="str">
        <f>OpenSolver_ChosenSolver=Google</f>
        <v>#NAME?</v>
      </c>
    </row>
    <row r="4">
      <c r="A4" s="3" t="str">
        <f>OpenSolver_FastBuild=0</f>
        <v>#NAME?</v>
      </c>
    </row>
    <row r="5">
      <c r="A5" s="3" t="str">
        <f>OpenSolver_LinearityCheck=1</f>
        <v>#NAME?</v>
      </c>
    </row>
    <row r="6">
      <c r="A6" s="3" t="str">
        <f>solver_adj=Feuille 1!B1:C1</f>
        <v>#ERROR!</v>
      </c>
    </row>
    <row r="7">
      <c r="A7" s="3" t="str">
        <f>solver_lhs1=Feuille 1!D2</f>
        <v>#ERROR!</v>
      </c>
    </row>
    <row r="8">
      <c r="A8" s="3" t="str">
        <f>solver_lhs2=Feuille 1!D3</f>
        <v>#ERROR!</v>
      </c>
    </row>
    <row r="9">
      <c r="A9" s="3" t="str">
        <f>solver_lhs3=Feuille 1!D4</f>
        <v>#ERROR!</v>
      </c>
    </row>
    <row r="10">
      <c r="A10" s="3" t="str">
        <f>solver_lhs4=Feuille 1!B1</f>
        <v>#ERROR!</v>
      </c>
    </row>
    <row r="11">
      <c r="A11" s="3" t="str">
        <f>solver_lhs5=Feuille 1!C1</f>
        <v>#ERROR!</v>
      </c>
    </row>
    <row r="12">
      <c r="A12" s="3" t="str">
        <f>solver_lhs6=Feuille 1!B1</f>
        <v>#ERROR!</v>
      </c>
    </row>
    <row r="13">
      <c r="A13" s="3" t="str">
        <f>solver_lhs7=Feuille 1!C1</f>
        <v>#ERROR!</v>
      </c>
    </row>
    <row r="14">
      <c r="A14" s="3" t="str">
        <f>solver_neg=1</f>
        <v>#NAME?</v>
      </c>
    </row>
    <row r="15">
      <c r="A15" s="3" t="str">
        <f>solver_num=7</f>
        <v>#NAME?</v>
      </c>
    </row>
    <row r="16">
      <c r="A16" s="3" t="str">
        <f>solver_rel1=1</f>
        <v>#NAME?</v>
      </c>
    </row>
    <row r="17">
      <c r="A17" s="3" t="str">
        <f>solver_rel2=1</f>
        <v>#NAME?</v>
      </c>
    </row>
    <row r="18">
      <c r="A18" s="3" t="str">
        <f>solver_rel3=1</f>
        <v>#NAME?</v>
      </c>
    </row>
    <row r="19">
      <c r="A19" s="3" t="str">
        <f>solver_rel4=1</f>
        <v>#NAME?</v>
      </c>
    </row>
    <row r="20">
      <c r="A20" s="3" t="str">
        <f>solver_rel5=1</f>
        <v>#NAME?</v>
      </c>
    </row>
    <row r="21">
      <c r="A21" s="3" t="str">
        <f>solver_rel6=3</f>
        <v>#NAME?</v>
      </c>
    </row>
    <row r="22">
      <c r="A22" s="3" t="str">
        <f>solver_rel7=3</f>
        <v>#NAME?</v>
      </c>
    </row>
    <row r="23">
      <c r="A23" s="3" t="str">
        <f>solver_rhs1=Feuille 1!E2</f>
        <v>#ERROR!</v>
      </c>
    </row>
    <row r="24">
      <c r="A24" s="3" t="str">
        <f>solver_rhs2=Feuille 1!E3</f>
        <v>#ERROR!</v>
      </c>
    </row>
    <row r="25">
      <c r="A25" s="3" t="str">
        <f>solver_rhs3=Feuille 1!E4</f>
        <v>#ERROR!</v>
      </c>
    </row>
    <row r="26">
      <c r="A26" s="3" t="str">
        <f>solver_rhs4=Feuille 1!F5</f>
        <v>#ERROR!</v>
      </c>
    </row>
    <row r="27">
      <c r="A27" s="3" t="str">
        <f>solver_rhs5=Feuille 1!G5</f>
        <v>#ERROR!</v>
      </c>
    </row>
    <row r="28">
      <c r="A28" s="3" t="str">
        <f>solver_rhs6=Feuille 1!E6</f>
        <v>#ERROR!</v>
      </c>
    </row>
    <row r="29">
      <c r="A29" s="3" t="str">
        <f>solver_rhs7=Feuille 1!E6</f>
        <v>#ERROR!</v>
      </c>
    </row>
    <row r="30">
      <c r="A30" s="3" t="str">
        <f>solver_sho=1</f>
        <v>#NAME?</v>
      </c>
    </row>
    <row r="31">
      <c r="A31" s="3" t="str">
        <f>solver_typ=1</f>
        <v>#NAME?</v>
      </c>
    </row>
    <row r="32">
      <c r="A32" s="3" t="str">
        <f>solver_val=0</f>
        <v>#NAME?</v>
      </c>
    </row>
  </sheetData>
  <drawing r:id="rId1"/>
</worksheet>
</file>