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693" firstSheet="1" activeTab="10"/>
  </bookViews>
  <sheets>
    <sheet name="组织" sheetId="9" r:id="rId1"/>
    <sheet name="岗位" sheetId="8" r:id="rId2"/>
    <sheet name="操作员" sheetId="5" r:id="rId3"/>
    <sheet name="管理员" sheetId="7" r:id="rId4"/>
    <sheet name="帐号" sheetId="6" r:id="rId5"/>
    <sheet name="角色" sheetId="11" r:id="rId6"/>
    <sheet name="岗位角色" sheetId="10" r:id="rId7"/>
    <sheet name="角色资源" sheetId="12" r:id="rId8"/>
    <sheet name="目录" sheetId="4" r:id="rId9"/>
    <sheet name="功能资源包" sheetId="2" r:id="rId10"/>
    <sheet name="菜单" sheetId="3" r:id="rId11"/>
    <sheet name="URL" sheetId="1" r:id="rId12"/>
    <sheet name="资源来源配置" sheetId="13" r:id="rId13"/>
  </sheets>
  <calcPr calcId="124519"/>
</workbook>
</file>

<file path=xl/calcChain.xml><?xml version="1.0" encoding="utf-8"?>
<calcChain xmlns="http://schemas.openxmlformats.org/spreadsheetml/2006/main">
  <c r="L4" i="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2"/>
  <c r="L81"/>
  <c r="L82"/>
  <c r="L83"/>
  <c r="L84"/>
  <c r="L85"/>
  <c r="L86"/>
  <c r="L87"/>
  <c r="L88"/>
  <c r="L89"/>
  <c r="E80" i="12" l="1"/>
  <c r="E81"/>
  <c r="E82"/>
  <c r="E83"/>
  <c r="E84"/>
  <c r="E85"/>
  <c r="E86"/>
  <c r="E87"/>
  <c r="L3" i="3" l="1"/>
  <c r="H111" i="1"/>
  <c r="H112"/>
  <c r="H113"/>
  <c r="H114"/>
  <c r="H115"/>
  <c r="H116"/>
  <c r="H117"/>
  <c r="H118"/>
  <c r="H119"/>
  <c r="H120"/>
  <c r="H121"/>
  <c r="G72" i="2"/>
  <c r="G73"/>
  <c r="G74"/>
  <c r="G75"/>
  <c r="G76"/>
  <c r="G77"/>
  <c r="M2" i="7" l="1"/>
  <c r="F3" i="4" l="1"/>
  <c r="F4"/>
  <c r="F5"/>
  <c r="F2"/>
  <c r="E79" i="12" l="1"/>
  <c r="H2" i="8" l="1"/>
  <c r="I2" i="9"/>
  <c r="I2" i="6"/>
  <c r="L2" i="5"/>
  <c r="H3" i="1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2"/>
  <c r="I3" i="13" l="1"/>
  <c r="I2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2"/>
  <c r="F2" i="11"/>
  <c r="D2" i="10"/>
  <c r="E3" i="1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2"/>
</calcChain>
</file>

<file path=xl/sharedStrings.xml><?xml version="1.0" encoding="utf-8"?>
<sst xmlns="http://schemas.openxmlformats.org/spreadsheetml/2006/main" count="1152" uniqueCount="448">
  <si>
    <t>POST</t>
  </si>
  <si>
    <t>POST</t>
    <phoneticPr fontId="1" type="noConversion"/>
  </si>
  <si>
    <t>GET</t>
  </si>
  <si>
    <t>GET</t>
    <phoneticPr fontId="1" type="noConversion"/>
  </si>
  <si>
    <t>/areaDetails/addAreaDetails</t>
  </si>
  <si>
    <t>/areaDetails/importAreaDetailsData</t>
  </si>
  <si>
    <t>/areaDetails/exportAreaDetailsData</t>
  </si>
  <si>
    <t>/areaDetails/queryAllAreaDetails</t>
  </si>
  <si>
    <t>/areaDetails/modifyAreaDetails</t>
  </si>
  <si>
    <t>/areaDetails/deleteAreaDetails</t>
  </si>
  <si>
    <t>/directory/remove</t>
  </si>
  <si>
    <t>/directory/list</t>
  </si>
  <si>
    <t>/directory/addDirectory</t>
  </si>
  <si>
    <t>/directory/toAdd</t>
  </si>
  <si>
    <t>/module</t>
  </si>
  <si>
    <t>/resource/upload</t>
  </si>
  <si>
    <t>/resource/verifyCode</t>
  </si>
  <si>
    <t>/resource/download</t>
  </si>
  <si>
    <t>/attr/deleteAttr</t>
  </si>
  <si>
    <t>/attr/exportAttrData</t>
  </si>
  <si>
    <t>/attr/modifyAttr</t>
  </si>
  <si>
    <t>/attr/importAttrData</t>
  </si>
  <si>
    <t>/attr/addAttr</t>
  </si>
  <si>
    <t>/attr</t>
  </si>
  <si>
    <t>/dict/modifyDict</t>
  </si>
  <si>
    <t>/dict/deleteDict</t>
  </si>
  <si>
    <t>/dict/importDict</t>
  </si>
  <si>
    <t>/dict/exportDict</t>
  </si>
  <si>
    <t>/dict</t>
  </si>
  <si>
    <t>/dict/addDict</t>
  </si>
  <si>
    <t>/operatelog/export</t>
  </si>
  <si>
    <t>/operatelog/qryEventList</t>
  </si>
  <si>
    <t>/login</t>
  </si>
  <si>
    <t>/logout</t>
  </si>
  <si>
    <t>/function/add</t>
  </si>
  <si>
    <t>/function/addFunction</t>
  </si>
  <si>
    <t>/function/delete</t>
  </si>
  <si>
    <t>/function/modifyFunction</t>
  </si>
  <si>
    <t>/function/toModify</t>
  </si>
  <si>
    <t>/function/query</t>
  </si>
  <si>
    <t>/menu/list</t>
  </si>
  <si>
    <t>/menu/remove</t>
  </si>
  <si>
    <t>/menu/modifyMenu</t>
  </si>
  <si>
    <t>/menu/toAddMenu</t>
  </si>
  <si>
    <t>/menu/toModifyMenu</t>
  </si>
  <si>
    <t>/menu/addMenu</t>
  </si>
  <si>
    <t>/url/modifyUrl</t>
  </si>
  <si>
    <t>/url/query</t>
  </si>
  <si>
    <t>/url/delete</t>
  </si>
  <si>
    <t>/url/toModify</t>
  </si>
  <si>
    <t>/url/addUrl</t>
  </si>
  <si>
    <t>/url/toAdd</t>
  </si>
  <si>
    <t>/admin/query</t>
  </si>
  <si>
    <t>/admin/modpassword</t>
  </si>
  <si>
    <t>/admin/modadmin</t>
  </si>
  <si>
    <t>/admin/toAdd</t>
  </si>
  <si>
    <t>/admin/toModAdmin</t>
  </si>
  <si>
    <t>/admin/deladmin</t>
  </si>
  <si>
    <t>/admin/saveAdmin</t>
  </si>
  <si>
    <t>/admin/toModPassword</t>
  </si>
  <si>
    <t>/duty/add</t>
  </si>
  <si>
    <t>/duty/remove</t>
  </si>
  <si>
    <t>/duty/checkName</t>
  </si>
  <si>
    <t>/duty/list</t>
  </si>
  <si>
    <t>/duty/toModify</t>
  </si>
  <si>
    <t>/duty/toAdd</t>
  </si>
  <si>
    <t>/duty/modify</t>
  </si>
  <si>
    <t>/org/add</t>
  </si>
  <si>
    <t>/org/remove</t>
  </si>
  <si>
    <t>/org/checkName</t>
  </si>
  <si>
    <t>/org/list</t>
  </si>
  <si>
    <t>/org/checkCode</t>
  </si>
  <si>
    <t>/org/toModify</t>
  </si>
  <si>
    <t>/org/toAdd</t>
  </si>
  <si>
    <t>/org/modify</t>
  </si>
  <si>
    <t>/role/list</t>
  </si>
  <si>
    <t>/role/query/{roleId}</t>
  </si>
  <si>
    <t>/role/add</t>
  </si>
  <si>
    <t>/role/modify/{roleId}</t>
  </si>
  <si>
    <t>/role/delete</t>
  </si>
  <si>
    <t>/role</t>
  </si>
  <si>
    <t>/task/run</t>
  </si>
  <si>
    <t>/task/pause</t>
  </si>
  <si>
    <t>/task/modifyTask</t>
  </si>
  <si>
    <t>/task/exportTaskData</t>
  </si>
  <si>
    <t>/task/importAttrData</t>
  </si>
  <si>
    <t>/task/queryAllTask</t>
  </si>
  <si>
    <t>/task/deleteTask</t>
  </si>
  <si>
    <t>/task/addTask</t>
  </si>
  <si>
    <t>/messageTemplate/queryAllMessageTemplate</t>
  </si>
  <si>
    <t>/messageTemplate/addMessageTemplate</t>
  </si>
  <si>
    <t>/messageTemplate/exportMessageTemplate</t>
  </si>
  <si>
    <t>/messageTemplate/importMessageTemplate</t>
  </si>
  <si>
    <t>/messageTemplate/deleteMessageTemplate</t>
  </si>
  <si>
    <t>/messageTemplate/modifyMessageTemplate</t>
  </si>
  <si>
    <t>RESOURCE_ID</t>
    <phoneticPr fontId="1" type="noConversion"/>
  </si>
  <si>
    <t>FUNCTION_ID</t>
  </si>
  <si>
    <t>RESOURCE_NAME</t>
  </si>
  <si>
    <t>URL</t>
  </si>
  <si>
    <t>METHOD</t>
  </si>
  <si>
    <t>EVENT_ID</t>
  </si>
  <si>
    <t>新增区域</t>
    <phoneticPr fontId="1" type="noConversion"/>
  </si>
  <si>
    <t>查询区域</t>
    <phoneticPr fontId="1" type="noConversion"/>
  </si>
  <si>
    <t>导入区域</t>
    <phoneticPr fontId="1" type="noConversion"/>
  </si>
  <si>
    <t>导出区域</t>
    <phoneticPr fontId="1" type="noConversion"/>
  </si>
  <si>
    <t>修改区域</t>
    <phoneticPr fontId="1" type="noConversion"/>
  </si>
  <si>
    <t>删除区域</t>
    <phoneticPr fontId="1" type="noConversion"/>
  </si>
  <si>
    <t>目录列表</t>
    <phoneticPr fontId="1" type="noConversion"/>
  </si>
  <si>
    <t>跳转至目录新增页</t>
    <phoneticPr fontId="1" type="noConversion"/>
  </si>
  <si>
    <t>跳转至目录修改页</t>
    <phoneticPr fontId="1" type="noConversion"/>
  </si>
  <si>
    <t>新增目录</t>
    <phoneticPr fontId="1" type="noConversion"/>
  </si>
  <si>
    <t>修改目录</t>
    <phoneticPr fontId="1" type="noConversion"/>
  </si>
  <si>
    <t>删除目录</t>
    <phoneticPr fontId="1" type="noConversion"/>
  </si>
  <si>
    <t>查询模块列表</t>
    <phoneticPr fontId="1" type="noConversion"/>
  </si>
  <si>
    <t>资源上传</t>
    <phoneticPr fontId="1" type="noConversion"/>
  </si>
  <si>
    <t>资源下载</t>
    <phoneticPr fontId="1" type="noConversion"/>
  </si>
  <si>
    <t>区域列表</t>
    <phoneticPr fontId="1" type="noConversion"/>
  </si>
  <si>
    <t>生成验证码</t>
    <phoneticPr fontId="1" type="noConversion"/>
  </si>
  <si>
    <t>删除属性</t>
    <phoneticPr fontId="1" type="noConversion"/>
  </si>
  <si>
    <t>查询属性</t>
    <phoneticPr fontId="1" type="noConversion"/>
  </si>
  <si>
    <t>导出属性</t>
    <phoneticPr fontId="1" type="noConversion"/>
  </si>
  <si>
    <t>修改属性</t>
    <phoneticPr fontId="1" type="noConversion"/>
  </si>
  <si>
    <t>导入属性</t>
    <phoneticPr fontId="1" type="noConversion"/>
  </si>
  <si>
    <t>新增属性</t>
    <phoneticPr fontId="1" type="noConversion"/>
  </si>
  <si>
    <t>进入属性列表页</t>
    <phoneticPr fontId="1" type="noConversion"/>
  </si>
  <si>
    <t>修改字典数据</t>
    <phoneticPr fontId="1" type="noConversion"/>
  </si>
  <si>
    <t>进入字典数据列表页</t>
    <phoneticPr fontId="1" type="noConversion"/>
  </si>
  <si>
    <t>删除字典数据</t>
    <phoneticPr fontId="1" type="noConversion"/>
  </si>
  <si>
    <t>查询字典数据</t>
    <phoneticPr fontId="1" type="noConversion"/>
  </si>
  <si>
    <t>导入字典数据</t>
    <phoneticPr fontId="1" type="noConversion"/>
  </si>
  <si>
    <t>导出字典数据</t>
    <phoneticPr fontId="1" type="noConversion"/>
  </si>
  <si>
    <t>新增字典数据</t>
    <phoneticPr fontId="1" type="noConversion"/>
  </si>
  <si>
    <t>导出操作日志</t>
    <phoneticPr fontId="1" type="noConversion"/>
  </si>
  <si>
    <t>进入操作日志列表页</t>
    <phoneticPr fontId="1" type="noConversion"/>
  </si>
  <si>
    <t>查询事件列表</t>
    <phoneticPr fontId="1" type="noConversion"/>
  </si>
  <si>
    <t>进入登录页</t>
    <phoneticPr fontId="1" type="noConversion"/>
  </si>
  <si>
    <t>登录验证</t>
    <phoneticPr fontId="1" type="noConversion"/>
  </si>
  <si>
    <t>登出</t>
    <phoneticPr fontId="1" type="noConversion"/>
  </si>
  <si>
    <t>新增功能资源包</t>
    <phoneticPr fontId="1" type="noConversion"/>
  </si>
  <si>
    <t>进入功能资源包新增页</t>
    <phoneticPr fontId="1" type="noConversion"/>
  </si>
  <si>
    <t>删除功能资源包</t>
    <phoneticPr fontId="1" type="noConversion"/>
  </si>
  <si>
    <t>进入功能资源包列表页</t>
    <phoneticPr fontId="1" type="noConversion"/>
  </si>
  <si>
    <t>修改功能资源包</t>
    <phoneticPr fontId="1" type="noConversion"/>
  </si>
  <si>
    <t>进入功能资源包修改页</t>
    <phoneticPr fontId="1" type="noConversion"/>
  </si>
  <si>
    <t>查询功能资源包列表</t>
    <phoneticPr fontId="1" type="noConversion"/>
  </si>
  <si>
    <t>进入菜单列表页</t>
    <phoneticPr fontId="1" type="noConversion"/>
  </si>
  <si>
    <t>查询菜单列表</t>
    <phoneticPr fontId="1" type="noConversion"/>
  </si>
  <si>
    <t>删除菜单</t>
    <phoneticPr fontId="1" type="noConversion"/>
  </si>
  <si>
    <t>修改菜单</t>
    <phoneticPr fontId="1" type="noConversion"/>
  </si>
  <si>
    <t>进入菜单新增页</t>
    <phoneticPr fontId="1" type="noConversion"/>
  </si>
  <si>
    <t>进入菜单修改页</t>
    <phoneticPr fontId="1" type="noConversion"/>
  </si>
  <si>
    <t>新增菜单</t>
    <phoneticPr fontId="1" type="noConversion"/>
  </si>
  <si>
    <t>修改URL资源</t>
    <phoneticPr fontId="1" type="noConversion"/>
  </si>
  <si>
    <t>查询URL资源</t>
    <phoneticPr fontId="1" type="noConversion"/>
  </si>
  <si>
    <t>删除URL资源</t>
    <phoneticPr fontId="1" type="noConversion"/>
  </si>
  <si>
    <t>进入URL资源修改页</t>
    <phoneticPr fontId="1" type="noConversion"/>
  </si>
  <si>
    <t>新增URL资源</t>
    <phoneticPr fontId="1" type="noConversion"/>
  </si>
  <si>
    <t>进入URL资源新增页</t>
    <phoneticPr fontId="1" type="noConversion"/>
  </si>
  <si>
    <t>查询管理员列表</t>
    <phoneticPr fontId="1" type="noConversion"/>
  </si>
  <si>
    <t>密码修改</t>
    <phoneticPr fontId="1" type="noConversion"/>
  </si>
  <si>
    <t>修改管理员</t>
    <phoneticPr fontId="1" type="noConversion"/>
  </si>
  <si>
    <t>进入密码修改页</t>
    <phoneticPr fontId="1" type="noConversion"/>
  </si>
  <si>
    <t>进入管理员新增页</t>
    <phoneticPr fontId="1" type="noConversion"/>
  </si>
  <si>
    <t>进入管理员修改页</t>
    <phoneticPr fontId="1" type="noConversion"/>
  </si>
  <si>
    <t>删除管理员</t>
    <phoneticPr fontId="1" type="noConversion"/>
  </si>
  <si>
    <t>新增管理员</t>
    <phoneticPr fontId="1" type="noConversion"/>
  </si>
  <si>
    <t>校验岗位名称</t>
    <phoneticPr fontId="1" type="noConversion"/>
  </si>
  <si>
    <t>新增岗位</t>
    <phoneticPr fontId="1" type="noConversion"/>
  </si>
  <si>
    <t>删除岗位</t>
    <phoneticPr fontId="1" type="noConversion"/>
  </si>
  <si>
    <t>查询岗位</t>
    <phoneticPr fontId="1" type="noConversion"/>
  </si>
  <si>
    <t>进入岗位修改页</t>
    <phoneticPr fontId="1" type="noConversion"/>
  </si>
  <si>
    <t>进入岗位新增页</t>
    <phoneticPr fontId="1" type="noConversion"/>
  </si>
  <si>
    <t>修改岗位</t>
    <phoneticPr fontId="1" type="noConversion"/>
  </si>
  <si>
    <t>/</t>
    <phoneticPr fontId="1" type="noConversion"/>
  </si>
  <si>
    <t>/org</t>
    <phoneticPr fontId="1" type="noConversion"/>
  </si>
  <si>
    <t>进入组织架构页</t>
    <phoneticPr fontId="1" type="noConversion"/>
  </si>
  <si>
    <t>校验组织名称</t>
    <phoneticPr fontId="1" type="noConversion"/>
  </si>
  <si>
    <t>校验组织代码</t>
    <phoneticPr fontId="1" type="noConversion"/>
  </si>
  <si>
    <t>新增组织架构</t>
    <phoneticPr fontId="1" type="noConversion"/>
  </si>
  <si>
    <t>删除组织架构</t>
    <phoneticPr fontId="1" type="noConversion"/>
  </si>
  <si>
    <t>查询组织架构</t>
    <phoneticPr fontId="1" type="noConversion"/>
  </si>
  <si>
    <t>进入组织架构修改页</t>
    <phoneticPr fontId="1" type="noConversion"/>
  </si>
  <si>
    <t>进入组织架构新增页</t>
    <phoneticPr fontId="1" type="noConversion"/>
  </si>
  <si>
    <t>修改组织架构</t>
    <phoneticPr fontId="1" type="noConversion"/>
  </si>
  <si>
    <t>查询角色列表</t>
    <phoneticPr fontId="1" type="noConversion"/>
  </si>
  <si>
    <t>/role/modify/{roleId}</t>
    <phoneticPr fontId="1" type="noConversion"/>
  </si>
  <si>
    <t>进入角色新增页</t>
    <phoneticPr fontId="1" type="noConversion"/>
  </si>
  <si>
    <t>新增角色</t>
    <phoneticPr fontId="1" type="noConversion"/>
  </si>
  <si>
    <t>进入角色修改页</t>
    <phoneticPr fontId="1" type="noConversion"/>
  </si>
  <si>
    <t>删除角色</t>
    <phoneticPr fontId="1" type="noConversion"/>
  </si>
  <si>
    <t>查询角色</t>
    <phoneticPr fontId="1" type="noConversion"/>
  </si>
  <si>
    <t>/role/query</t>
    <phoneticPr fontId="1" type="noConversion"/>
  </si>
  <si>
    <t>进入角色列表页</t>
    <phoneticPr fontId="1" type="noConversion"/>
  </si>
  <si>
    <t>修改角色</t>
    <phoneticPr fontId="1" type="noConversion"/>
  </si>
  <si>
    <t>运行任务</t>
    <phoneticPr fontId="1" type="noConversion"/>
  </si>
  <si>
    <t>暂停任务</t>
    <phoneticPr fontId="1" type="noConversion"/>
  </si>
  <si>
    <t>修改任务</t>
    <phoneticPr fontId="1" type="noConversion"/>
  </si>
  <si>
    <t>导出任务</t>
    <phoneticPr fontId="1" type="noConversion"/>
  </si>
  <si>
    <t>导入任务</t>
    <phoneticPr fontId="1" type="noConversion"/>
  </si>
  <si>
    <t>查询任务</t>
    <phoneticPr fontId="1" type="noConversion"/>
  </si>
  <si>
    <t>删除任务</t>
    <phoneticPr fontId="1" type="noConversion"/>
  </si>
  <si>
    <t>新增任务</t>
    <phoneticPr fontId="1" type="noConversion"/>
  </si>
  <si>
    <t>进入任务列表页</t>
    <phoneticPr fontId="1" type="noConversion"/>
  </si>
  <si>
    <t>进入消息模板列表页</t>
    <phoneticPr fontId="1" type="noConversion"/>
  </si>
  <si>
    <t>查询消息模板</t>
    <phoneticPr fontId="1" type="noConversion"/>
  </si>
  <si>
    <t>新增消息模板</t>
    <phoneticPr fontId="1" type="noConversion"/>
  </si>
  <si>
    <t>导出消息模板</t>
    <phoneticPr fontId="1" type="noConversion"/>
  </si>
  <si>
    <t>导入消息模板</t>
    <phoneticPr fontId="1" type="noConversion"/>
  </si>
  <si>
    <t>删除消息模板</t>
    <phoneticPr fontId="1" type="noConversion"/>
  </si>
  <si>
    <t>修改消息模板</t>
    <phoneticPr fontId="1" type="noConversion"/>
  </si>
  <si>
    <t>DIRECTORY_CODE</t>
  </si>
  <si>
    <t>FUNCTION_NAME</t>
  </si>
  <si>
    <t>CREATE_TIME</t>
  </si>
  <si>
    <t>REMARK</t>
  </si>
  <si>
    <t>/directory/toModify</t>
    <phoneticPr fontId="1" type="noConversion"/>
  </si>
  <si>
    <t>个人信息</t>
    <phoneticPr fontId="1" type="noConversion"/>
  </si>
  <si>
    <t>RESOURCE_ID</t>
  </si>
  <si>
    <t>MODULE_CODE</t>
  </si>
  <si>
    <t>SEQ</t>
  </si>
  <si>
    <t>IS_LEAF</t>
  </si>
  <si>
    <t>ICON_URL</t>
  </si>
  <si>
    <t>TYPE</t>
  </si>
  <si>
    <t>操作日志列表</t>
    <phoneticPr fontId="1" type="noConversion"/>
  </si>
  <si>
    <t>查询事件列表</t>
    <phoneticPr fontId="1" type="noConversion"/>
  </si>
  <si>
    <t>导出操作日志</t>
    <phoneticPr fontId="1" type="noConversion"/>
  </si>
  <si>
    <t>/areaDetails</t>
    <phoneticPr fontId="1" type="noConversion"/>
  </si>
  <si>
    <t>/attr/queryAllAttr</t>
    <phoneticPr fontId="1" type="noConversion"/>
  </si>
  <si>
    <t>/dict/queryAllDict</t>
    <phoneticPr fontId="1" type="noConversion"/>
  </si>
  <si>
    <t>/operatelog</t>
    <phoneticPr fontId="1" type="noConversion"/>
  </si>
  <si>
    <t>/function</t>
    <phoneticPr fontId="1" type="noConversion"/>
  </si>
  <si>
    <t>/menu</t>
    <phoneticPr fontId="1" type="noConversion"/>
  </si>
  <si>
    <t>/task</t>
    <phoneticPr fontId="1" type="noConversion"/>
  </si>
  <si>
    <t>/messageTemplate</t>
    <phoneticPr fontId="1" type="noConversion"/>
  </si>
  <si>
    <t>DIRECTORY_NAME</t>
  </si>
  <si>
    <t>PARENT_DIRECTORY_CODE</t>
  </si>
  <si>
    <t>ACCOUNT_ID</t>
    <phoneticPr fontId="1" type="noConversion"/>
  </si>
  <si>
    <t>ACCOUNT_VALUE</t>
  </si>
  <si>
    <t>ACCOUNT_TYPE</t>
  </si>
  <si>
    <t>OPERATOR_ID</t>
  </si>
  <si>
    <t>admin</t>
    <phoneticPr fontId="1" type="noConversion"/>
  </si>
  <si>
    <t>01</t>
    <phoneticPr fontId="1" type="noConversion"/>
  </si>
  <si>
    <t>ROLE_ID</t>
  </si>
  <si>
    <t>RESOURCE_TYPE</t>
  </si>
  <si>
    <t>01</t>
    <phoneticPr fontId="1" type="noConversion"/>
  </si>
  <si>
    <t>02</t>
  </si>
  <si>
    <t>ROLE_NAME</t>
  </si>
  <si>
    <t>最高管理员角色</t>
    <phoneticPr fontId="1" type="noConversion"/>
  </si>
  <si>
    <t>DUTY_ID</t>
  </si>
  <si>
    <t>DUTY_NAME</t>
  </si>
  <si>
    <t>ORG_ID</t>
  </si>
  <si>
    <t>管理员岗位</t>
    <phoneticPr fontId="1" type="noConversion"/>
  </si>
  <si>
    <t>ORG_NAME</t>
  </si>
  <si>
    <t>ORG_CODE</t>
  </si>
  <si>
    <t>PARENT_ORG_ID</t>
  </si>
  <si>
    <t>DEFAULT</t>
    <phoneticPr fontId="1" type="noConversion"/>
  </si>
  <si>
    <t>1</t>
    <phoneticPr fontId="1" type="noConversion"/>
  </si>
  <si>
    <t>CURRENT_TIMESTAMP</t>
  </si>
  <si>
    <t>CURRENT_TIMESTAMP</t>
    <phoneticPr fontId="1" type="noConversion"/>
  </si>
  <si>
    <t>NULL</t>
    <phoneticPr fontId="1" type="noConversion"/>
  </si>
  <si>
    <t>PASSWORD</t>
  </si>
  <si>
    <t>CREATE_DATE</t>
  </si>
  <si>
    <t>STATE</t>
  </si>
  <si>
    <t>STATE_DATE</t>
  </si>
  <si>
    <t>IS_LOCKED</t>
  </si>
  <si>
    <t>N</t>
    <phoneticPr fontId="1" type="noConversion"/>
  </si>
  <si>
    <t>ADMIN_ID</t>
  </si>
  <si>
    <t>ADMIN_NAME</t>
  </si>
  <si>
    <t>HEAD_IMG</t>
  </si>
  <si>
    <t>GENER</t>
  </si>
  <si>
    <t>EMAIL</t>
  </si>
  <si>
    <t>PHONE</t>
  </si>
  <si>
    <t>ADDRESS</t>
  </si>
  <si>
    <t>最高管理员</t>
    <phoneticPr fontId="1" type="noConversion"/>
  </si>
  <si>
    <t>1</t>
    <phoneticPr fontId="1" type="noConversion"/>
  </si>
  <si>
    <t>0</t>
    <phoneticPr fontId="1" type="noConversion"/>
  </si>
  <si>
    <t>中国</t>
    <phoneticPr fontId="1" type="noConversion"/>
  </si>
  <si>
    <t>admin@qq.com</t>
    <phoneticPr fontId="1" type="noConversion"/>
  </si>
  <si>
    <t>QUERY_SQL</t>
  </si>
  <si>
    <t>RULE</t>
  </si>
  <si>
    <t>UPDATE_TIME</t>
  </si>
  <si>
    <t>RESOURCE_ID</t>
    <phoneticPr fontId="1" type="noConversion"/>
  </si>
  <si>
    <t>MENU_NAME</t>
    <phoneticPr fontId="1" type="noConversion"/>
  </si>
  <si>
    <t>SELECT * FROM MENU WHERE MODULE_CODE IN :moduleCodes</t>
    <phoneticPr fontId="1" type="noConversion"/>
  </si>
  <si>
    <t>{key:"RESOURCE_ID", text:"MENU_NAME"}</t>
    <phoneticPr fontId="1" type="noConversion"/>
  </si>
  <si>
    <t>A</t>
    <phoneticPr fontId="1" type="noConversion"/>
  </si>
  <si>
    <t>CURRENT_TIMESTAMP</t>
    <phoneticPr fontId="1" type="noConversion"/>
  </si>
  <si>
    <t>CURRENT_TIMESTAMP</t>
    <phoneticPr fontId="1" type="noConversion"/>
  </si>
  <si>
    <t>O</t>
    <phoneticPr fontId="1" type="noConversion"/>
  </si>
  <si>
    <t>A</t>
    <phoneticPr fontId="1" type="noConversion"/>
  </si>
  <si>
    <t>A</t>
    <phoneticPr fontId="1" type="noConversion"/>
  </si>
  <si>
    <t>OPERATOR_TYPE</t>
    <phoneticPr fontId="1" type="noConversion"/>
  </si>
  <si>
    <t>PWD_EXP_DATE</t>
    <phoneticPr fontId="1" type="noConversion"/>
  </si>
  <si>
    <t>LAST_LOGIN_DATE</t>
    <phoneticPr fontId="1" type="noConversion"/>
  </si>
  <si>
    <t>C4CA4238A0B923820DCC509A6F75849B</t>
    <phoneticPr fontId="1" type="noConversion"/>
  </si>
  <si>
    <t>STATE</t>
    <phoneticPr fontId="1" type="noConversion"/>
  </si>
  <si>
    <t>STATE_DATE</t>
    <phoneticPr fontId="1" type="noConversion"/>
  </si>
  <si>
    <t>MANAGER</t>
  </si>
  <si>
    <t>MANAGER</t>
    <phoneticPr fontId="1" type="noConversion"/>
  </si>
  <si>
    <t>MANAGER</t>
    <phoneticPr fontId="1" type="noConversion"/>
  </si>
  <si>
    <t>GET</t>
    <phoneticPr fontId="1" type="noConversion"/>
  </si>
  <si>
    <t>P</t>
    <phoneticPr fontId="1" type="noConversion"/>
  </si>
  <si>
    <t>GET</t>
    <phoneticPr fontId="1" type="noConversion"/>
  </si>
  <si>
    <t>POST</t>
    <phoneticPr fontId="1" type="noConversion"/>
  </si>
  <si>
    <t>GET</t>
    <phoneticPr fontId="1" type="noConversion"/>
  </si>
  <si>
    <t>DIR_URL</t>
    <phoneticPr fontId="1" type="noConversion"/>
  </si>
  <si>
    <t>URL资源目录</t>
    <phoneticPr fontId="1" type="noConversion"/>
  </si>
  <si>
    <t>DIR_URL_DEFAULT</t>
    <phoneticPr fontId="1" type="noConversion"/>
  </si>
  <si>
    <t>URL资源默认目录</t>
    <phoneticPr fontId="1" type="noConversion"/>
  </si>
  <si>
    <t>DIR_ITEM</t>
    <phoneticPr fontId="1" type="noConversion"/>
  </si>
  <si>
    <t>DIR_ITEM_DEFAULT</t>
    <phoneticPr fontId="1" type="noConversion"/>
  </si>
  <si>
    <t>配置项目录</t>
    <phoneticPr fontId="1" type="noConversion"/>
  </si>
  <si>
    <t>配置项默认目录</t>
    <phoneticPr fontId="1" type="noConversion"/>
  </si>
  <si>
    <t>POST</t>
    <phoneticPr fontId="1" type="noConversion"/>
  </si>
  <si>
    <t>CREATE_TIME</t>
    <phoneticPr fontId="1" type="noConversion"/>
  </si>
  <si>
    <t>/event</t>
    <phoneticPr fontId="1" type="noConversion"/>
  </si>
  <si>
    <t>/event/list</t>
    <phoneticPr fontId="1" type="noConversion"/>
  </si>
  <si>
    <t>/event/toAdd</t>
    <phoneticPr fontId="1" type="noConversion"/>
  </si>
  <si>
    <t>/event/add</t>
    <phoneticPr fontId="1" type="noConversion"/>
  </si>
  <si>
    <t>/event/toModify</t>
    <phoneticPr fontId="1" type="noConversion"/>
  </si>
  <si>
    <t>/event/modify</t>
    <phoneticPr fontId="1" type="noConversion"/>
  </si>
  <si>
    <t>/event/remove</t>
    <phoneticPr fontId="1" type="noConversion"/>
  </si>
  <si>
    <t>/event/import</t>
    <phoneticPr fontId="1" type="noConversion"/>
  </si>
  <si>
    <t>/event/export</t>
    <phoneticPr fontId="1" type="noConversion"/>
  </si>
  <si>
    <t>/event/toImport</t>
    <phoneticPr fontId="1" type="noConversion"/>
  </si>
  <si>
    <t>/event/toExport</t>
    <phoneticPr fontId="1" type="noConversion"/>
  </si>
  <si>
    <t>进入事件主页</t>
    <phoneticPr fontId="1" type="noConversion"/>
  </si>
  <si>
    <t>事件列表查询</t>
    <phoneticPr fontId="1" type="noConversion"/>
  </si>
  <si>
    <t>事件新增</t>
    <phoneticPr fontId="1" type="noConversion"/>
  </si>
  <si>
    <t>进入事件新增页</t>
    <phoneticPr fontId="1" type="noConversion"/>
  </si>
  <si>
    <t>进入事件修改页</t>
    <phoneticPr fontId="1" type="noConversion"/>
  </si>
  <si>
    <t>事件修改</t>
    <phoneticPr fontId="1" type="noConversion"/>
  </si>
  <si>
    <t>事件删除</t>
    <phoneticPr fontId="1" type="noConversion"/>
  </si>
  <si>
    <t>进入事件导入页</t>
    <phoneticPr fontId="1" type="noConversion"/>
  </si>
  <si>
    <t>事件导入</t>
    <phoneticPr fontId="1" type="noConversion"/>
  </si>
  <si>
    <t>进入事件导出页</t>
    <phoneticPr fontId="1" type="noConversion"/>
  </si>
  <si>
    <t>事件导出</t>
    <phoneticPr fontId="1" type="noConversion"/>
  </si>
  <si>
    <t>POST</t>
    <phoneticPr fontId="1" type="noConversion"/>
  </si>
  <si>
    <t>事件查询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</si>
  <si>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</si>
  <si>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</si>
  <si>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</si>
  <si>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/common/area</t>
  </si>
  <si>
    <t>/system/operatelog</t>
  </si>
  <si>
    <t>/directory/modify</t>
    <phoneticPr fontId="1" type="noConversion"/>
  </si>
  <si>
    <t>区域管理</t>
  </si>
  <si>
    <t>新增区域</t>
  </si>
  <si>
    <t>查询区域</t>
  </si>
  <si>
    <t>导入区域</t>
  </si>
  <si>
    <t>导出区域</t>
  </si>
  <si>
    <t>修改区域</t>
  </si>
  <si>
    <t>删除区域</t>
  </si>
  <si>
    <t>属性管理</t>
  </si>
  <si>
    <t>删除属性</t>
  </si>
  <si>
    <t>查询属性</t>
  </si>
  <si>
    <t>导出属性</t>
  </si>
  <si>
    <t>修改属性</t>
  </si>
  <si>
    <t>导入属性</t>
  </si>
  <si>
    <t>新增属性</t>
  </si>
  <si>
    <t>字典数据管理</t>
  </si>
  <si>
    <t>修改字典数据</t>
  </si>
  <si>
    <t>删除字典数据</t>
  </si>
  <si>
    <t>查询字典数据</t>
  </si>
  <si>
    <t>导入字典数据</t>
  </si>
  <si>
    <t>导出字典数据</t>
  </si>
  <si>
    <t>新增字典数据</t>
  </si>
  <si>
    <t>操作日志管理</t>
  </si>
  <si>
    <t>查看操作日志</t>
  </si>
  <si>
    <t>导出操作日志</t>
  </si>
  <si>
    <t>菜单资源管理</t>
  </si>
  <si>
    <t>目录列表</t>
  </si>
  <si>
    <t>新增目录</t>
  </si>
  <si>
    <t>修改目录</t>
  </si>
  <si>
    <t>删除目录</t>
  </si>
  <si>
    <t>新增功能资源包</t>
  </si>
  <si>
    <t>删除功能资源包</t>
  </si>
  <si>
    <t>修改功能资源包</t>
  </si>
  <si>
    <t>查询功能资源包</t>
  </si>
  <si>
    <t>修改URL资源</t>
  </si>
  <si>
    <t>查询URL资源</t>
  </si>
  <si>
    <t>删除URL资源</t>
  </si>
  <si>
    <t>新增URL资源</t>
  </si>
  <si>
    <t>菜单管理</t>
  </si>
  <si>
    <t>查询菜单</t>
  </si>
  <si>
    <t>删除菜单</t>
  </si>
  <si>
    <t>修改菜单</t>
  </si>
  <si>
    <t>新增菜单</t>
  </si>
  <si>
    <t>组织架构</t>
  </si>
  <si>
    <t>新增组织</t>
  </si>
  <si>
    <t>删除组织</t>
  </si>
  <si>
    <t>查询组织</t>
  </si>
  <si>
    <t>修改组织</t>
  </si>
  <si>
    <t>新增岗位</t>
  </si>
  <si>
    <t>删除岗位</t>
  </si>
  <si>
    <t>查询岗位</t>
  </si>
  <si>
    <t>修改岗位</t>
  </si>
  <si>
    <t>查询管理员</t>
  </si>
  <si>
    <t>密码修改</t>
  </si>
  <si>
    <t>修改管理员</t>
  </si>
  <si>
    <t>删除管理员</t>
  </si>
  <si>
    <t>新增管理员</t>
  </si>
  <si>
    <t>角色管理</t>
  </si>
  <si>
    <t>查询角色</t>
  </si>
  <si>
    <t>新增角色</t>
  </si>
  <si>
    <t>修改角色</t>
  </si>
  <si>
    <t>删除角色</t>
  </si>
  <si>
    <t>任务管理</t>
  </si>
  <si>
    <t>运行任务</t>
  </si>
  <si>
    <t>暂停任务</t>
  </si>
  <si>
    <t>修改任务</t>
  </si>
  <si>
    <t>导出任务</t>
  </si>
  <si>
    <t>导入任务</t>
  </si>
  <si>
    <t>查询任务</t>
  </si>
  <si>
    <t>删除任务</t>
  </si>
  <si>
    <t>新增任务</t>
  </si>
  <si>
    <t>消息模板管理</t>
  </si>
  <si>
    <t>查询消息模板</t>
  </si>
  <si>
    <t>新增消息模板</t>
  </si>
  <si>
    <t>导出消息模板</t>
  </si>
  <si>
    <t>导入消息模板</t>
  </si>
  <si>
    <t>删除消息模板</t>
  </si>
  <si>
    <t>修改消息模板</t>
  </si>
  <si>
    <t>个人信息</t>
  </si>
  <si>
    <t>系统管理</t>
  </si>
  <si>
    <t>事件管理</t>
  </si>
  <si>
    <t>事件查询</t>
  </si>
  <si>
    <t>事件新增</t>
  </si>
  <si>
    <t>事件修改</t>
  </si>
  <si>
    <t>事件删除</t>
  </si>
  <si>
    <t>事件导入</t>
  </si>
  <si>
    <t>事件导出</t>
  </si>
  <si>
    <t>配置项管理</t>
  </si>
  <si>
    <t>公告管理</t>
  </si>
  <si>
    <t>PARENT_RESOURCE_ID</t>
    <phoneticPr fontId="1" type="noConversion"/>
  </si>
  <si>
    <t>M</t>
  </si>
  <si>
    <t>B</t>
  </si>
  <si>
    <t>/common/attr</t>
    <phoneticPr fontId="1" type="noConversion"/>
  </si>
  <si>
    <t>/system/dict</t>
    <phoneticPr fontId="1" type="noConversion"/>
  </si>
  <si>
    <t>/permission/function</t>
    <phoneticPr fontId="1" type="noConversion"/>
  </si>
  <si>
    <t>/permission/menu</t>
    <phoneticPr fontId="1" type="noConversion"/>
  </si>
  <si>
    <t>/permission/org</t>
    <phoneticPr fontId="1" type="noConversion"/>
  </si>
  <si>
    <t>/permission/role</t>
    <phoneticPr fontId="1" type="noConversion"/>
  </si>
  <si>
    <t>/system/task</t>
    <phoneticPr fontId="1" type="noConversion"/>
  </si>
  <si>
    <t>/system/messageTemplate</t>
    <phoneticPr fontId="1" type="noConversion"/>
  </si>
  <si>
    <t>/permission/admin/info</t>
    <phoneticPr fontId="1" type="noConversion"/>
  </si>
  <si>
    <t>/common/event</t>
    <phoneticPr fontId="1" type="noConversion"/>
  </si>
  <si>
    <t>/system/config</t>
    <phoneticPr fontId="1" type="noConversion"/>
  </si>
  <si>
    <t>/system/announcement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</si>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</sst>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"/>
  <sheetViews>
    <sheetView workbookViewId="0">
      <selection activeCell="I2" sqref="I2"/>
    </sheetView>
  </sheetViews>
  <sheetFormatPr defaultRowHeight="18" customHeight="1"/>
  <cols>
    <col min="1" max="1" width="9" style="9"/>
    <col min="2" max="2" width="14.125" style="8" bestFit="1" customWidth="1"/>
    <col min="3" max="3" width="14.75" style="8" customWidth="1"/>
    <col min="4" max="5" width="14.5" style="9" customWidth="1"/>
    <col min="6" max="6" width="17.125" style="8" bestFit="1" customWidth="1"/>
    <col min="7" max="7" width="8.125" style="8" customWidth="1"/>
    <col min="8" max="8" width="16.875" style="8" customWidth="1"/>
    <col min="9" max="16384" width="9" style="9"/>
  </cols>
  <sheetData>
    <row r="1" spans="2:9" ht="18" customHeight="1">
      <c r="B1" s="1" t="s">
        <v>249</v>
      </c>
      <c r="C1" s="1" t="s">
        <v>251</v>
      </c>
      <c r="D1" s="1" t="s">
        <v>252</v>
      </c>
      <c r="E1" s="1" t="s">
        <v>253</v>
      </c>
      <c r="F1" s="1" t="s">
        <v>212</v>
      </c>
      <c r="G1" s="1" t="s">
        <v>261</v>
      </c>
      <c r="H1" s="1" t="s">
        <v>262</v>
      </c>
    </row>
    <row r="2" spans="2:9" ht="18" customHeight="1">
      <c r="B2" s="11">
        <v>1</v>
      </c>
      <c r="C2" s="11" t="s">
        <v>254</v>
      </c>
      <c r="D2" s="15" t="s">
        <v>254</v>
      </c>
      <c r="E2" s="15" t="s">
        <v>258</v>
      </c>
      <c r="F2" s="11" t="s">
        <v>285</v>
      </c>
      <c r="G2" s="11" t="s">
        <v>284</v>
      </c>
      <c r="H2" s="11" t="s">
        <v>286</v>
      </c>
      <c r="I2" s="9" t="str">
        <f>"INSERT INTO ORG (ORG_ID, ORG_NAME, ORG_CODE, PARENT_ORG_ID, CREATE_TIME, STATE, STATE_DATE) VALUES ("&amp;B2&amp;", '"&amp;C2&amp;"', '"&amp;D2&amp;"', "&amp;E2&amp;", "&amp;F2&amp;",'"&amp;G2&amp;"', "&amp;H2&amp;");"</f>
        <v>INSERT INTO ORG (ORG_ID, ORG_NAME, ORG_CODE, PARENT_ORG_ID, CREATE_TIME, STATE, STATE_DATE) VALUES (1, 'DEFAULT', 'DEFAULT', NULL, CURRENT_TIMESTAMP,'A', CURRENT_TIMESTAMP);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G77"/>
  <sheetViews>
    <sheetView workbookViewId="0">
      <pane ySplit="1" topLeftCell="A17" activePane="bottomLeft" state="frozen"/>
      <selection pane="bottomLeft" activeCell="E81" sqref="E81"/>
    </sheetView>
  </sheetViews>
  <sheetFormatPr defaultRowHeight="18" customHeight="1"/>
  <cols>
    <col min="1" max="1" width="9" style="9"/>
    <col min="2" max="2" width="13.75" style="8" customWidth="1"/>
    <col min="3" max="3" width="18.25" style="8" customWidth="1"/>
    <col min="4" max="4" width="16.25" style="9" customWidth="1"/>
    <col min="5" max="5" width="16.75" style="9" customWidth="1"/>
    <col min="6" max="6" width="11" style="9" customWidth="1"/>
    <col min="7" max="16384" width="9" style="9"/>
  </cols>
  <sheetData>
    <row r="1" spans="2:7" ht="18" customHeight="1">
      <c r="B1" s="1" t="s">
        <v>96</v>
      </c>
      <c r="C1" s="1" t="s">
        <v>210</v>
      </c>
      <c r="D1" s="1" t="s">
        <v>211</v>
      </c>
      <c r="E1" s="1" t="s">
        <v>212</v>
      </c>
      <c r="F1" s="1" t="s">
        <v>213</v>
      </c>
    </row>
    <row r="2" spans="2:7" ht="18" customHeight="1">
      <c r="B2" s="11">
        <v>1</v>
      </c>
      <c r="C2" s="11" t="s">
        <v>306</v>
      </c>
      <c r="D2" s="10" t="s">
        <v>101</v>
      </c>
      <c r="E2" s="10" t="s">
        <v>256</v>
      </c>
      <c r="F2" s="10"/>
      <c r="G2" s="9" t="str">
        <f>"INSERT INTO FUNCTION (FUNCTION_ID, DIRECTORY_CODE, FUNCTION_NAME, CREATE_TIME, REMARK) VALUES ("&amp;B2&amp;", '"&amp;C2&amp;"', '"&amp;D2&amp;"', "&amp;E2&amp;",  '"&amp;F2&amp;"');"</f>
        <v>INSERT INTO FUNCTION (FUNCTION_ID, DIRECTORY_CODE, FUNCTION_NAME, CREATE_TIME, REMARK) VALUES (1, 'DIR_URL_DEFAULT', '新增区域', CURRENT_TIMESTAMP,  '');</v>
      </c>
    </row>
    <row r="3" spans="2:7" ht="18" customHeight="1">
      <c r="B3" s="11">
        <v>2</v>
      </c>
      <c r="C3" s="11" t="s">
        <v>306</v>
      </c>
      <c r="D3" s="10" t="s">
        <v>102</v>
      </c>
      <c r="E3" s="10" t="s">
        <v>256</v>
      </c>
      <c r="F3" s="10"/>
      <c r="G3" s="9" t="str">
        <f t="shared" ref="G3:G66" si="0">"INSERT INTO FUNCTION (FUNCTION_ID, DIRECTORY_CODE, FUNCTION_NAME, CREATE_TIME, REMARK) VALUES ("&amp;B3&amp;", '"&amp;C3&amp;"', '"&amp;D3&amp;"', "&amp;E3&amp;",  '"&amp;F3&amp;"');"</f>
        <v>INSERT INTO FUNCTION (FUNCTION_ID, DIRECTORY_CODE, FUNCTION_NAME, CREATE_TIME, REMARK) VALUES (2, 'DIR_URL_DEFAULT', '查询区域', CURRENT_TIMESTAMP,  '');</v>
      </c>
    </row>
    <row r="4" spans="2:7" ht="18" customHeight="1">
      <c r="B4" s="11">
        <v>3</v>
      </c>
      <c r="C4" s="11" t="s">
        <v>306</v>
      </c>
      <c r="D4" s="10" t="s">
        <v>103</v>
      </c>
      <c r="E4" s="10" t="s">
        <v>256</v>
      </c>
      <c r="F4" s="10"/>
      <c r="G4" s="9" t="str">
        <f t="shared" si="0"/>
        <v>INSERT INTO FUNCTION (FUNCTION_ID, DIRECTORY_CODE, FUNCTION_NAME, CREATE_TIME, REMARK) VALUES (3, 'DIR_URL_DEFAULT', '导入区域', CURRENT_TIMESTAMP,  '');</v>
      </c>
    </row>
    <row r="5" spans="2:7" ht="18" customHeight="1">
      <c r="B5" s="11">
        <v>4</v>
      </c>
      <c r="C5" s="11" t="s">
        <v>306</v>
      </c>
      <c r="D5" s="10" t="s">
        <v>104</v>
      </c>
      <c r="E5" s="10" t="s">
        <v>256</v>
      </c>
      <c r="F5" s="10"/>
      <c r="G5" s="9" t="str">
        <f t="shared" si="0"/>
        <v>INSERT INTO FUNCTION (FUNCTION_ID, DIRECTORY_CODE, FUNCTION_NAME, CREATE_TIME, REMARK) VALUES (4, 'DIR_URL_DEFAULT', '导出区域', CURRENT_TIMESTAMP,  '');</v>
      </c>
    </row>
    <row r="6" spans="2:7" ht="18" customHeight="1">
      <c r="B6" s="11">
        <v>5</v>
      </c>
      <c r="C6" s="11" t="s">
        <v>306</v>
      </c>
      <c r="D6" s="10" t="s">
        <v>105</v>
      </c>
      <c r="E6" s="10" t="s">
        <v>256</v>
      </c>
      <c r="F6" s="10"/>
      <c r="G6" s="9" t="str">
        <f t="shared" si="0"/>
        <v>INSERT INTO FUNCTION (FUNCTION_ID, DIRECTORY_CODE, FUNCTION_NAME, CREATE_TIME, REMARK) VALUES (5, 'DIR_URL_DEFAULT', '修改区域', CURRENT_TIMESTAMP,  '');</v>
      </c>
    </row>
    <row r="7" spans="2:7" ht="18" customHeight="1">
      <c r="B7" s="11">
        <v>6</v>
      </c>
      <c r="C7" s="11" t="s">
        <v>306</v>
      </c>
      <c r="D7" s="10" t="s">
        <v>106</v>
      </c>
      <c r="E7" s="10" t="s">
        <v>256</v>
      </c>
      <c r="F7" s="10"/>
      <c r="G7" s="9" t="str">
        <f t="shared" si="0"/>
        <v>INSERT INTO FUNCTION (FUNCTION_ID, DIRECTORY_CODE, FUNCTION_NAME, CREATE_TIME, REMARK) VALUES (6, 'DIR_URL_DEFAULT', '删除区域', CURRENT_TIMESTAMP,  '');</v>
      </c>
    </row>
    <row r="8" spans="2:7" ht="18" customHeight="1">
      <c r="B8" s="11">
        <v>7</v>
      </c>
      <c r="C8" s="11" t="s">
        <v>306</v>
      </c>
      <c r="D8" s="10" t="s">
        <v>107</v>
      </c>
      <c r="E8" s="10" t="s">
        <v>256</v>
      </c>
      <c r="F8" s="10"/>
      <c r="G8" s="9" t="str">
        <f t="shared" si="0"/>
        <v>INSERT INTO FUNCTION (FUNCTION_ID, DIRECTORY_CODE, FUNCTION_NAME, CREATE_TIME, REMARK) VALUES (7, 'DIR_URL_DEFAULT', '目录列表', CURRENT_TIMESTAMP,  '');</v>
      </c>
    </row>
    <row r="9" spans="2:7" ht="18" customHeight="1">
      <c r="B9" s="11">
        <v>8</v>
      </c>
      <c r="C9" s="11" t="s">
        <v>306</v>
      </c>
      <c r="D9" s="10" t="s">
        <v>110</v>
      </c>
      <c r="E9" s="10" t="s">
        <v>256</v>
      </c>
      <c r="F9" s="10"/>
      <c r="G9" s="9" t="str">
        <f t="shared" si="0"/>
        <v>INSERT INTO FUNCTION (FUNCTION_ID, DIRECTORY_CODE, FUNCTION_NAME, CREATE_TIME, REMARK) VALUES (8, 'DIR_URL_DEFAULT', '新增目录', CURRENT_TIMESTAMP,  '');</v>
      </c>
    </row>
    <row r="10" spans="2:7" ht="18" customHeight="1">
      <c r="B10" s="11">
        <v>9</v>
      </c>
      <c r="C10" s="11" t="s">
        <v>306</v>
      </c>
      <c r="D10" s="10" t="s">
        <v>111</v>
      </c>
      <c r="E10" s="10" t="s">
        <v>256</v>
      </c>
      <c r="F10" s="10"/>
      <c r="G10" s="9" t="str">
        <f t="shared" si="0"/>
        <v>INSERT INTO FUNCTION (FUNCTION_ID, DIRECTORY_CODE, FUNCTION_NAME, CREATE_TIME, REMARK) VALUES (9, 'DIR_URL_DEFAULT', '修改目录', CURRENT_TIMESTAMP,  '');</v>
      </c>
    </row>
    <row r="11" spans="2:7" ht="18" customHeight="1">
      <c r="B11" s="11">
        <v>10</v>
      </c>
      <c r="C11" s="11" t="s">
        <v>306</v>
      </c>
      <c r="D11" s="10" t="s">
        <v>112</v>
      </c>
      <c r="E11" s="10" t="s">
        <v>256</v>
      </c>
      <c r="F11" s="10"/>
      <c r="G11" s="9" t="str">
        <f t="shared" si="0"/>
        <v>INSERT INTO FUNCTION (FUNCTION_ID, DIRECTORY_CODE, FUNCTION_NAME, CREATE_TIME, REMARK) VALUES (10, 'DIR_URL_DEFAULT', '删除目录', CURRENT_TIMESTAMP,  '');</v>
      </c>
    </row>
    <row r="12" spans="2:7" ht="18" customHeight="1">
      <c r="B12" s="11">
        <v>11</v>
      </c>
      <c r="C12" s="11" t="s">
        <v>306</v>
      </c>
      <c r="D12" s="10" t="s">
        <v>113</v>
      </c>
      <c r="E12" s="10" t="s">
        <v>256</v>
      </c>
      <c r="F12" s="10"/>
      <c r="G12" s="9" t="str">
        <f t="shared" si="0"/>
        <v>INSERT INTO FUNCTION (FUNCTION_ID, DIRECTORY_CODE, FUNCTION_NAME, CREATE_TIME, REMARK) VALUES (11, 'DIR_URL_DEFAULT', '查询模块列表', CURRENT_TIMESTAMP,  '');</v>
      </c>
    </row>
    <row r="13" spans="2:7" ht="18" customHeight="1">
      <c r="B13" s="11">
        <v>12</v>
      </c>
      <c r="C13" s="11" t="s">
        <v>306</v>
      </c>
      <c r="D13" s="10" t="s">
        <v>215</v>
      </c>
      <c r="E13" s="10" t="s">
        <v>256</v>
      </c>
      <c r="F13" s="10"/>
      <c r="G13" s="9" t="str">
        <f t="shared" si="0"/>
        <v>INSERT INTO FUNCTION (FUNCTION_ID, DIRECTORY_CODE, FUNCTION_NAME, CREATE_TIME, REMARK) VALUES (12, 'DIR_URL_DEFAULT', '个人信息', CURRENT_TIMESTAMP,  '');</v>
      </c>
    </row>
    <row r="14" spans="2:7" ht="18" customHeight="1">
      <c r="B14" s="11">
        <v>13</v>
      </c>
      <c r="C14" s="11" t="s">
        <v>306</v>
      </c>
      <c r="D14" s="4" t="s">
        <v>118</v>
      </c>
      <c r="E14" s="10" t="s">
        <v>256</v>
      </c>
      <c r="F14" s="10"/>
      <c r="G14" s="9" t="str">
        <f t="shared" si="0"/>
        <v>INSERT INTO FUNCTION (FUNCTION_ID, DIRECTORY_CODE, FUNCTION_NAME, CREATE_TIME, REMARK) VALUES (13, 'DIR_URL_DEFAULT', '删除属性', CURRENT_TIMESTAMP,  '');</v>
      </c>
    </row>
    <row r="15" spans="2:7" ht="18" customHeight="1">
      <c r="B15" s="11">
        <v>14</v>
      </c>
      <c r="C15" s="11" t="s">
        <v>306</v>
      </c>
      <c r="D15" s="4" t="s">
        <v>119</v>
      </c>
      <c r="E15" s="10" t="s">
        <v>256</v>
      </c>
      <c r="F15" s="10"/>
      <c r="G15" s="9" t="str">
        <f t="shared" si="0"/>
        <v>INSERT INTO FUNCTION (FUNCTION_ID, DIRECTORY_CODE, FUNCTION_NAME, CREATE_TIME, REMARK) VALUES (14, 'DIR_URL_DEFAULT', '查询属性', CURRENT_TIMESTAMP,  '');</v>
      </c>
    </row>
    <row r="16" spans="2:7" ht="18" customHeight="1">
      <c r="B16" s="11">
        <v>15</v>
      </c>
      <c r="C16" s="11" t="s">
        <v>306</v>
      </c>
      <c r="D16" s="4" t="s">
        <v>120</v>
      </c>
      <c r="E16" s="10" t="s">
        <v>256</v>
      </c>
      <c r="F16" s="10"/>
      <c r="G16" s="9" t="str">
        <f t="shared" si="0"/>
        <v>INSERT INTO FUNCTION (FUNCTION_ID, DIRECTORY_CODE, FUNCTION_NAME, CREATE_TIME, REMARK) VALUES (15, 'DIR_URL_DEFAULT', '导出属性', CURRENT_TIMESTAMP,  '');</v>
      </c>
    </row>
    <row r="17" spans="2:7" ht="18" customHeight="1">
      <c r="B17" s="11">
        <v>16</v>
      </c>
      <c r="C17" s="11" t="s">
        <v>306</v>
      </c>
      <c r="D17" s="5" t="s">
        <v>121</v>
      </c>
      <c r="E17" s="10" t="s">
        <v>256</v>
      </c>
      <c r="F17" s="10"/>
      <c r="G17" s="9" t="str">
        <f t="shared" si="0"/>
        <v>INSERT INTO FUNCTION (FUNCTION_ID, DIRECTORY_CODE, FUNCTION_NAME, CREATE_TIME, REMARK) VALUES (16, 'DIR_URL_DEFAULT', '修改属性', CURRENT_TIMESTAMP,  '');</v>
      </c>
    </row>
    <row r="18" spans="2:7" ht="18" customHeight="1">
      <c r="B18" s="11">
        <v>17</v>
      </c>
      <c r="C18" s="11" t="s">
        <v>306</v>
      </c>
      <c r="D18" s="5" t="s">
        <v>122</v>
      </c>
      <c r="E18" s="10" t="s">
        <v>256</v>
      </c>
      <c r="F18" s="10"/>
      <c r="G18" s="9" t="str">
        <f t="shared" si="0"/>
        <v>INSERT INTO FUNCTION (FUNCTION_ID, DIRECTORY_CODE, FUNCTION_NAME, CREATE_TIME, REMARK) VALUES (17, 'DIR_URL_DEFAULT', '导入属性', CURRENT_TIMESTAMP,  '');</v>
      </c>
    </row>
    <row r="19" spans="2:7" ht="18" customHeight="1">
      <c r="B19" s="11">
        <v>18</v>
      </c>
      <c r="C19" s="11" t="s">
        <v>306</v>
      </c>
      <c r="D19" s="5" t="s">
        <v>123</v>
      </c>
      <c r="E19" s="10" t="s">
        <v>256</v>
      </c>
      <c r="F19" s="10"/>
      <c r="G19" s="9" t="str">
        <f t="shared" si="0"/>
        <v>INSERT INTO FUNCTION (FUNCTION_ID, DIRECTORY_CODE, FUNCTION_NAME, CREATE_TIME, REMARK) VALUES (18, 'DIR_URL_DEFAULT', '新增属性', CURRENT_TIMESTAMP,  '');</v>
      </c>
    </row>
    <row r="20" spans="2:7" ht="18" customHeight="1">
      <c r="B20" s="11">
        <v>19</v>
      </c>
      <c r="C20" s="11" t="s">
        <v>306</v>
      </c>
      <c r="D20" s="4" t="s">
        <v>125</v>
      </c>
      <c r="E20" s="10" t="s">
        <v>256</v>
      </c>
      <c r="F20" s="10"/>
      <c r="G20" s="9" t="str">
        <f t="shared" si="0"/>
        <v>INSERT INTO FUNCTION (FUNCTION_ID, DIRECTORY_CODE, FUNCTION_NAME, CREATE_TIME, REMARK) VALUES (19, 'DIR_URL_DEFAULT', '修改字典数据', CURRENT_TIMESTAMP,  '');</v>
      </c>
    </row>
    <row r="21" spans="2:7" ht="18" customHeight="1">
      <c r="B21" s="11">
        <v>20</v>
      </c>
      <c r="C21" s="11" t="s">
        <v>306</v>
      </c>
      <c r="D21" s="4" t="s">
        <v>127</v>
      </c>
      <c r="E21" s="10" t="s">
        <v>256</v>
      </c>
      <c r="F21" s="10"/>
      <c r="G21" s="9" t="str">
        <f t="shared" si="0"/>
        <v>INSERT INTO FUNCTION (FUNCTION_ID, DIRECTORY_CODE, FUNCTION_NAME, CREATE_TIME, REMARK) VALUES (20, 'DIR_URL_DEFAULT', '删除字典数据', CURRENT_TIMESTAMP,  '');</v>
      </c>
    </row>
    <row r="22" spans="2:7" ht="18" customHeight="1">
      <c r="B22" s="11">
        <v>21</v>
      </c>
      <c r="C22" s="11" t="s">
        <v>306</v>
      </c>
      <c r="D22" s="4" t="s">
        <v>128</v>
      </c>
      <c r="E22" s="10" t="s">
        <v>256</v>
      </c>
      <c r="F22" s="10"/>
      <c r="G22" s="9" t="str">
        <f t="shared" si="0"/>
        <v>INSERT INTO FUNCTION (FUNCTION_ID, DIRECTORY_CODE, FUNCTION_NAME, CREATE_TIME, REMARK) VALUES (21, 'DIR_URL_DEFAULT', '查询字典数据', CURRENT_TIMESTAMP,  '');</v>
      </c>
    </row>
    <row r="23" spans="2:7" ht="18" customHeight="1">
      <c r="B23" s="11">
        <v>22</v>
      </c>
      <c r="C23" s="11" t="s">
        <v>306</v>
      </c>
      <c r="D23" s="4" t="s">
        <v>129</v>
      </c>
      <c r="E23" s="10" t="s">
        <v>256</v>
      </c>
      <c r="F23" s="10"/>
      <c r="G23" s="9" t="str">
        <f t="shared" si="0"/>
        <v>INSERT INTO FUNCTION (FUNCTION_ID, DIRECTORY_CODE, FUNCTION_NAME, CREATE_TIME, REMARK) VALUES (22, 'DIR_URL_DEFAULT', '导入字典数据', CURRENT_TIMESTAMP,  '');</v>
      </c>
    </row>
    <row r="24" spans="2:7" ht="18" customHeight="1">
      <c r="B24" s="11">
        <v>23</v>
      </c>
      <c r="C24" s="11" t="s">
        <v>306</v>
      </c>
      <c r="D24" s="4" t="s">
        <v>130</v>
      </c>
      <c r="E24" s="10" t="s">
        <v>256</v>
      </c>
      <c r="F24" s="10"/>
      <c r="G24" s="9" t="str">
        <f t="shared" si="0"/>
        <v>INSERT INTO FUNCTION (FUNCTION_ID, DIRECTORY_CODE, FUNCTION_NAME, CREATE_TIME, REMARK) VALUES (23, 'DIR_URL_DEFAULT', '导出字典数据', CURRENT_TIMESTAMP,  '');</v>
      </c>
    </row>
    <row r="25" spans="2:7" ht="18" customHeight="1">
      <c r="B25" s="11">
        <v>24</v>
      </c>
      <c r="C25" s="11" t="s">
        <v>306</v>
      </c>
      <c r="D25" s="4" t="s">
        <v>131</v>
      </c>
      <c r="E25" s="10" t="s">
        <v>256</v>
      </c>
      <c r="F25" s="10"/>
      <c r="G25" s="9" t="str">
        <f t="shared" si="0"/>
        <v>INSERT INTO FUNCTION (FUNCTION_ID, DIRECTORY_CODE, FUNCTION_NAME, CREATE_TIME, REMARK) VALUES (24, 'DIR_URL_DEFAULT', '新增字典数据', CURRENT_TIMESTAMP,  '');</v>
      </c>
    </row>
    <row r="26" spans="2:7" ht="18" customHeight="1">
      <c r="B26" s="11">
        <v>25</v>
      </c>
      <c r="C26" s="11" t="s">
        <v>306</v>
      </c>
      <c r="D26" s="4" t="s">
        <v>224</v>
      </c>
      <c r="E26" s="10" t="s">
        <v>256</v>
      </c>
      <c r="F26" s="10"/>
      <c r="G26" s="9" t="str">
        <f t="shared" si="0"/>
        <v>INSERT INTO FUNCTION (FUNCTION_ID, DIRECTORY_CODE, FUNCTION_NAME, CREATE_TIME, REMARK) VALUES (25, 'DIR_URL_DEFAULT', '导出操作日志', CURRENT_TIMESTAMP,  '');</v>
      </c>
    </row>
    <row r="27" spans="2:7" ht="18" customHeight="1">
      <c r="B27" s="11">
        <v>26</v>
      </c>
      <c r="C27" s="11" t="s">
        <v>306</v>
      </c>
      <c r="D27" s="4" t="s">
        <v>222</v>
      </c>
      <c r="E27" s="10" t="s">
        <v>256</v>
      </c>
      <c r="F27" s="10"/>
      <c r="G27" s="9" t="str">
        <f t="shared" si="0"/>
        <v>INSERT INTO FUNCTION (FUNCTION_ID, DIRECTORY_CODE, FUNCTION_NAME, CREATE_TIME, REMARK) VALUES (26, 'DIR_URL_DEFAULT', '操作日志列表', CURRENT_TIMESTAMP,  '');</v>
      </c>
    </row>
    <row r="28" spans="2:7" ht="18" customHeight="1">
      <c r="B28" s="11">
        <v>27</v>
      </c>
      <c r="C28" s="11" t="s">
        <v>306</v>
      </c>
      <c r="D28" s="5" t="s">
        <v>223</v>
      </c>
      <c r="E28" s="10" t="s">
        <v>256</v>
      </c>
      <c r="F28" s="10"/>
      <c r="G28" s="9" t="str">
        <f t="shared" si="0"/>
        <v>INSERT INTO FUNCTION (FUNCTION_ID, DIRECTORY_CODE, FUNCTION_NAME, CREATE_TIME, REMARK) VALUES (27, 'DIR_URL_DEFAULT', '查询事件列表', CURRENT_TIMESTAMP,  '');</v>
      </c>
    </row>
    <row r="29" spans="2:7" ht="18" customHeight="1">
      <c r="B29" s="11">
        <v>28</v>
      </c>
      <c r="C29" s="11" t="s">
        <v>306</v>
      </c>
      <c r="D29" s="5" t="s">
        <v>138</v>
      </c>
      <c r="E29" s="10" t="s">
        <v>256</v>
      </c>
      <c r="F29" s="10"/>
      <c r="G29" s="9" t="str">
        <f t="shared" si="0"/>
        <v>INSERT INTO FUNCTION (FUNCTION_ID, DIRECTORY_CODE, FUNCTION_NAME, CREATE_TIME, REMARK) VALUES (28, 'DIR_URL_DEFAULT', '新增功能资源包', CURRENT_TIMESTAMP,  '');</v>
      </c>
    </row>
    <row r="30" spans="2:7" ht="18" customHeight="1">
      <c r="B30" s="11">
        <v>29</v>
      </c>
      <c r="C30" s="11" t="s">
        <v>306</v>
      </c>
      <c r="D30" s="5" t="s">
        <v>140</v>
      </c>
      <c r="E30" s="10" t="s">
        <v>256</v>
      </c>
      <c r="F30" s="10"/>
      <c r="G30" s="9" t="str">
        <f t="shared" si="0"/>
        <v>INSERT INTO FUNCTION (FUNCTION_ID, DIRECTORY_CODE, FUNCTION_NAME, CREATE_TIME, REMARK) VALUES (29, 'DIR_URL_DEFAULT', '删除功能资源包', CURRENT_TIMESTAMP,  '');</v>
      </c>
    </row>
    <row r="31" spans="2:7" ht="18" customHeight="1">
      <c r="B31" s="11">
        <v>30</v>
      </c>
      <c r="C31" s="11" t="s">
        <v>306</v>
      </c>
      <c r="D31" s="5" t="s">
        <v>142</v>
      </c>
      <c r="E31" s="10" t="s">
        <v>256</v>
      </c>
      <c r="F31" s="10"/>
      <c r="G31" s="9" t="str">
        <f t="shared" si="0"/>
        <v>INSERT INTO FUNCTION (FUNCTION_ID, DIRECTORY_CODE, FUNCTION_NAME, CREATE_TIME, REMARK) VALUES (30, 'DIR_URL_DEFAULT', '修改功能资源包', CURRENT_TIMESTAMP,  '');</v>
      </c>
    </row>
    <row r="32" spans="2:7" ht="18" customHeight="1">
      <c r="B32" s="11">
        <v>31</v>
      </c>
      <c r="C32" s="11" t="s">
        <v>306</v>
      </c>
      <c r="D32" s="5" t="s">
        <v>144</v>
      </c>
      <c r="E32" s="10" t="s">
        <v>256</v>
      </c>
      <c r="F32" s="10"/>
      <c r="G32" s="9" t="str">
        <f t="shared" si="0"/>
        <v>INSERT INTO FUNCTION (FUNCTION_ID, DIRECTORY_CODE, FUNCTION_NAME, CREATE_TIME, REMARK) VALUES (31, 'DIR_URL_DEFAULT', '查询功能资源包列表', CURRENT_TIMESTAMP,  '');</v>
      </c>
    </row>
    <row r="33" spans="2:7" ht="18" customHeight="1">
      <c r="B33" s="11">
        <v>32</v>
      </c>
      <c r="C33" s="11" t="s">
        <v>306</v>
      </c>
      <c r="D33" s="5" t="s">
        <v>146</v>
      </c>
      <c r="E33" s="10" t="s">
        <v>256</v>
      </c>
      <c r="F33" s="10"/>
      <c r="G33" s="9" t="str">
        <f t="shared" si="0"/>
        <v>INSERT INTO FUNCTION (FUNCTION_ID, DIRECTORY_CODE, FUNCTION_NAME, CREATE_TIME, REMARK) VALUES (32, 'DIR_URL_DEFAULT', '查询菜单列表', CURRENT_TIMESTAMP,  '');</v>
      </c>
    </row>
    <row r="34" spans="2:7" ht="18" customHeight="1">
      <c r="B34" s="11">
        <v>33</v>
      </c>
      <c r="C34" s="11" t="s">
        <v>306</v>
      </c>
      <c r="D34" s="5" t="s">
        <v>147</v>
      </c>
      <c r="E34" s="10" t="s">
        <v>256</v>
      </c>
      <c r="F34" s="10"/>
      <c r="G34" s="9" t="str">
        <f t="shared" si="0"/>
        <v>INSERT INTO FUNCTION (FUNCTION_ID, DIRECTORY_CODE, FUNCTION_NAME, CREATE_TIME, REMARK) VALUES (33, 'DIR_URL_DEFAULT', '删除菜单', CURRENT_TIMESTAMP,  '');</v>
      </c>
    </row>
    <row r="35" spans="2:7" ht="18" customHeight="1">
      <c r="B35" s="11">
        <v>34</v>
      </c>
      <c r="C35" s="11" t="s">
        <v>306</v>
      </c>
      <c r="D35" s="5" t="s">
        <v>148</v>
      </c>
      <c r="E35" s="10" t="s">
        <v>256</v>
      </c>
      <c r="F35" s="10"/>
      <c r="G35" s="9" t="str">
        <f t="shared" si="0"/>
        <v>INSERT INTO FUNCTION (FUNCTION_ID, DIRECTORY_CODE, FUNCTION_NAME, CREATE_TIME, REMARK) VALUES (34, 'DIR_URL_DEFAULT', '修改菜单', CURRENT_TIMESTAMP,  '');</v>
      </c>
    </row>
    <row r="36" spans="2:7" ht="18" customHeight="1">
      <c r="B36" s="11">
        <v>35</v>
      </c>
      <c r="C36" s="11" t="s">
        <v>306</v>
      </c>
      <c r="D36" s="5" t="s">
        <v>151</v>
      </c>
      <c r="E36" s="10" t="s">
        <v>256</v>
      </c>
      <c r="F36" s="10"/>
      <c r="G36" s="9" t="str">
        <f t="shared" si="0"/>
        <v>INSERT INTO FUNCTION (FUNCTION_ID, DIRECTORY_CODE, FUNCTION_NAME, CREATE_TIME, REMARK) VALUES (35, 'DIR_URL_DEFAULT', '新增菜单', CURRENT_TIMESTAMP,  '');</v>
      </c>
    </row>
    <row r="37" spans="2:7" ht="18" customHeight="1">
      <c r="B37" s="11">
        <v>36</v>
      </c>
      <c r="C37" s="11" t="s">
        <v>306</v>
      </c>
      <c r="D37" s="5" t="s">
        <v>152</v>
      </c>
      <c r="E37" s="10" t="s">
        <v>256</v>
      </c>
      <c r="F37" s="10"/>
      <c r="G37" s="9" t="str">
        <f t="shared" si="0"/>
        <v>INSERT INTO FUNCTION (FUNCTION_ID, DIRECTORY_CODE, FUNCTION_NAME, CREATE_TIME, REMARK) VALUES (36, 'DIR_URL_DEFAULT', '修改URL资源', CURRENT_TIMESTAMP,  '');</v>
      </c>
    </row>
    <row r="38" spans="2:7" ht="18" customHeight="1">
      <c r="B38" s="11">
        <v>37</v>
      </c>
      <c r="C38" s="11" t="s">
        <v>306</v>
      </c>
      <c r="D38" s="5" t="s">
        <v>153</v>
      </c>
      <c r="E38" s="10" t="s">
        <v>256</v>
      </c>
      <c r="F38" s="10"/>
      <c r="G38" s="9" t="str">
        <f t="shared" si="0"/>
        <v>INSERT INTO FUNCTION (FUNCTION_ID, DIRECTORY_CODE, FUNCTION_NAME, CREATE_TIME, REMARK) VALUES (37, 'DIR_URL_DEFAULT', '查询URL资源', CURRENT_TIMESTAMP,  '');</v>
      </c>
    </row>
    <row r="39" spans="2:7" ht="18" customHeight="1">
      <c r="B39" s="11">
        <v>38</v>
      </c>
      <c r="C39" s="11" t="s">
        <v>306</v>
      </c>
      <c r="D39" s="5" t="s">
        <v>154</v>
      </c>
      <c r="E39" s="10" t="s">
        <v>256</v>
      </c>
      <c r="F39" s="10"/>
      <c r="G39" s="9" t="str">
        <f t="shared" si="0"/>
        <v>INSERT INTO FUNCTION (FUNCTION_ID, DIRECTORY_CODE, FUNCTION_NAME, CREATE_TIME, REMARK) VALUES (38, 'DIR_URL_DEFAULT', '删除URL资源', CURRENT_TIMESTAMP,  '');</v>
      </c>
    </row>
    <row r="40" spans="2:7" ht="18" customHeight="1">
      <c r="B40" s="11">
        <v>39</v>
      </c>
      <c r="C40" s="11" t="s">
        <v>306</v>
      </c>
      <c r="D40" s="5" t="s">
        <v>156</v>
      </c>
      <c r="E40" s="10" t="s">
        <v>256</v>
      </c>
      <c r="F40" s="10"/>
      <c r="G40" s="9" t="str">
        <f t="shared" si="0"/>
        <v>INSERT INTO FUNCTION (FUNCTION_ID, DIRECTORY_CODE, FUNCTION_NAME, CREATE_TIME, REMARK) VALUES (39, 'DIR_URL_DEFAULT', '新增URL资源', CURRENT_TIMESTAMP,  '');</v>
      </c>
    </row>
    <row r="41" spans="2:7" ht="18" customHeight="1">
      <c r="B41" s="11">
        <v>40</v>
      </c>
      <c r="C41" s="11" t="s">
        <v>306</v>
      </c>
      <c r="D41" s="5" t="s">
        <v>158</v>
      </c>
      <c r="E41" s="10" t="s">
        <v>256</v>
      </c>
      <c r="F41" s="10"/>
      <c r="G41" s="9" t="str">
        <f t="shared" si="0"/>
        <v>INSERT INTO FUNCTION (FUNCTION_ID, DIRECTORY_CODE, FUNCTION_NAME, CREATE_TIME, REMARK) VALUES (40, 'DIR_URL_DEFAULT', '查询管理员列表', CURRENT_TIMESTAMP,  '');</v>
      </c>
    </row>
    <row r="42" spans="2:7" ht="18" customHeight="1">
      <c r="B42" s="11">
        <v>41</v>
      </c>
      <c r="C42" s="11" t="s">
        <v>306</v>
      </c>
      <c r="D42" s="5" t="s">
        <v>159</v>
      </c>
      <c r="E42" s="10" t="s">
        <v>256</v>
      </c>
      <c r="F42" s="10"/>
      <c r="G42" s="9" t="str">
        <f t="shared" si="0"/>
        <v>INSERT INTO FUNCTION (FUNCTION_ID, DIRECTORY_CODE, FUNCTION_NAME, CREATE_TIME, REMARK) VALUES (41, 'DIR_URL_DEFAULT', '密码修改', CURRENT_TIMESTAMP,  '');</v>
      </c>
    </row>
    <row r="43" spans="2:7" ht="18" customHeight="1">
      <c r="B43" s="11">
        <v>42</v>
      </c>
      <c r="C43" s="11" t="s">
        <v>306</v>
      </c>
      <c r="D43" s="5" t="s">
        <v>160</v>
      </c>
      <c r="E43" s="10" t="s">
        <v>256</v>
      </c>
      <c r="F43" s="10"/>
      <c r="G43" s="9" t="str">
        <f t="shared" si="0"/>
        <v>INSERT INTO FUNCTION (FUNCTION_ID, DIRECTORY_CODE, FUNCTION_NAME, CREATE_TIME, REMARK) VALUES (42, 'DIR_URL_DEFAULT', '修改管理员', CURRENT_TIMESTAMP,  '');</v>
      </c>
    </row>
    <row r="44" spans="2:7" ht="18" customHeight="1">
      <c r="B44" s="11">
        <v>43</v>
      </c>
      <c r="C44" s="11" t="s">
        <v>306</v>
      </c>
      <c r="D44" s="5" t="s">
        <v>164</v>
      </c>
      <c r="E44" s="10" t="s">
        <v>256</v>
      </c>
      <c r="F44" s="10"/>
      <c r="G44" s="9" t="str">
        <f t="shared" si="0"/>
        <v>INSERT INTO FUNCTION (FUNCTION_ID, DIRECTORY_CODE, FUNCTION_NAME, CREATE_TIME, REMARK) VALUES (43, 'DIR_URL_DEFAULT', '删除管理员', CURRENT_TIMESTAMP,  '');</v>
      </c>
    </row>
    <row r="45" spans="2:7" ht="18" customHeight="1">
      <c r="B45" s="11">
        <v>44</v>
      </c>
      <c r="C45" s="11" t="s">
        <v>306</v>
      </c>
      <c r="D45" s="5" t="s">
        <v>165</v>
      </c>
      <c r="E45" s="10" t="s">
        <v>256</v>
      </c>
      <c r="F45" s="10"/>
      <c r="G45" s="9" t="str">
        <f t="shared" si="0"/>
        <v>INSERT INTO FUNCTION (FUNCTION_ID, DIRECTORY_CODE, FUNCTION_NAME, CREATE_TIME, REMARK) VALUES (44, 'DIR_URL_DEFAULT', '新增管理员', CURRENT_TIMESTAMP,  '');</v>
      </c>
    </row>
    <row r="46" spans="2:7" ht="18" customHeight="1">
      <c r="B46" s="11">
        <v>45</v>
      </c>
      <c r="C46" s="11" t="s">
        <v>306</v>
      </c>
      <c r="D46" s="5" t="s">
        <v>167</v>
      </c>
      <c r="E46" s="10" t="s">
        <v>256</v>
      </c>
      <c r="F46" s="10"/>
      <c r="G46" s="9" t="str">
        <f t="shared" si="0"/>
        <v>INSERT INTO FUNCTION (FUNCTION_ID, DIRECTORY_CODE, FUNCTION_NAME, CREATE_TIME, REMARK) VALUES (45, 'DIR_URL_DEFAULT', '新增岗位', CURRENT_TIMESTAMP,  '');</v>
      </c>
    </row>
    <row r="47" spans="2:7" ht="18" customHeight="1">
      <c r="B47" s="11">
        <v>46</v>
      </c>
      <c r="C47" s="11" t="s">
        <v>306</v>
      </c>
      <c r="D47" s="5" t="s">
        <v>168</v>
      </c>
      <c r="E47" s="10" t="s">
        <v>256</v>
      </c>
      <c r="F47" s="10"/>
      <c r="G47" s="9" t="str">
        <f t="shared" si="0"/>
        <v>INSERT INTO FUNCTION (FUNCTION_ID, DIRECTORY_CODE, FUNCTION_NAME, CREATE_TIME, REMARK) VALUES (46, 'DIR_URL_DEFAULT', '删除岗位', CURRENT_TIMESTAMP,  '');</v>
      </c>
    </row>
    <row r="48" spans="2:7" ht="18" customHeight="1">
      <c r="B48" s="11">
        <v>47</v>
      </c>
      <c r="C48" s="11" t="s">
        <v>306</v>
      </c>
      <c r="D48" s="5" t="s">
        <v>169</v>
      </c>
      <c r="E48" s="10" t="s">
        <v>256</v>
      </c>
      <c r="F48" s="10"/>
      <c r="G48" s="9" t="str">
        <f t="shared" si="0"/>
        <v>INSERT INTO FUNCTION (FUNCTION_ID, DIRECTORY_CODE, FUNCTION_NAME, CREATE_TIME, REMARK) VALUES (47, 'DIR_URL_DEFAULT', '查询岗位', CURRENT_TIMESTAMP,  '');</v>
      </c>
    </row>
    <row r="49" spans="2:7" ht="18" customHeight="1">
      <c r="B49" s="11">
        <v>48</v>
      </c>
      <c r="C49" s="11" t="s">
        <v>306</v>
      </c>
      <c r="D49" s="5" t="s">
        <v>172</v>
      </c>
      <c r="E49" s="10" t="s">
        <v>256</v>
      </c>
      <c r="F49" s="10"/>
      <c r="G49" s="9" t="str">
        <f t="shared" si="0"/>
        <v>INSERT INTO FUNCTION (FUNCTION_ID, DIRECTORY_CODE, FUNCTION_NAME, CREATE_TIME, REMARK) VALUES (48, 'DIR_URL_DEFAULT', '修改岗位', CURRENT_TIMESTAMP,  '');</v>
      </c>
    </row>
    <row r="50" spans="2:7" ht="18" customHeight="1">
      <c r="B50" s="11">
        <v>49</v>
      </c>
      <c r="C50" s="11" t="s">
        <v>306</v>
      </c>
      <c r="D50" s="5" t="s">
        <v>178</v>
      </c>
      <c r="E50" s="10" t="s">
        <v>256</v>
      </c>
      <c r="F50" s="10"/>
      <c r="G50" s="9" t="str">
        <f t="shared" si="0"/>
        <v>INSERT INTO FUNCTION (FUNCTION_ID, DIRECTORY_CODE, FUNCTION_NAME, CREATE_TIME, REMARK) VALUES (49, 'DIR_URL_DEFAULT', '新增组织架构', CURRENT_TIMESTAMP,  '');</v>
      </c>
    </row>
    <row r="51" spans="2:7" ht="18" customHeight="1">
      <c r="B51" s="11">
        <v>50</v>
      </c>
      <c r="C51" s="11" t="s">
        <v>306</v>
      </c>
      <c r="D51" s="5" t="s">
        <v>179</v>
      </c>
      <c r="E51" s="10" t="s">
        <v>256</v>
      </c>
      <c r="F51" s="10"/>
      <c r="G51" s="9" t="str">
        <f t="shared" si="0"/>
        <v>INSERT INTO FUNCTION (FUNCTION_ID, DIRECTORY_CODE, FUNCTION_NAME, CREATE_TIME, REMARK) VALUES (50, 'DIR_URL_DEFAULT', '删除组织架构', CURRENT_TIMESTAMP,  '');</v>
      </c>
    </row>
    <row r="52" spans="2:7" ht="18" customHeight="1">
      <c r="B52" s="11">
        <v>51</v>
      </c>
      <c r="C52" s="11" t="s">
        <v>306</v>
      </c>
      <c r="D52" s="5" t="s">
        <v>180</v>
      </c>
      <c r="E52" s="10" t="s">
        <v>256</v>
      </c>
      <c r="F52" s="10"/>
      <c r="G52" s="9" t="str">
        <f t="shared" si="0"/>
        <v>INSERT INTO FUNCTION (FUNCTION_ID, DIRECTORY_CODE, FUNCTION_NAME, CREATE_TIME, REMARK) VALUES (51, 'DIR_URL_DEFAULT', '查询组织架构', CURRENT_TIMESTAMP,  '');</v>
      </c>
    </row>
    <row r="53" spans="2:7" ht="18" customHeight="1">
      <c r="B53" s="11">
        <v>52</v>
      </c>
      <c r="C53" s="11" t="s">
        <v>306</v>
      </c>
      <c r="D53" s="5" t="s">
        <v>183</v>
      </c>
      <c r="E53" s="10" t="s">
        <v>256</v>
      </c>
      <c r="F53" s="10"/>
      <c r="G53" s="9" t="str">
        <f t="shared" si="0"/>
        <v>INSERT INTO FUNCTION (FUNCTION_ID, DIRECTORY_CODE, FUNCTION_NAME, CREATE_TIME, REMARK) VALUES (52, 'DIR_URL_DEFAULT', '修改组织架构', CURRENT_TIMESTAMP,  '');</v>
      </c>
    </row>
    <row r="54" spans="2:7" ht="18" customHeight="1">
      <c r="B54" s="11">
        <v>53</v>
      </c>
      <c r="C54" s="11" t="s">
        <v>306</v>
      </c>
      <c r="D54" s="5" t="s">
        <v>190</v>
      </c>
      <c r="E54" s="10" t="s">
        <v>256</v>
      </c>
      <c r="F54" s="10"/>
      <c r="G54" s="9" t="str">
        <f t="shared" si="0"/>
        <v>INSERT INTO FUNCTION (FUNCTION_ID, DIRECTORY_CODE, FUNCTION_NAME, CREATE_TIME, REMARK) VALUES (53, 'DIR_URL_DEFAULT', '查询角色', CURRENT_TIMESTAMP,  '');</v>
      </c>
    </row>
    <row r="55" spans="2:7" ht="18" customHeight="1">
      <c r="B55" s="11">
        <v>54</v>
      </c>
      <c r="C55" s="11" t="s">
        <v>306</v>
      </c>
      <c r="D55" s="5" t="s">
        <v>187</v>
      </c>
      <c r="E55" s="10" t="s">
        <v>256</v>
      </c>
      <c r="F55" s="10"/>
      <c r="G55" s="9" t="str">
        <f t="shared" si="0"/>
        <v>INSERT INTO FUNCTION (FUNCTION_ID, DIRECTORY_CODE, FUNCTION_NAME, CREATE_TIME, REMARK) VALUES (54, 'DIR_URL_DEFAULT', '新增角色', CURRENT_TIMESTAMP,  '');</v>
      </c>
    </row>
    <row r="56" spans="2:7" ht="18" customHeight="1">
      <c r="B56" s="11">
        <v>55</v>
      </c>
      <c r="C56" s="11" t="s">
        <v>306</v>
      </c>
      <c r="D56" s="5" t="s">
        <v>193</v>
      </c>
      <c r="E56" s="10" t="s">
        <v>256</v>
      </c>
      <c r="F56" s="10"/>
      <c r="G56" s="9" t="str">
        <f t="shared" si="0"/>
        <v>INSERT INTO FUNCTION (FUNCTION_ID, DIRECTORY_CODE, FUNCTION_NAME, CREATE_TIME, REMARK) VALUES (55, 'DIR_URL_DEFAULT', '修改角色', CURRENT_TIMESTAMP,  '');</v>
      </c>
    </row>
    <row r="57" spans="2:7" ht="18" customHeight="1">
      <c r="B57" s="11">
        <v>56</v>
      </c>
      <c r="C57" s="11" t="s">
        <v>306</v>
      </c>
      <c r="D57" s="5" t="s">
        <v>189</v>
      </c>
      <c r="E57" s="10" t="s">
        <v>256</v>
      </c>
      <c r="F57" s="10"/>
      <c r="G57" s="9" t="str">
        <f t="shared" si="0"/>
        <v>INSERT INTO FUNCTION (FUNCTION_ID, DIRECTORY_CODE, FUNCTION_NAME, CREATE_TIME, REMARK) VALUES (56, 'DIR_URL_DEFAULT', '删除角色', CURRENT_TIMESTAMP,  '');</v>
      </c>
    </row>
    <row r="58" spans="2:7" ht="18" customHeight="1">
      <c r="B58" s="11">
        <v>57</v>
      </c>
      <c r="C58" s="11" t="s">
        <v>306</v>
      </c>
      <c r="D58" s="5" t="s">
        <v>194</v>
      </c>
      <c r="E58" s="10" t="s">
        <v>256</v>
      </c>
      <c r="F58" s="10"/>
      <c r="G58" s="9" t="str">
        <f t="shared" si="0"/>
        <v>INSERT INTO FUNCTION (FUNCTION_ID, DIRECTORY_CODE, FUNCTION_NAME, CREATE_TIME, REMARK) VALUES (57, 'DIR_URL_DEFAULT', '运行任务', CURRENT_TIMESTAMP,  '');</v>
      </c>
    </row>
    <row r="59" spans="2:7" ht="18" customHeight="1">
      <c r="B59" s="11">
        <v>58</v>
      </c>
      <c r="C59" s="11" t="s">
        <v>306</v>
      </c>
      <c r="D59" s="5" t="s">
        <v>195</v>
      </c>
      <c r="E59" s="10" t="s">
        <v>256</v>
      </c>
      <c r="F59" s="10"/>
      <c r="G59" s="9" t="str">
        <f t="shared" si="0"/>
        <v>INSERT INTO FUNCTION (FUNCTION_ID, DIRECTORY_CODE, FUNCTION_NAME, CREATE_TIME, REMARK) VALUES (58, 'DIR_URL_DEFAULT', '暂停任务', CURRENT_TIMESTAMP,  '');</v>
      </c>
    </row>
    <row r="60" spans="2:7" ht="18" customHeight="1">
      <c r="B60" s="11">
        <v>59</v>
      </c>
      <c r="C60" s="11" t="s">
        <v>306</v>
      </c>
      <c r="D60" s="5" t="s">
        <v>196</v>
      </c>
      <c r="E60" s="10" t="s">
        <v>256</v>
      </c>
      <c r="F60" s="10"/>
      <c r="G60" s="9" t="str">
        <f t="shared" si="0"/>
        <v>INSERT INTO FUNCTION (FUNCTION_ID, DIRECTORY_CODE, FUNCTION_NAME, CREATE_TIME, REMARK) VALUES (59, 'DIR_URL_DEFAULT', '修改任务', CURRENT_TIMESTAMP,  '');</v>
      </c>
    </row>
    <row r="61" spans="2:7" ht="18" customHeight="1">
      <c r="B61" s="11">
        <v>60</v>
      </c>
      <c r="C61" s="11" t="s">
        <v>306</v>
      </c>
      <c r="D61" s="5" t="s">
        <v>197</v>
      </c>
      <c r="E61" s="10" t="s">
        <v>256</v>
      </c>
      <c r="F61" s="10"/>
      <c r="G61" s="9" t="str">
        <f t="shared" si="0"/>
        <v>INSERT INTO FUNCTION (FUNCTION_ID, DIRECTORY_CODE, FUNCTION_NAME, CREATE_TIME, REMARK) VALUES (60, 'DIR_URL_DEFAULT', '导出任务', CURRENT_TIMESTAMP,  '');</v>
      </c>
    </row>
    <row r="62" spans="2:7" ht="18" customHeight="1">
      <c r="B62" s="11">
        <v>61</v>
      </c>
      <c r="C62" s="11" t="s">
        <v>306</v>
      </c>
      <c r="D62" s="5" t="s">
        <v>198</v>
      </c>
      <c r="E62" s="10" t="s">
        <v>256</v>
      </c>
      <c r="F62" s="10"/>
      <c r="G62" s="9" t="str">
        <f t="shared" si="0"/>
        <v>INSERT INTO FUNCTION (FUNCTION_ID, DIRECTORY_CODE, FUNCTION_NAME, CREATE_TIME, REMARK) VALUES (61, 'DIR_URL_DEFAULT', '导入任务', CURRENT_TIMESTAMP,  '');</v>
      </c>
    </row>
    <row r="63" spans="2:7" ht="18" customHeight="1">
      <c r="B63" s="11">
        <v>62</v>
      </c>
      <c r="C63" s="11" t="s">
        <v>306</v>
      </c>
      <c r="D63" s="5" t="s">
        <v>199</v>
      </c>
      <c r="E63" s="10" t="s">
        <v>256</v>
      </c>
      <c r="F63" s="10"/>
      <c r="G63" s="9" t="str">
        <f t="shared" si="0"/>
        <v>INSERT INTO FUNCTION (FUNCTION_ID, DIRECTORY_CODE, FUNCTION_NAME, CREATE_TIME, REMARK) VALUES (62, 'DIR_URL_DEFAULT', '查询任务', CURRENT_TIMESTAMP,  '');</v>
      </c>
    </row>
    <row r="64" spans="2:7" ht="18" customHeight="1">
      <c r="B64" s="11">
        <v>63</v>
      </c>
      <c r="C64" s="11" t="s">
        <v>306</v>
      </c>
      <c r="D64" s="5" t="s">
        <v>200</v>
      </c>
      <c r="E64" s="10" t="s">
        <v>256</v>
      </c>
      <c r="F64" s="10"/>
      <c r="G64" s="9" t="str">
        <f t="shared" si="0"/>
        <v>INSERT INTO FUNCTION (FUNCTION_ID, DIRECTORY_CODE, FUNCTION_NAME, CREATE_TIME, REMARK) VALUES (63, 'DIR_URL_DEFAULT', '删除任务', CURRENT_TIMESTAMP,  '');</v>
      </c>
    </row>
    <row r="65" spans="2:7" ht="18" customHeight="1">
      <c r="B65" s="11">
        <v>64</v>
      </c>
      <c r="C65" s="11" t="s">
        <v>306</v>
      </c>
      <c r="D65" s="5" t="s">
        <v>201</v>
      </c>
      <c r="E65" s="10" t="s">
        <v>256</v>
      </c>
      <c r="F65" s="10"/>
      <c r="G65" s="9" t="str">
        <f t="shared" si="0"/>
        <v>INSERT INTO FUNCTION (FUNCTION_ID, DIRECTORY_CODE, FUNCTION_NAME, CREATE_TIME, REMARK) VALUES (64, 'DIR_URL_DEFAULT', '新增任务', CURRENT_TIMESTAMP,  '');</v>
      </c>
    </row>
    <row r="66" spans="2:7" ht="18" customHeight="1">
      <c r="B66" s="11">
        <v>65</v>
      </c>
      <c r="C66" s="11" t="s">
        <v>306</v>
      </c>
      <c r="D66" s="5" t="s">
        <v>204</v>
      </c>
      <c r="E66" s="10" t="s">
        <v>256</v>
      </c>
      <c r="F66" s="10"/>
      <c r="G66" s="9" t="str">
        <f t="shared" si="0"/>
        <v>INSERT INTO FUNCTION (FUNCTION_ID, DIRECTORY_CODE, FUNCTION_NAME, CREATE_TIME, REMARK) VALUES (65, 'DIR_URL_DEFAULT', '查询消息模板', CURRENT_TIMESTAMP,  '');</v>
      </c>
    </row>
    <row r="67" spans="2:7" ht="18" customHeight="1">
      <c r="B67" s="11">
        <v>66</v>
      </c>
      <c r="C67" s="11" t="s">
        <v>306</v>
      </c>
      <c r="D67" s="5" t="s">
        <v>205</v>
      </c>
      <c r="E67" s="10" t="s">
        <v>256</v>
      </c>
      <c r="F67" s="10"/>
      <c r="G67" s="9" t="str">
        <f t="shared" ref="G67:G77" si="1">"INSERT INTO FUNCTION (FUNCTION_ID, DIRECTORY_CODE, FUNCTION_NAME, CREATE_TIME, REMARK) VALUES ("&amp;B67&amp;", '"&amp;C67&amp;"', '"&amp;D67&amp;"', "&amp;E67&amp;",  '"&amp;F67&amp;"');"</f>
        <v>INSERT INTO FUNCTION (FUNCTION_ID, DIRECTORY_CODE, FUNCTION_NAME, CREATE_TIME, REMARK) VALUES (66, 'DIR_URL_DEFAULT', '新增消息模板', CURRENT_TIMESTAMP,  '');</v>
      </c>
    </row>
    <row r="68" spans="2:7" ht="18" customHeight="1">
      <c r="B68" s="11">
        <v>67</v>
      </c>
      <c r="C68" s="11" t="s">
        <v>306</v>
      </c>
      <c r="D68" s="5" t="s">
        <v>206</v>
      </c>
      <c r="E68" s="10" t="s">
        <v>256</v>
      </c>
      <c r="F68" s="10"/>
      <c r="G68" s="9" t="str">
        <f t="shared" si="1"/>
        <v>INSERT INTO FUNCTION (FUNCTION_ID, DIRECTORY_CODE, FUNCTION_NAME, CREATE_TIME, REMARK) VALUES (67, 'DIR_URL_DEFAULT', '导出消息模板', CURRENT_TIMESTAMP,  '');</v>
      </c>
    </row>
    <row r="69" spans="2:7" ht="18" customHeight="1">
      <c r="B69" s="11">
        <v>68</v>
      </c>
      <c r="C69" s="11" t="s">
        <v>306</v>
      </c>
      <c r="D69" s="5" t="s">
        <v>207</v>
      </c>
      <c r="E69" s="10" t="s">
        <v>256</v>
      </c>
      <c r="F69" s="10"/>
      <c r="G69" s="9" t="str">
        <f t="shared" si="1"/>
        <v>INSERT INTO FUNCTION (FUNCTION_ID, DIRECTORY_CODE, FUNCTION_NAME, CREATE_TIME, REMARK) VALUES (68, 'DIR_URL_DEFAULT', '导入消息模板', CURRENT_TIMESTAMP,  '');</v>
      </c>
    </row>
    <row r="70" spans="2:7" ht="18" customHeight="1">
      <c r="B70" s="11">
        <v>69</v>
      </c>
      <c r="C70" s="11" t="s">
        <v>306</v>
      </c>
      <c r="D70" s="5" t="s">
        <v>208</v>
      </c>
      <c r="E70" s="10" t="s">
        <v>256</v>
      </c>
      <c r="F70" s="10"/>
      <c r="G70" s="9" t="str">
        <f t="shared" si="1"/>
        <v>INSERT INTO FUNCTION (FUNCTION_ID, DIRECTORY_CODE, FUNCTION_NAME, CREATE_TIME, REMARK) VALUES (69, 'DIR_URL_DEFAULT', '删除消息模板', CURRENT_TIMESTAMP,  '');</v>
      </c>
    </row>
    <row r="71" spans="2:7" ht="18" customHeight="1">
      <c r="B71" s="11">
        <v>70</v>
      </c>
      <c r="C71" s="11" t="s">
        <v>306</v>
      </c>
      <c r="D71" s="5" t="s">
        <v>209</v>
      </c>
      <c r="E71" s="10" t="s">
        <v>256</v>
      </c>
      <c r="F71" s="10"/>
      <c r="G71" s="9" t="str">
        <f t="shared" si="1"/>
        <v>INSERT INTO FUNCTION (FUNCTION_ID, DIRECTORY_CODE, FUNCTION_NAME, CREATE_TIME, REMARK) VALUES (70, 'DIR_URL_DEFAULT', '修改消息模板', CURRENT_TIMESTAMP,  '');</v>
      </c>
    </row>
    <row r="72" spans="2:7" ht="18" customHeight="1">
      <c r="B72" s="11">
        <v>71</v>
      </c>
      <c r="C72" s="11" t="s">
        <v>306</v>
      </c>
      <c r="D72" s="10" t="s">
        <v>337</v>
      </c>
      <c r="E72" s="10" t="s">
        <v>256</v>
      </c>
      <c r="F72" s="10"/>
      <c r="G72" s="9" t="str">
        <f t="shared" si="1"/>
        <v>INSERT INTO FUNCTION (FUNCTION_ID, DIRECTORY_CODE, FUNCTION_NAME, CREATE_TIME, REMARK) VALUES (71, 'DIR_URL_DEFAULT', '事件查询', CURRENT_TIMESTAMP,  '');</v>
      </c>
    </row>
    <row r="73" spans="2:7" ht="18" customHeight="1">
      <c r="B73" s="11">
        <v>72</v>
      </c>
      <c r="C73" s="11" t="s">
        <v>306</v>
      </c>
      <c r="D73" s="10" t="s">
        <v>327</v>
      </c>
      <c r="E73" s="10" t="s">
        <v>256</v>
      </c>
      <c r="F73" s="10"/>
      <c r="G73" s="9" t="str">
        <f t="shared" si="1"/>
        <v>INSERT INTO FUNCTION (FUNCTION_ID, DIRECTORY_CODE, FUNCTION_NAME, CREATE_TIME, REMARK) VALUES (72, 'DIR_URL_DEFAULT', '事件新增', CURRENT_TIMESTAMP,  '');</v>
      </c>
    </row>
    <row r="74" spans="2:7" ht="18" customHeight="1">
      <c r="B74" s="11">
        <v>73</v>
      </c>
      <c r="C74" s="11" t="s">
        <v>306</v>
      </c>
      <c r="D74" s="10" t="s">
        <v>330</v>
      </c>
      <c r="E74" s="10" t="s">
        <v>256</v>
      </c>
      <c r="F74" s="10"/>
      <c r="G74" s="9" t="str">
        <f t="shared" si="1"/>
        <v>INSERT INTO FUNCTION (FUNCTION_ID, DIRECTORY_CODE, FUNCTION_NAME, CREATE_TIME, REMARK) VALUES (73, 'DIR_URL_DEFAULT', '事件修改', CURRENT_TIMESTAMP,  '');</v>
      </c>
    </row>
    <row r="75" spans="2:7" ht="18" customHeight="1">
      <c r="B75" s="11">
        <v>74</v>
      </c>
      <c r="C75" s="11" t="s">
        <v>306</v>
      </c>
      <c r="D75" s="10" t="s">
        <v>331</v>
      </c>
      <c r="E75" s="10" t="s">
        <v>256</v>
      </c>
      <c r="F75" s="10"/>
      <c r="G75" s="9" t="str">
        <f t="shared" si="1"/>
        <v>INSERT INTO FUNCTION (FUNCTION_ID, DIRECTORY_CODE, FUNCTION_NAME, CREATE_TIME, REMARK) VALUES (74, 'DIR_URL_DEFAULT', '事件删除', CURRENT_TIMESTAMP,  '');</v>
      </c>
    </row>
    <row r="76" spans="2:7" ht="18" customHeight="1">
      <c r="B76" s="11">
        <v>75</v>
      </c>
      <c r="C76" s="11" t="s">
        <v>306</v>
      </c>
      <c r="D76" s="10" t="s">
        <v>333</v>
      </c>
      <c r="E76" s="10" t="s">
        <v>256</v>
      </c>
      <c r="F76" s="10"/>
      <c r="G76" s="9" t="str">
        <f t="shared" si="1"/>
        <v>INSERT INTO FUNCTION (FUNCTION_ID, DIRECTORY_CODE, FUNCTION_NAME, CREATE_TIME, REMARK) VALUES (75, 'DIR_URL_DEFAULT', '事件导入', CURRENT_TIMESTAMP,  '');</v>
      </c>
    </row>
    <row r="77" spans="2:7" ht="18" customHeight="1">
      <c r="B77" s="11">
        <v>76</v>
      </c>
      <c r="C77" s="11" t="s">
        <v>306</v>
      </c>
      <c r="D77" s="10" t="s">
        <v>335</v>
      </c>
      <c r="E77" s="10" t="s">
        <v>256</v>
      </c>
      <c r="F77" s="10"/>
      <c r="G77" s="9" t="str">
        <f t="shared" si="1"/>
        <v>INSERT INTO FUNCTION (FUNCTION_ID, DIRECTORY_CODE, FUNCTION_NAME, CREATE_TIME, REMARK) VALUES (76, 'DIR_URL_DEFAULT', '事件导出', CURRENT_TIMESTAMP,  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89"/>
  <sheetViews>
    <sheetView tabSelected="1" workbookViewId="0">
      <selection activeCell="L89" sqref="L2:L89"/>
    </sheetView>
  </sheetViews>
  <sheetFormatPr defaultRowHeight="18" customHeight="1"/>
  <cols>
    <col min="1" max="1" width="9" style="9"/>
    <col min="2" max="2" width="13.75" style="8" customWidth="1"/>
    <col min="3" max="3" width="18.25" style="8" customWidth="1"/>
    <col min="4" max="4" width="15.25" style="9" customWidth="1"/>
    <col min="5" max="5" width="8" style="8" customWidth="1"/>
    <col min="6" max="6" width="16.25" style="8" customWidth="1"/>
    <col min="7" max="7" width="11.25" style="8" bestFit="1" customWidth="1"/>
    <col min="8" max="8" width="5.25" style="8" customWidth="1"/>
    <col min="9" max="9" width="18" style="9" bestFit="1" customWidth="1"/>
    <col min="10" max="10" width="7.625" style="8" bestFit="1" customWidth="1"/>
    <col min="11" max="11" width="11" style="9" customWidth="1"/>
    <col min="12" max="16384" width="9" style="9"/>
  </cols>
  <sheetData>
    <row r="1" spans="2:12" ht="18" customHeight="1">
      <c r="B1" s="1" t="s">
        <v>280</v>
      </c>
      <c r="C1" s="1" t="s">
        <v>432</v>
      </c>
      <c r="D1" s="1" t="s">
        <v>281</v>
      </c>
      <c r="E1" s="1" t="s">
        <v>221</v>
      </c>
      <c r="F1" s="1" t="s">
        <v>217</v>
      </c>
      <c r="G1" s="1" t="s">
        <v>96</v>
      </c>
      <c r="H1" s="1" t="s">
        <v>218</v>
      </c>
      <c r="I1" s="1" t="s">
        <v>98</v>
      </c>
      <c r="J1" s="1" t="s">
        <v>219</v>
      </c>
      <c r="K1" s="1" t="s">
        <v>220</v>
      </c>
    </row>
    <row r="2" spans="2:12" ht="18" customHeight="1">
      <c r="B2" s="11">
        <v>79</v>
      </c>
      <c r="C2" s="11" t="s">
        <v>447</v>
      </c>
      <c r="D2" s="13" t="s">
        <v>422</v>
      </c>
      <c r="E2" s="14" t="s">
        <v>433</v>
      </c>
      <c r="F2" s="11" t="s">
        <v>296</v>
      </c>
      <c r="G2" s="11" t="s">
        <v>447</v>
      </c>
      <c r="H2" s="14">
        <v>3</v>
      </c>
      <c r="I2" s="11"/>
      <c r="J2" s="11" t="s">
        <v>338</v>
      </c>
      <c r="K2" s="11"/>
      <c r="L2" s="9" t="str">
        <f>"INSERT INTO MENU (RESOURCE_ID ,PARENT_RESOURCE_ID, MENU_NAME, TYPE, MODULE_CODE, FUNCTION_ID, SEQ, URL, IS_LEAF, ICON_URL) VALUES ("&amp;B2&amp;", "&amp;C2&amp;", '"&amp;D2&amp;"', '"&amp;E2&amp;"', '"&amp;F2&amp;"', "&amp;G2&amp;", '"&amp;H2&amp;"', '"&amp;I2&amp;"', '"&amp;J2&amp;"', '"&amp;K2&amp;"');"</f>
        <v>INSERT INTO MENU (RESOURCE_ID ,PARENT_RESOURCE_ID, MENU_NAME, TYPE, MODULE_CODE, FUNCTION_ID, SEQ, URL, IS_LEAF, ICON_URL) VALUES (79, NULL, '系统管理', 'M', 'MANAGER', NULL, '3', '', 'N', '');</v>
      </c>
    </row>
    <row r="3" spans="2:12" ht="18" customHeight="1">
      <c r="B3" s="11">
        <v>1</v>
      </c>
      <c r="C3" s="11">
        <v>79</v>
      </c>
      <c r="D3" s="13" t="s">
        <v>344</v>
      </c>
      <c r="E3" s="14" t="s">
        <v>433</v>
      </c>
      <c r="F3" s="11" t="s">
        <v>296</v>
      </c>
      <c r="G3" s="11">
        <v>2</v>
      </c>
      <c r="H3" s="14">
        <v>6</v>
      </c>
      <c r="I3" s="10" t="s">
        <v>341</v>
      </c>
      <c r="J3" s="11" t="s">
        <v>338</v>
      </c>
      <c r="K3" s="12"/>
      <c r="L3" s="9" t="str">
        <f t="shared" ref="L3:L66" si="0">"INSERT INTO MENU (RESOURCE_ID ,PARENT_RESOURCE_ID, MENU_NAME, TYPE, MODULE_CODE, FUNCTION_ID, SEQ, URL, IS_LEAF, ICON_URL) VALUES ("&amp;B3&amp;", "&amp;C3&amp;", '"&amp;D3&amp;"', '"&amp;E3&amp;"', '"&amp;F3&amp;"', "&amp;G3&amp;", '"&amp;H3&amp;"', '"&amp;I3&amp;"', '"&amp;J3&amp;"', '"&amp;K3&amp;"');"</f>
        <v>INSERT INTO MENU (RESOURCE_ID ,PARENT_RESOURCE_ID, MENU_NAME, TYPE, MODULE_CODE, FUNCTION_ID, SEQ, URL, IS_LEAF, ICON_URL) VALUES (1, 79, '区域管理', 'M', 'MANAGER', 2, '6', '/common/area', 'N', '');</v>
      </c>
    </row>
    <row r="4" spans="2:12" ht="18" customHeight="1">
      <c r="B4" s="11">
        <v>2</v>
      </c>
      <c r="C4" s="11">
        <v>1</v>
      </c>
      <c r="D4" s="10" t="s">
        <v>345</v>
      </c>
      <c r="E4" s="11" t="s">
        <v>434</v>
      </c>
      <c r="F4" s="11" t="s">
        <v>296</v>
      </c>
      <c r="G4" s="11">
        <v>1</v>
      </c>
      <c r="H4" s="11">
        <v>2</v>
      </c>
      <c r="I4" s="10"/>
      <c r="J4" s="11" t="s">
        <v>339</v>
      </c>
      <c r="K4" s="10"/>
      <c r="L4" s="9" t="str">
        <f t="shared" si="0"/>
        <v>INSERT INTO MENU (RESOURCE_ID ,PARENT_RESOURCE_ID, MENU_NAME, TYPE, MODULE_CODE, FUNCTION_ID, SEQ, URL, IS_LEAF, ICON_URL) VALUES (2, 1, '新增区域', 'B', 'MANAGER', 1, '2', '', 'Y', '');</v>
      </c>
    </row>
    <row r="5" spans="2:12" ht="18" customHeight="1">
      <c r="B5" s="11">
        <v>3</v>
      </c>
      <c r="C5" s="11">
        <v>1</v>
      </c>
      <c r="D5" s="10" t="s">
        <v>346</v>
      </c>
      <c r="E5" s="11" t="s">
        <v>434</v>
      </c>
      <c r="F5" s="11" t="s">
        <v>296</v>
      </c>
      <c r="G5" s="11">
        <v>2</v>
      </c>
      <c r="H5" s="11">
        <v>1</v>
      </c>
      <c r="I5" s="10"/>
      <c r="J5" s="11" t="s">
        <v>339</v>
      </c>
      <c r="K5" s="10"/>
      <c r="L5" s="9" t="str">
        <f t="shared" si="0"/>
        <v>INSERT INTO MENU (RESOURCE_ID ,PARENT_RESOURCE_ID, MENU_NAME, TYPE, MODULE_CODE, FUNCTION_ID, SEQ, URL, IS_LEAF, ICON_URL) VALUES (3, 1, '查询区域', 'B', 'MANAGER', 2, '1', '', 'Y', '');</v>
      </c>
    </row>
    <row r="6" spans="2:12" ht="18" customHeight="1">
      <c r="B6" s="11">
        <v>4</v>
      </c>
      <c r="C6" s="11">
        <v>1</v>
      </c>
      <c r="D6" s="10" t="s">
        <v>347</v>
      </c>
      <c r="E6" s="11" t="s">
        <v>434</v>
      </c>
      <c r="F6" s="11" t="s">
        <v>296</v>
      </c>
      <c r="G6" s="11">
        <v>3</v>
      </c>
      <c r="H6" s="11">
        <v>5</v>
      </c>
      <c r="I6" s="10"/>
      <c r="J6" s="11" t="s">
        <v>339</v>
      </c>
      <c r="K6" s="10"/>
      <c r="L6" s="9" t="str">
        <f t="shared" si="0"/>
        <v>INSERT INTO MENU (RESOURCE_ID ,PARENT_RESOURCE_ID, MENU_NAME, TYPE, MODULE_CODE, FUNCTION_ID, SEQ, URL, IS_LEAF, ICON_URL) VALUES (4, 1, '导入区域', 'B', 'MANAGER', 3, '5', '', 'Y', '');</v>
      </c>
    </row>
    <row r="7" spans="2:12" ht="18" customHeight="1">
      <c r="B7" s="11">
        <v>5</v>
      </c>
      <c r="C7" s="11">
        <v>1</v>
      </c>
      <c r="D7" s="10" t="s">
        <v>348</v>
      </c>
      <c r="E7" s="11" t="s">
        <v>434</v>
      </c>
      <c r="F7" s="11" t="s">
        <v>296</v>
      </c>
      <c r="G7" s="11">
        <v>4</v>
      </c>
      <c r="H7" s="11">
        <v>6</v>
      </c>
      <c r="I7" s="10"/>
      <c r="J7" s="11" t="s">
        <v>339</v>
      </c>
      <c r="K7" s="10"/>
      <c r="L7" s="9" t="str">
        <f t="shared" si="0"/>
        <v>INSERT INTO MENU (RESOURCE_ID ,PARENT_RESOURCE_ID, MENU_NAME, TYPE, MODULE_CODE, FUNCTION_ID, SEQ, URL, IS_LEAF, ICON_URL) VALUES (5, 1, '导出区域', 'B', 'MANAGER', 4, '6', '', 'Y', '');</v>
      </c>
    </row>
    <row r="8" spans="2:12" ht="18" customHeight="1">
      <c r="B8" s="11">
        <v>6</v>
      </c>
      <c r="C8" s="11">
        <v>1</v>
      </c>
      <c r="D8" s="10" t="s">
        <v>349</v>
      </c>
      <c r="E8" s="11" t="s">
        <v>434</v>
      </c>
      <c r="F8" s="11" t="s">
        <v>296</v>
      </c>
      <c r="G8" s="11">
        <v>5</v>
      </c>
      <c r="H8" s="11">
        <v>3</v>
      </c>
      <c r="I8" s="10"/>
      <c r="J8" s="11" t="s">
        <v>339</v>
      </c>
      <c r="K8" s="10"/>
      <c r="L8" s="9" t="str">
        <f t="shared" si="0"/>
        <v>INSERT INTO MENU (RESOURCE_ID ,PARENT_RESOURCE_ID, MENU_NAME, TYPE, MODULE_CODE, FUNCTION_ID, SEQ, URL, IS_LEAF, ICON_URL) VALUES (6, 1, '修改区域', 'B', 'MANAGER', 5, '3', '', 'Y', '');</v>
      </c>
    </row>
    <row r="9" spans="2:12" ht="18" customHeight="1">
      <c r="B9" s="11">
        <v>7</v>
      </c>
      <c r="C9" s="11">
        <v>1</v>
      </c>
      <c r="D9" s="10" t="s">
        <v>350</v>
      </c>
      <c r="E9" s="11" t="s">
        <v>434</v>
      </c>
      <c r="F9" s="11" t="s">
        <v>296</v>
      </c>
      <c r="G9" s="11">
        <v>6</v>
      </c>
      <c r="H9" s="11">
        <v>4</v>
      </c>
      <c r="I9" s="10"/>
      <c r="J9" s="11" t="s">
        <v>339</v>
      </c>
      <c r="K9" s="10"/>
      <c r="L9" s="9" t="str">
        <f t="shared" si="0"/>
        <v>INSERT INTO MENU (RESOURCE_ID ,PARENT_RESOURCE_ID, MENU_NAME, TYPE, MODULE_CODE, FUNCTION_ID, SEQ, URL, IS_LEAF, ICON_URL) VALUES (7, 1, '删除区域', 'B', 'MANAGER', 6, '4', '', 'Y', '');</v>
      </c>
    </row>
    <row r="10" spans="2:12" ht="18" customHeight="1">
      <c r="B10" s="11">
        <v>8</v>
      </c>
      <c r="C10" s="11">
        <v>79</v>
      </c>
      <c r="D10" s="13" t="s">
        <v>351</v>
      </c>
      <c r="E10" s="14" t="s">
        <v>433</v>
      </c>
      <c r="F10" s="11" t="s">
        <v>296</v>
      </c>
      <c r="G10" s="11">
        <v>14</v>
      </c>
      <c r="H10" s="14">
        <v>3</v>
      </c>
      <c r="I10" s="10" t="s">
        <v>435</v>
      </c>
      <c r="J10" s="11" t="s">
        <v>338</v>
      </c>
      <c r="K10" s="10"/>
      <c r="L10" s="9" t="str">
        <f t="shared" si="0"/>
        <v>INSERT INTO MENU (RESOURCE_ID ,PARENT_RESOURCE_ID, MENU_NAME, TYPE, MODULE_CODE, FUNCTION_ID, SEQ, URL, IS_LEAF, ICON_URL) VALUES (8, 79, '属性管理', 'M', 'MANAGER', 14, '3', '/common/attr', 'N', '');</v>
      </c>
    </row>
    <row r="11" spans="2:12" ht="18" customHeight="1">
      <c r="B11" s="11">
        <v>9</v>
      </c>
      <c r="C11" s="11">
        <v>8</v>
      </c>
      <c r="D11" s="5" t="s">
        <v>352</v>
      </c>
      <c r="E11" s="11" t="s">
        <v>434</v>
      </c>
      <c r="F11" s="11" t="s">
        <v>296</v>
      </c>
      <c r="G11" s="11">
        <v>13</v>
      </c>
      <c r="H11" s="11">
        <v>4</v>
      </c>
      <c r="I11" s="10"/>
      <c r="J11" s="11" t="s">
        <v>339</v>
      </c>
      <c r="K11" s="10"/>
      <c r="L11" s="9" t="str">
        <f t="shared" si="0"/>
        <v>INSERT INTO MENU (RESOURCE_ID ,PARENT_RESOURCE_ID, MENU_NAME, TYPE, MODULE_CODE, FUNCTION_ID, SEQ, URL, IS_LEAF, ICON_URL) VALUES (9, 8, '删除属性', 'B', 'MANAGER', 13, '4', '', 'Y', '');</v>
      </c>
    </row>
    <row r="12" spans="2:12" ht="18" customHeight="1">
      <c r="B12" s="11">
        <v>10</v>
      </c>
      <c r="C12" s="11">
        <v>8</v>
      </c>
      <c r="D12" s="5" t="s">
        <v>353</v>
      </c>
      <c r="E12" s="11" t="s">
        <v>434</v>
      </c>
      <c r="F12" s="11" t="s">
        <v>296</v>
      </c>
      <c r="G12" s="11">
        <v>14</v>
      </c>
      <c r="H12" s="11">
        <v>1</v>
      </c>
      <c r="I12" s="10"/>
      <c r="J12" s="11" t="s">
        <v>339</v>
      </c>
      <c r="K12" s="10"/>
      <c r="L12" s="9" t="str">
        <f t="shared" si="0"/>
        <v>INSERT INTO MENU (RESOURCE_ID ,PARENT_RESOURCE_ID, MENU_NAME, TYPE, MODULE_CODE, FUNCTION_ID, SEQ, URL, IS_LEAF, ICON_URL) VALUES (10, 8, '查询属性', 'B', 'MANAGER', 14, '1', '', 'Y', '');</v>
      </c>
    </row>
    <row r="13" spans="2:12" ht="18" customHeight="1">
      <c r="B13" s="11">
        <v>11</v>
      </c>
      <c r="C13" s="11">
        <v>8</v>
      </c>
      <c r="D13" s="5" t="s">
        <v>354</v>
      </c>
      <c r="E13" s="11" t="s">
        <v>434</v>
      </c>
      <c r="F13" s="11" t="s">
        <v>296</v>
      </c>
      <c r="G13" s="11">
        <v>15</v>
      </c>
      <c r="H13" s="11">
        <v>6</v>
      </c>
      <c r="I13" s="10"/>
      <c r="J13" s="11" t="s">
        <v>339</v>
      </c>
      <c r="K13" s="10"/>
      <c r="L13" s="9" t="str">
        <f t="shared" si="0"/>
        <v>INSERT INTO MENU (RESOURCE_ID ,PARENT_RESOURCE_ID, MENU_NAME, TYPE, MODULE_CODE, FUNCTION_ID, SEQ, URL, IS_LEAF, ICON_URL) VALUES (11, 8, '导出属性', 'B', 'MANAGER', 15, '6', '', 'Y', '');</v>
      </c>
    </row>
    <row r="14" spans="2:12" ht="18" customHeight="1">
      <c r="B14" s="11">
        <v>12</v>
      </c>
      <c r="C14" s="11">
        <v>8</v>
      </c>
      <c r="D14" s="5" t="s">
        <v>355</v>
      </c>
      <c r="E14" s="11" t="s">
        <v>434</v>
      </c>
      <c r="F14" s="11" t="s">
        <v>296</v>
      </c>
      <c r="G14" s="11">
        <v>16</v>
      </c>
      <c r="H14" s="11">
        <v>3</v>
      </c>
      <c r="I14" s="10"/>
      <c r="J14" s="11" t="s">
        <v>339</v>
      </c>
      <c r="K14" s="10"/>
      <c r="L14" s="9" t="str">
        <f t="shared" si="0"/>
        <v>INSERT INTO MENU (RESOURCE_ID ,PARENT_RESOURCE_ID, MENU_NAME, TYPE, MODULE_CODE, FUNCTION_ID, SEQ, URL, IS_LEAF, ICON_URL) VALUES (12, 8, '修改属性', 'B', 'MANAGER', 16, '3', '', 'Y', '');</v>
      </c>
    </row>
    <row r="15" spans="2:12" ht="18" customHeight="1">
      <c r="B15" s="11">
        <v>13</v>
      </c>
      <c r="C15" s="11">
        <v>8</v>
      </c>
      <c r="D15" s="5" t="s">
        <v>356</v>
      </c>
      <c r="E15" s="11" t="s">
        <v>434</v>
      </c>
      <c r="F15" s="11" t="s">
        <v>296</v>
      </c>
      <c r="G15" s="11">
        <v>17</v>
      </c>
      <c r="H15" s="11">
        <v>5</v>
      </c>
      <c r="I15" s="10"/>
      <c r="J15" s="11" t="s">
        <v>339</v>
      </c>
      <c r="K15" s="10"/>
      <c r="L15" s="9" t="str">
        <f t="shared" si="0"/>
        <v>INSERT INTO MENU (RESOURCE_ID ,PARENT_RESOURCE_ID, MENU_NAME, TYPE, MODULE_CODE, FUNCTION_ID, SEQ, URL, IS_LEAF, ICON_URL) VALUES (13, 8, '导入属性', 'B', 'MANAGER', 17, '5', '', 'Y', '');</v>
      </c>
    </row>
    <row r="16" spans="2:12" ht="18" customHeight="1">
      <c r="B16" s="11">
        <v>14</v>
      </c>
      <c r="C16" s="11">
        <v>8</v>
      </c>
      <c r="D16" s="5" t="s">
        <v>357</v>
      </c>
      <c r="E16" s="11" t="s">
        <v>434</v>
      </c>
      <c r="F16" s="11" t="s">
        <v>296</v>
      </c>
      <c r="G16" s="11">
        <v>18</v>
      </c>
      <c r="H16" s="11">
        <v>2</v>
      </c>
      <c r="I16" s="10"/>
      <c r="J16" s="11" t="s">
        <v>339</v>
      </c>
      <c r="K16" s="10"/>
      <c r="L16" s="9" t="str">
        <f t="shared" si="0"/>
        <v>INSERT INTO MENU (RESOURCE_ID ,PARENT_RESOURCE_ID, MENU_NAME, TYPE, MODULE_CODE, FUNCTION_ID, SEQ, URL, IS_LEAF, ICON_URL) VALUES (14, 8, '新增属性', 'B', 'MANAGER', 18, '2', '', 'Y', '');</v>
      </c>
    </row>
    <row r="17" spans="2:12" ht="18" customHeight="1">
      <c r="B17" s="11">
        <v>15</v>
      </c>
      <c r="C17" s="11">
        <v>79</v>
      </c>
      <c r="D17" s="13" t="s">
        <v>358</v>
      </c>
      <c r="E17" s="14" t="s">
        <v>433</v>
      </c>
      <c r="F17" s="11" t="s">
        <v>296</v>
      </c>
      <c r="G17" s="11">
        <v>21</v>
      </c>
      <c r="H17" s="14">
        <v>5</v>
      </c>
      <c r="I17" s="10" t="s">
        <v>436</v>
      </c>
      <c r="J17" s="11" t="s">
        <v>338</v>
      </c>
      <c r="K17" s="10"/>
      <c r="L17" s="9" t="str">
        <f t="shared" si="0"/>
        <v>INSERT INTO MENU (RESOURCE_ID ,PARENT_RESOURCE_ID, MENU_NAME, TYPE, MODULE_CODE, FUNCTION_ID, SEQ, URL, IS_LEAF, ICON_URL) VALUES (15, 79, '字典数据管理', 'M', 'MANAGER', 21, '5', '/system/dict', 'N', '');</v>
      </c>
    </row>
    <row r="18" spans="2:12" ht="18" customHeight="1">
      <c r="B18" s="11">
        <v>16</v>
      </c>
      <c r="C18" s="11">
        <v>15</v>
      </c>
      <c r="D18" s="5" t="s">
        <v>359</v>
      </c>
      <c r="E18" s="11" t="s">
        <v>434</v>
      </c>
      <c r="F18" s="11" t="s">
        <v>296</v>
      </c>
      <c r="G18" s="11">
        <v>19</v>
      </c>
      <c r="H18" s="11">
        <v>3</v>
      </c>
      <c r="I18" s="10"/>
      <c r="J18" s="11" t="s">
        <v>339</v>
      </c>
      <c r="K18" s="10"/>
      <c r="L18" s="9" t="str">
        <f t="shared" si="0"/>
        <v>INSERT INTO MENU (RESOURCE_ID ,PARENT_RESOURCE_ID, MENU_NAME, TYPE, MODULE_CODE, FUNCTION_ID, SEQ, URL, IS_LEAF, ICON_URL) VALUES (16, 15, '修改字典数据', 'B', 'MANAGER', 19, '3', '', 'Y', '');</v>
      </c>
    </row>
    <row r="19" spans="2:12" ht="18" customHeight="1">
      <c r="B19" s="11">
        <v>17</v>
      </c>
      <c r="C19" s="11">
        <v>15</v>
      </c>
      <c r="D19" s="5" t="s">
        <v>360</v>
      </c>
      <c r="E19" s="11" t="s">
        <v>434</v>
      </c>
      <c r="F19" s="11" t="s">
        <v>296</v>
      </c>
      <c r="G19" s="11">
        <v>20</v>
      </c>
      <c r="H19" s="11">
        <v>4</v>
      </c>
      <c r="I19" s="10"/>
      <c r="J19" s="11" t="s">
        <v>339</v>
      </c>
      <c r="K19" s="10"/>
      <c r="L19" s="9" t="str">
        <f t="shared" si="0"/>
        <v>INSERT INTO MENU (RESOURCE_ID ,PARENT_RESOURCE_ID, MENU_NAME, TYPE, MODULE_CODE, FUNCTION_ID, SEQ, URL, IS_LEAF, ICON_URL) VALUES (17, 15, '删除字典数据', 'B', 'MANAGER', 20, '4', '', 'Y', '');</v>
      </c>
    </row>
    <row r="20" spans="2:12" ht="18" customHeight="1">
      <c r="B20" s="11">
        <v>18</v>
      </c>
      <c r="C20" s="11">
        <v>15</v>
      </c>
      <c r="D20" s="5" t="s">
        <v>361</v>
      </c>
      <c r="E20" s="11" t="s">
        <v>434</v>
      </c>
      <c r="F20" s="11" t="s">
        <v>296</v>
      </c>
      <c r="G20" s="11">
        <v>21</v>
      </c>
      <c r="H20" s="11">
        <v>1</v>
      </c>
      <c r="I20" s="10"/>
      <c r="J20" s="11" t="s">
        <v>339</v>
      </c>
      <c r="K20" s="10"/>
      <c r="L20" s="9" t="str">
        <f t="shared" si="0"/>
        <v>INSERT INTO MENU (RESOURCE_ID ,PARENT_RESOURCE_ID, MENU_NAME, TYPE, MODULE_CODE, FUNCTION_ID, SEQ, URL, IS_LEAF, ICON_URL) VALUES (18, 15, '查询字典数据', 'B', 'MANAGER', 21, '1', '', 'Y', '');</v>
      </c>
    </row>
    <row r="21" spans="2:12" ht="18" customHeight="1">
      <c r="B21" s="11">
        <v>19</v>
      </c>
      <c r="C21" s="11">
        <v>15</v>
      </c>
      <c r="D21" s="5" t="s">
        <v>362</v>
      </c>
      <c r="E21" s="11" t="s">
        <v>434</v>
      </c>
      <c r="F21" s="11" t="s">
        <v>296</v>
      </c>
      <c r="G21" s="11">
        <v>22</v>
      </c>
      <c r="H21" s="11">
        <v>5</v>
      </c>
      <c r="I21" s="10"/>
      <c r="J21" s="11" t="s">
        <v>339</v>
      </c>
      <c r="K21" s="10"/>
      <c r="L21" s="9" t="str">
        <f t="shared" si="0"/>
        <v>INSERT INTO MENU (RESOURCE_ID ,PARENT_RESOURCE_ID, MENU_NAME, TYPE, MODULE_CODE, FUNCTION_ID, SEQ, URL, IS_LEAF, ICON_URL) VALUES (19, 15, '导入字典数据', 'B', 'MANAGER', 22, '5', '', 'Y', '');</v>
      </c>
    </row>
    <row r="22" spans="2:12" ht="18" customHeight="1">
      <c r="B22" s="11">
        <v>20</v>
      </c>
      <c r="C22" s="11">
        <v>15</v>
      </c>
      <c r="D22" s="5" t="s">
        <v>363</v>
      </c>
      <c r="E22" s="11" t="s">
        <v>434</v>
      </c>
      <c r="F22" s="11" t="s">
        <v>296</v>
      </c>
      <c r="G22" s="11">
        <v>23</v>
      </c>
      <c r="H22" s="11">
        <v>6</v>
      </c>
      <c r="I22" s="10"/>
      <c r="J22" s="11" t="s">
        <v>339</v>
      </c>
      <c r="K22" s="10"/>
      <c r="L22" s="9" t="str">
        <f t="shared" si="0"/>
        <v>INSERT INTO MENU (RESOURCE_ID ,PARENT_RESOURCE_ID, MENU_NAME, TYPE, MODULE_CODE, FUNCTION_ID, SEQ, URL, IS_LEAF, ICON_URL) VALUES (20, 15, '导出字典数据', 'B', 'MANAGER', 23, '6', '', 'Y', '');</v>
      </c>
    </row>
    <row r="23" spans="2:12" ht="18" customHeight="1">
      <c r="B23" s="11">
        <v>21</v>
      </c>
      <c r="C23" s="11">
        <v>15</v>
      </c>
      <c r="D23" s="5" t="s">
        <v>364</v>
      </c>
      <c r="E23" s="11" t="s">
        <v>434</v>
      </c>
      <c r="F23" s="11" t="s">
        <v>296</v>
      </c>
      <c r="G23" s="11">
        <v>24</v>
      </c>
      <c r="H23" s="11">
        <v>2</v>
      </c>
      <c r="I23" s="10"/>
      <c r="J23" s="11" t="s">
        <v>339</v>
      </c>
      <c r="K23" s="10"/>
      <c r="L23" s="9" t="str">
        <f t="shared" si="0"/>
        <v>INSERT INTO MENU (RESOURCE_ID ,PARENT_RESOURCE_ID, MENU_NAME, TYPE, MODULE_CODE, FUNCTION_ID, SEQ, URL, IS_LEAF, ICON_URL) VALUES (21, 15, '新增字典数据', 'B', 'MANAGER', 24, '2', '', 'Y', '');</v>
      </c>
    </row>
    <row r="24" spans="2:12" ht="18" customHeight="1">
      <c r="B24" s="11">
        <v>22</v>
      </c>
      <c r="C24" s="11">
        <v>79</v>
      </c>
      <c r="D24" s="13" t="s">
        <v>365</v>
      </c>
      <c r="E24" s="14" t="s">
        <v>433</v>
      </c>
      <c r="F24" s="11" t="s">
        <v>296</v>
      </c>
      <c r="G24" s="11">
        <v>26</v>
      </c>
      <c r="H24" s="14">
        <v>8</v>
      </c>
      <c r="I24" s="10" t="s">
        <v>342</v>
      </c>
      <c r="J24" s="11" t="s">
        <v>338</v>
      </c>
      <c r="K24" s="10"/>
      <c r="L24" s="9" t="str">
        <f t="shared" si="0"/>
        <v>INSERT INTO MENU (RESOURCE_ID ,PARENT_RESOURCE_ID, MENU_NAME, TYPE, MODULE_CODE, FUNCTION_ID, SEQ, URL, IS_LEAF, ICON_URL) VALUES (22, 79, '操作日志管理', 'M', 'MANAGER', 26, '8', '/system/operatelog', 'N', '');</v>
      </c>
    </row>
    <row r="25" spans="2:12" ht="18" customHeight="1">
      <c r="B25" s="11">
        <v>23</v>
      </c>
      <c r="C25" s="11">
        <v>22</v>
      </c>
      <c r="D25" s="10" t="s">
        <v>366</v>
      </c>
      <c r="E25" s="11" t="s">
        <v>434</v>
      </c>
      <c r="F25" s="11" t="s">
        <v>296</v>
      </c>
      <c r="G25" s="11">
        <v>26</v>
      </c>
      <c r="H25" s="11">
        <v>1</v>
      </c>
      <c r="I25" s="10"/>
      <c r="J25" s="11" t="s">
        <v>339</v>
      </c>
      <c r="K25" s="10"/>
      <c r="L25" s="9" t="str">
        <f t="shared" si="0"/>
        <v>INSERT INTO MENU (RESOURCE_ID ,PARENT_RESOURCE_ID, MENU_NAME, TYPE, MODULE_CODE, FUNCTION_ID, SEQ, URL, IS_LEAF, ICON_URL) VALUES (23, 22, '查看操作日志', 'B', 'MANAGER', 26, '1', '', 'Y', '');</v>
      </c>
    </row>
    <row r="26" spans="2:12" ht="18" customHeight="1">
      <c r="B26" s="11">
        <v>24</v>
      </c>
      <c r="C26" s="11">
        <v>22</v>
      </c>
      <c r="D26" s="10" t="s">
        <v>367</v>
      </c>
      <c r="E26" s="11" t="s">
        <v>434</v>
      </c>
      <c r="F26" s="11" t="s">
        <v>296</v>
      </c>
      <c r="G26" s="11">
        <v>25</v>
      </c>
      <c r="H26" s="11">
        <v>2</v>
      </c>
      <c r="I26" s="10"/>
      <c r="J26" s="11" t="s">
        <v>339</v>
      </c>
      <c r="K26" s="10"/>
      <c r="L26" s="9" t="str">
        <f t="shared" si="0"/>
        <v>INSERT INTO MENU (RESOURCE_ID ,PARENT_RESOURCE_ID, MENU_NAME, TYPE, MODULE_CODE, FUNCTION_ID, SEQ, URL, IS_LEAF, ICON_URL) VALUES (24, 22, '导出操作日志', 'B', 'MANAGER', 25, '2', '', 'Y', '');</v>
      </c>
    </row>
    <row r="27" spans="2:12" ht="18" customHeight="1">
      <c r="B27" s="11">
        <v>25</v>
      </c>
      <c r="C27" s="11">
        <v>79</v>
      </c>
      <c r="D27" s="13" t="s">
        <v>368</v>
      </c>
      <c r="E27" s="14" t="s">
        <v>433</v>
      </c>
      <c r="F27" s="11" t="s">
        <v>296</v>
      </c>
      <c r="G27" s="11">
        <v>31</v>
      </c>
      <c r="H27" s="14">
        <v>2</v>
      </c>
      <c r="I27" s="10" t="s">
        <v>437</v>
      </c>
      <c r="J27" s="11" t="s">
        <v>338</v>
      </c>
      <c r="K27" s="10"/>
      <c r="L27" s="9" t="str">
        <f t="shared" si="0"/>
        <v>INSERT INTO MENU (RESOURCE_ID ,PARENT_RESOURCE_ID, MENU_NAME, TYPE, MODULE_CODE, FUNCTION_ID, SEQ, URL, IS_LEAF, ICON_URL) VALUES (25, 79, '菜单资源管理', 'M', 'MANAGER', 31, '2', '/permission/function', 'N', '');</v>
      </c>
    </row>
    <row r="28" spans="2:12" ht="18" customHeight="1">
      <c r="B28" s="11">
        <v>26</v>
      </c>
      <c r="C28" s="11">
        <v>25</v>
      </c>
      <c r="D28" s="10" t="s">
        <v>369</v>
      </c>
      <c r="E28" s="11" t="s">
        <v>434</v>
      </c>
      <c r="F28" s="11" t="s">
        <v>296</v>
      </c>
      <c r="G28" s="11">
        <v>7</v>
      </c>
      <c r="H28" s="11">
        <v>1</v>
      </c>
      <c r="I28" s="10"/>
      <c r="J28" s="11" t="s">
        <v>339</v>
      </c>
      <c r="K28" s="10"/>
      <c r="L28" s="9" t="str">
        <f t="shared" si="0"/>
        <v>INSERT INTO MENU (RESOURCE_ID ,PARENT_RESOURCE_ID, MENU_NAME, TYPE, MODULE_CODE, FUNCTION_ID, SEQ, URL, IS_LEAF, ICON_URL) VALUES (26, 25, '目录列表', 'B', 'MANAGER', 7, '1', '', 'Y', '');</v>
      </c>
    </row>
    <row r="29" spans="2:12" ht="18" customHeight="1">
      <c r="B29" s="11">
        <v>27</v>
      </c>
      <c r="C29" s="11">
        <v>25</v>
      </c>
      <c r="D29" s="10" t="s">
        <v>370</v>
      </c>
      <c r="E29" s="11" t="s">
        <v>434</v>
      </c>
      <c r="F29" s="11" t="s">
        <v>296</v>
      </c>
      <c r="G29" s="11">
        <v>8</v>
      </c>
      <c r="H29" s="11">
        <v>2</v>
      </c>
      <c r="I29" s="10"/>
      <c r="J29" s="11" t="s">
        <v>339</v>
      </c>
      <c r="K29" s="10"/>
      <c r="L29" s="9" t="str">
        <f t="shared" si="0"/>
        <v>INSERT INTO MENU (RESOURCE_ID ,PARENT_RESOURCE_ID, MENU_NAME, TYPE, MODULE_CODE, FUNCTION_ID, SEQ, URL, IS_LEAF, ICON_URL) VALUES (27, 25, '新增目录', 'B', 'MANAGER', 8, '2', '', 'Y', '');</v>
      </c>
    </row>
    <row r="30" spans="2:12" ht="18" customHeight="1">
      <c r="B30" s="11">
        <v>28</v>
      </c>
      <c r="C30" s="11">
        <v>25</v>
      </c>
      <c r="D30" s="10" t="s">
        <v>371</v>
      </c>
      <c r="E30" s="11" t="s">
        <v>434</v>
      </c>
      <c r="F30" s="11" t="s">
        <v>296</v>
      </c>
      <c r="G30" s="11">
        <v>9</v>
      </c>
      <c r="H30" s="11">
        <v>3</v>
      </c>
      <c r="I30" s="10"/>
      <c r="J30" s="11" t="s">
        <v>339</v>
      </c>
      <c r="K30" s="10"/>
      <c r="L30" s="9" t="str">
        <f t="shared" si="0"/>
        <v>INSERT INTO MENU (RESOURCE_ID ,PARENT_RESOURCE_ID, MENU_NAME, TYPE, MODULE_CODE, FUNCTION_ID, SEQ, URL, IS_LEAF, ICON_URL) VALUES (28, 25, '修改目录', 'B', 'MANAGER', 9, '3', '', 'Y', '');</v>
      </c>
    </row>
    <row r="31" spans="2:12" ht="18" customHeight="1">
      <c r="B31" s="11">
        <v>29</v>
      </c>
      <c r="C31" s="11">
        <v>25</v>
      </c>
      <c r="D31" s="10" t="s">
        <v>372</v>
      </c>
      <c r="E31" s="11" t="s">
        <v>434</v>
      </c>
      <c r="F31" s="11" t="s">
        <v>296</v>
      </c>
      <c r="G31" s="11">
        <v>10</v>
      </c>
      <c r="H31" s="11">
        <v>4</v>
      </c>
      <c r="I31" s="10"/>
      <c r="J31" s="11" t="s">
        <v>339</v>
      </c>
      <c r="K31" s="10"/>
      <c r="L31" s="9" t="str">
        <f t="shared" si="0"/>
        <v>INSERT INTO MENU (RESOURCE_ID ,PARENT_RESOURCE_ID, MENU_NAME, TYPE, MODULE_CODE, FUNCTION_ID, SEQ, URL, IS_LEAF, ICON_URL) VALUES (29, 25, '删除目录', 'B', 'MANAGER', 10, '4', '', 'Y', '');</v>
      </c>
    </row>
    <row r="32" spans="2:12" ht="18" customHeight="1">
      <c r="B32" s="11">
        <v>30</v>
      </c>
      <c r="C32" s="11">
        <v>25</v>
      </c>
      <c r="D32" s="5" t="s">
        <v>373</v>
      </c>
      <c r="E32" s="11" t="s">
        <v>434</v>
      </c>
      <c r="F32" s="11" t="s">
        <v>298</v>
      </c>
      <c r="G32" s="11">
        <v>28</v>
      </c>
      <c r="H32" s="11">
        <v>6</v>
      </c>
      <c r="I32" s="10"/>
      <c r="J32" s="11" t="s">
        <v>339</v>
      </c>
      <c r="K32" s="10"/>
      <c r="L32" s="9" t="str">
        <f t="shared" si="0"/>
        <v>INSERT INTO MENU (RESOURCE_ID ,PARENT_RESOURCE_ID, MENU_NAME, TYPE, MODULE_CODE, FUNCTION_ID, SEQ, URL, IS_LEAF, ICON_URL) VALUES (30, 25, '新增功能资源包', 'B', 'MANAGER', 28, '6', '', 'Y', '');</v>
      </c>
    </row>
    <row r="33" spans="2:12" ht="18" customHeight="1">
      <c r="B33" s="11">
        <v>31</v>
      </c>
      <c r="C33" s="11">
        <v>25</v>
      </c>
      <c r="D33" s="5" t="s">
        <v>374</v>
      </c>
      <c r="E33" s="11" t="s">
        <v>434</v>
      </c>
      <c r="F33" s="11" t="s">
        <v>298</v>
      </c>
      <c r="G33" s="11">
        <v>29</v>
      </c>
      <c r="H33" s="11">
        <v>8</v>
      </c>
      <c r="I33" s="10"/>
      <c r="J33" s="11" t="s">
        <v>339</v>
      </c>
      <c r="K33" s="10"/>
      <c r="L33" s="9" t="str">
        <f t="shared" si="0"/>
        <v>INSERT INTO MENU (RESOURCE_ID ,PARENT_RESOURCE_ID, MENU_NAME, TYPE, MODULE_CODE, FUNCTION_ID, SEQ, URL, IS_LEAF, ICON_URL) VALUES (31, 25, '删除功能资源包', 'B', 'MANAGER', 29, '8', '', 'Y', '');</v>
      </c>
    </row>
    <row r="34" spans="2:12" ht="18" customHeight="1">
      <c r="B34" s="11">
        <v>32</v>
      </c>
      <c r="C34" s="11">
        <v>25</v>
      </c>
      <c r="D34" s="5" t="s">
        <v>375</v>
      </c>
      <c r="E34" s="11" t="s">
        <v>434</v>
      </c>
      <c r="F34" s="11" t="s">
        <v>298</v>
      </c>
      <c r="G34" s="11">
        <v>30</v>
      </c>
      <c r="H34" s="11">
        <v>7</v>
      </c>
      <c r="I34" s="10"/>
      <c r="J34" s="11" t="s">
        <v>339</v>
      </c>
      <c r="K34" s="10"/>
      <c r="L34" s="9" t="str">
        <f t="shared" si="0"/>
        <v>INSERT INTO MENU (RESOURCE_ID ,PARENT_RESOURCE_ID, MENU_NAME, TYPE, MODULE_CODE, FUNCTION_ID, SEQ, URL, IS_LEAF, ICON_URL) VALUES (32, 25, '修改功能资源包', 'B', 'MANAGER', 30, '7', '', 'Y', '');</v>
      </c>
    </row>
    <row r="35" spans="2:12" ht="18" customHeight="1">
      <c r="B35" s="11">
        <v>33</v>
      </c>
      <c r="C35" s="11">
        <v>25</v>
      </c>
      <c r="D35" s="5" t="s">
        <v>376</v>
      </c>
      <c r="E35" s="11" t="s">
        <v>434</v>
      </c>
      <c r="F35" s="11" t="s">
        <v>298</v>
      </c>
      <c r="G35" s="11">
        <v>31</v>
      </c>
      <c r="H35" s="11">
        <v>5</v>
      </c>
      <c r="I35" s="10"/>
      <c r="J35" s="11" t="s">
        <v>339</v>
      </c>
      <c r="K35" s="10"/>
      <c r="L35" s="9" t="str">
        <f t="shared" si="0"/>
        <v>INSERT INTO MENU (RESOURCE_ID ,PARENT_RESOURCE_ID, MENU_NAME, TYPE, MODULE_CODE, FUNCTION_ID, SEQ, URL, IS_LEAF, ICON_URL) VALUES (33, 25, '查询功能资源包', 'B', 'MANAGER', 31, '5', '', 'Y', '');</v>
      </c>
    </row>
    <row r="36" spans="2:12" ht="18" customHeight="1">
      <c r="B36" s="11">
        <v>34</v>
      </c>
      <c r="C36" s="11">
        <v>25</v>
      </c>
      <c r="D36" s="5" t="s">
        <v>377</v>
      </c>
      <c r="E36" s="11" t="s">
        <v>434</v>
      </c>
      <c r="F36" s="11" t="s">
        <v>296</v>
      </c>
      <c r="G36" s="11">
        <v>36</v>
      </c>
      <c r="H36" s="11">
        <v>11</v>
      </c>
      <c r="I36" s="10"/>
      <c r="J36" s="11" t="s">
        <v>339</v>
      </c>
      <c r="K36" s="10"/>
      <c r="L36" s="9" t="str">
        <f t="shared" si="0"/>
        <v>INSERT INTO MENU (RESOURCE_ID ,PARENT_RESOURCE_ID, MENU_NAME, TYPE, MODULE_CODE, FUNCTION_ID, SEQ, URL, IS_LEAF, ICON_URL) VALUES (34, 25, '修改URL资源', 'B', 'MANAGER', 36, '11', '', 'Y', '');</v>
      </c>
    </row>
    <row r="37" spans="2:12" ht="18" customHeight="1">
      <c r="B37" s="11">
        <v>35</v>
      </c>
      <c r="C37" s="11">
        <v>25</v>
      </c>
      <c r="D37" s="5" t="s">
        <v>378</v>
      </c>
      <c r="E37" s="11" t="s">
        <v>434</v>
      </c>
      <c r="F37" s="11" t="s">
        <v>296</v>
      </c>
      <c r="G37" s="11">
        <v>37</v>
      </c>
      <c r="H37" s="11">
        <v>9</v>
      </c>
      <c r="I37" s="10"/>
      <c r="J37" s="11" t="s">
        <v>339</v>
      </c>
      <c r="K37" s="10"/>
      <c r="L37" s="9" t="str">
        <f t="shared" si="0"/>
        <v>INSERT INTO MENU (RESOURCE_ID ,PARENT_RESOURCE_ID, MENU_NAME, TYPE, MODULE_CODE, FUNCTION_ID, SEQ, URL, IS_LEAF, ICON_URL) VALUES (35, 25, '查询URL资源', 'B', 'MANAGER', 37, '9', '', 'Y', '');</v>
      </c>
    </row>
    <row r="38" spans="2:12" ht="18" customHeight="1">
      <c r="B38" s="11">
        <v>36</v>
      </c>
      <c r="C38" s="11">
        <v>25</v>
      </c>
      <c r="D38" s="5" t="s">
        <v>379</v>
      </c>
      <c r="E38" s="11" t="s">
        <v>434</v>
      </c>
      <c r="F38" s="11" t="s">
        <v>296</v>
      </c>
      <c r="G38" s="11">
        <v>38</v>
      </c>
      <c r="H38" s="11">
        <v>12</v>
      </c>
      <c r="I38" s="10"/>
      <c r="J38" s="11" t="s">
        <v>339</v>
      </c>
      <c r="K38" s="10"/>
      <c r="L38" s="9" t="str">
        <f t="shared" si="0"/>
        <v>INSERT INTO MENU (RESOURCE_ID ,PARENT_RESOURCE_ID, MENU_NAME, TYPE, MODULE_CODE, FUNCTION_ID, SEQ, URL, IS_LEAF, ICON_URL) VALUES (36, 25, '删除URL资源', 'B', 'MANAGER', 38, '12', '', 'Y', '');</v>
      </c>
    </row>
    <row r="39" spans="2:12" ht="18" customHeight="1">
      <c r="B39" s="11">
        <v>37</v>
      </c>
      <c r="C39" s="11">
        <v>25</v>
      </c>
      <c r="D39" s="5" t="s">
        <v>380</v>
      </c>
      <c r="E39" s="11" t="s">
        <v>434</v>
      </c>
      <c r="F39" s="11" t="s">
        <v>296</v>
      </c>
      <c r="G39" s="11">
        <v>39</v>
      </c>
      <c r="H39" s="11">
        <v>10</v>
      </c>
      <c r="I39" s="10"/>
      <c r="J39" s="11" t="s">
        <v>339</v>
      </c>
      <c r="K39" s="10"/>
      <c r="L39" s="9" t="str">
        <f t="shared" si="0"/>
        <v>INSERT INTO MENU (RESOURCE_ID ,PARENT_RESOURCE_ID, MENU_NAME, TYPE, MODULE_CODE, FUNCTION_ID, SEQ, URL, IS_LEAF, ICON_URL) VALUES (37, 25, '新增URL资源', 'B', 'MANAGER', 39, '10', '', 'Y', '');</v>
      </c>
    </row>
    <row r="40" spans="2:12" ht="18" customHeight="1">
      <c r="B40" s="11">
        <v>38</v>
      </c>
      <c r="C40" s="11">
        <v>79</v>
      </c>
      <c r="D40" s="13" t="s">
        <v>381</v>
      </c>
      <c r="E40" s="14" t="s">
        <v>433</v>
      </c>
      <c r="F40" s="11" t="s">
        <v>296</v>
      </c>
      <c r="G40" s="11">
        <v>32</v>
      </c>
      <c r="H40" s="14">
        <v>1</v>
      </c>
      <c r="I40" s="10" t="s">
        <v>438</v>
      </c>
      <c r="J40" s="11" t="s">
        <v>340</v>
      </c>
      <c r="K40" s="10"/>
      <c r="L40" s="9" t="str">
        <f t="shared" si="0"/>
        <v>INSERT INTO MENU (RESOURCE_ID ,PARENT_RESOURCE_ID, MENU_NAME, TYPE, MODULE_CODE, FUNCTION_ID, SEQ, URL, IS_LEAF, ICON_URL) VALUES (38, 79, '菜单管理', 'M', 'MANAGER', 32, '1', '/permission/menu', 'N', '');</v>
      </c>
    </row>
    <row r="41" spans="2:12" ht="18" customHeight="1">
      <c r="B41" s="11">
        <v>39</v>
      </c>
      <c r="C41" s="11">
        <v>38</v>
      </c>
      <c r="D41" s="5" t="s">
        <v>382</v>
      </c>
      <c r="E41" s="11" t="s">
        <v>434</v>
      </c>
      <c r="F41" s="11" t="s">
        <v>296</v>
      </c>
      <c r="G41" s="11">
        <v>32</v>
      </c>
      <c r="H41" s="11">
        <v>1</v>
      </c>
      <c r="I41" s="10"/>
      <c r="J41" s="11" t="s">
        <v>339</v>
      </c>
      <c r="K41" s="10"/>
      <c r="L41" s="9" t="str">
        <f t="shared" si="0"/>
        <v>INSERT INTO MENU (RESOURCE_ID ,PARENT_RESOURCE_ID, MENU_NAME, TYPE, MODULE_CODE, FUNCTION_ID, SEQ, URL, IS_LEAF, ICON_URL) VALUES (39, 38, '查询菜单', 'B', 'MANAGER', 32, '1', '', 'Y', '');</v>
      </c>
    </row>
    <row r="42" spans="2:12" ht="18" customHeight="1">
      <c r="B42" s="11">
        <v>40</v>
      </c>
      <c r="C42" s="11">
        <v>38</v>
      </c>
      <c r="D42" s="5" t="s">
        <v>383</v>
      </c>
      <c r="E42" s="11" t="s">
        <v>434</v>
      </c>
      <c r="F42" s="11" t="s">
        <v>296</v>
      </c>
      <c r="G42" s="11">
        <v>33</v>
      </c>
      <c r="H42" s="11">
        <v>4</v>
      </c>
      <c r="I42" s="10"/>
      <c r="J42" s="11" t="s">
        <v>339</v>
      </c>
      <c r="K42" s="10"/>
      <c r="L42" s="9" t="str">
        <f t="shared" si="0"/>
        <v>INSERT INTO MENU (RESOURCE_ID ,PARENT_RESOURCE_ID, MENU_NAME, TYPE, MODULE_CODE, FUNCTION_ID, SEQ, URL, IS_LEAF, ICON_URL) VALUES (40, 38, '删除菜单', 'B', 'MANAGER', 33, '4', '', 'Y', '');</v>
      </c>
    </row>
    <row r="43" spans="2:12" ht="18" customHeight="1">
      <c r="B43" s="11">
        <v>41</v>
      </c>
      <c r="C43" s="11">
        <v>38</v>
      </c>
      <c r="D43" s="5" t="s">
        <v>384</v>
      </c>
      <c r="E43" s="11" t="s">
        <v>434</v>
      </c>
      <c r="F43" s="11" t="s">
        <v>296</v>
      </c>
      <c r="G43" s="11">
        <v>34</v>
      </c>
      <c r="H43" s="11">
        <v>3</v>
      </c>
      <c r="I43" s="10"/>
      <c r="J43" s="11" t="s">
        <v>339</v>
      </c>
      <c r="K43" s="10"/>
      <c r="L43" s="9" t="str">
        <f t="shared" si="0"/>
        <v>INSERT INTO MENU (RESOURCE_ID ,PARENT_RESOURCE_ID, MENU_NAME, TYPE, MODULE_CODE, FUNCTION_ID, SEQ, URL, IS_LEAF, ICON_URL) VALUES (41, 38, '修改菜单', 'B', 'MANAGER', 34, '3', '', 'Y', '');</v>
      </c>
    </row>
    <row r="44" spans="2:12" ht="18" customHeight="1">
      <c r="B44" s="11">
        <v>42</v>
      </c>
      <c r="C44" s="11">
        <v>38</v>
      </c>
      <c r="D44" s="5" t="s">
        <v>385</v>
      </c>
      <c r="E44" s="11" t="s">
        <v>434</v>
      </c>
      <c r="F44" s="11" t="s">
        <v>296</v>
      </c>
      <c r="G44" s="11">
        <v>35</v>
      </c>
      <c r="H44" s="11">
        <v>2</v>
      </c>
      <c r="I44" s="10"/>
      <c r="J44" s="11" t="s">
        <v>339</v>
      </c>
      <c r="K44" s="10"/>
      <c r="L44" s="9" t="str">
        <f t="shared" si="0"/>
        <v>INSERT INTO MENU (RESOURCE_ID ,PARENT_RESOURCE_ID, MENU_NAME, TYPE, MODULE_CODE, FUNCTION_ID, SEQ, URL, IS_LEAF, ICON_URL) VALUES (42, 38, '新增菜单', 'B', 'MANAGER', 35, '2', '', 'Y', '');</v>
      </c>
    </row>
    <row r="45" spans="2:12" ht="18" customHeight="1">
      <c r="B45" s="11">
        <v>43</v>
      </c>
      <c r="C45" s="11">
        <v>79</v>
      </c>
      <c r="D45" s="13" t="s">
        <v>386</v>
      </c>
      <c r="E45" s="14" t="s">
        <v>433</v>
      </c>
      <c r="F45" s="11" t="s">
        <v>296</v>
      </c>
      <c r="G45" s="11">
        <v>51</v>
      </c>
      <c r="H45" s="14">
        <v>1</v>
      </c>
      <c r="I45" s="10" t="s">
        <v>439</v>
      </c>
      <c r="J45" s="11" t="s">
        <v>338</v>
      </c>
      <c r="K45" s="10"/>
      <c r="L45" s="9" t="str">
        <f t="shared" si="0"/>
        <v>INSERT INTO MENU (RESOURCE_ID ,PARENT_RESOURCE_ID, MENU_NAME, TYPE, MODULE_CODE, FUNCTION_ID, SEQ, URL, IS_LEAF, ICON_URL) VALUES (43, 79, '组织架构', 'M', 'MANAGER', 51, '1', '/permission/org', 'N', '');</v>
      </c>
    </row>
    <row r="46" spans="2:12" ht="18" customHeight="1">
      <c r="B46" s="11">
        <v>44</v>
      </c>
      <c r="C46" s="11">
        <v>43</v>
      </c>
      <c r="D46" s="5" t="s">
        <v>387</v>
      </c>
      <c r="E46" s="11" t="s">
        <v>434</v>
      </c>
      <c r="F46" s="11" t="s">
        <v>296</v>
      </c>
      <c r="G46" s="11">
        <v>49</v>
      </c>
      <c r="H46" s="11">
        <v>2</v>
      </c>
      <c r="I46" s="10"/>
      <c r="J46" s="11" t="s">
        <v>339</v>
      </c>
      <c r="K46" s="10"/>
      <c r="L46" s="9" t="str">
        <f t="shared" si="0"/>
        <v>INSERT INTO MENU (RESOURCE_ID ,PARENT_RESOURCE_ID, MENU_NAME, TYPE, MODULE_CODE, FUNCTION_ID, SEQ, URL, IS_LEAF, ICON_URL) VALUES (44, 43, '新增组织', 'B', 'MANAGER', 49, '2', '', 'Y', '');</v>
      </c>
    </row>
    <row r="47" spans="2:12" ht="18" customHeight="1">
      <c r="B47" s="11">
        <v>45</v>
      </c>
      <c r="C47" s="11">
        <v>43</v>
      </c>
      <c r="D47" s="5" t="s">
        <v>388</v>
      </c>
      <c r="E47" s="11" t="s">
        <v>434</v>
      </c>
      <c r="F47" s="11" t="s">
        <v>296</v>
      </c>
      <c r="G47" s="11">
        <v>50</v>
      </c>
      <c r="H47" s="11">
        <v>4</v>
      </c>
      <c r="I47" s="10"/>
      <c r="J47" s="11" t="s">
        <v>339</v>
      </c>
      <c r="K47" s="10"/>
      <c r="L47" s="9" t="str">
        <f t="shared" si="0"/>
        <v>INSERT INTO MENU (RESOURCE_ID ,PARENT_RESOURCE_ID, MENU_NAME, TYPE, MODULE_CODE, FUNCTION_ID, SEQ, URL, IS_LEAF, ICON_URL) VALUES (45, 43, '删除组织', 'B', 'MANAGER', 50, '4', '', 'Y', '');</v>
      </c>
    </row>
    <row r="48" spans="2:12" ht="18" customHeight="1">
      <c r="B48" s="11">
        <v>46</v>
      </c>
      <c r="C48" s="11">
        <v>43</v>
      </c>
      <c r="D48" s="5" t="s">
        <v>389</v>
      </c>
      <c r="E48" s="11" t="s">
        <v>434</v>
      </c>
      <c r="F48" s="11" t="s">
        <v>296</v>
      </c>
      <c r="G48" s="11">
        <v>51</v>
      </c>
      <c r="H48" s="11">
        <v>1</v>
      </c>
      <c r="I48" s="10"/>
      <c r="J48" s="11" t="s">
        <v>339</v>
      </c>
      <c r="K48" s="10"/>
      <c r="L48" s="9" t="str">
        <f t="shared" si="0"/>
        <v>INSERT INTO MENU (RESOURCE_ID ,PARENT_RESOURCE_ID, MENU_NAME, TYPE, MODULE_CODE, FUNCTION_ID, SEQ, URL, IS_LEAF, ICON_URL) VALUES (46, 43, '查询组织', 'B', 'MANAGER', 51, '1', '', 'Y', '');</v>
      </c>
    </row>
    <row r="49" spans="2:12" ht="18" customHeight="1">
      <c r="B49" s="11">
        <v>47</v>
      </c>
      <c r="C49" s="11">
        <v>43</v>
      </c>
      <c r="D49" s="5" t="s">
        <v>390</v>
      </c>
      <c r="E49" s="11" t="s">
        <v>434</v>
      </c>
      <c r="F49" s="11" t="s">
        <v>296</v>
      </c>
      <c r="G49" s="11">
        <v>52</v>
      </c>
      <c r="H49" s="11">
        <v>3</v>
      </c>
      <c r="I49" s="10"/>
      <c r="J49" s="11" t="s">
        <v>339</v>
      </c>
      <c r="K49" s="10"/>
      <c r="L49" s="9" t="str">
        <f t="shared" si="0"/>
        <v>INSERT INTO MENU (RESOURCE_ID ,PARENT_RESOURCE_ID, MENU_NAME, TYPE, MODULE_CODE, FUNCTION_ID, SEQ, URL, IS_LEAF, ICON_URL) VALUES (47, 43, '修改组织', 'B', 'MANAGER', 52, '3', '', 'Y', '');</v>
      </c>
    </row>
    <row r="50" spans="2:12" ht="18" customHeight="1">
      <c r="B50" s="11">
        <v>48</v>
      </c>
      <c r="C50" s="11">
        <v>43</v>
      </c>
      <c r="D50" s="5" t="s">
        <v>391</v>
      </c>
      <c r="E50" s="11" t="s">
        <v>434</v>
      </c>
      <c r="F50" s="11" t="s">
        <v>296</v>
      </c>
      <c r="G50" s="11">
        <v>45</v>
      </c>
      <c r="H50" s="11">
        <v>6</v>
      </c>
      <c r="I50" s="10"/>
      <c r="J50" s="11" t="s">
        <v>339</v>
      </c>
      <c r="K50" s="10"/>
      <c r="L50" s="9" t="str">
        <f t="shared" si="0"/>
        <v>INSERT INTO MENU (RESOURCE_ID ,PARENT_RESOURCE_ID, MENU_NAME, TYPE, MODULE_CODE, FUNCTION_ID, SEQ, URL, IS_LEAF, ICON_URL) VALUES (48, 43, '新增岗位', 'B', 'MANAGER', 45, '6', '', 'Y', '');</v>
      </c>
    </row>
    <row r="51" spans="2:12" ht="18" customHeight="1">
      <c r="B51" s="11">
        <v>49</v>
      </c>
      <c r="C51" s="11">
        <v>43</v>
      </c>
      <c r="D51" s="5" t="s">
        <v>392</v>
      </c>
      <c r="E51" s="11" t="s">
        <v>434</v>
      </c>
      <c r="F51" s="11" t="s">
        <v>296</v>
      </c>
      <c r="G51" s="11">
        <v>46</v>
      </c>
      <c r="H51" s="11">
        <v>8</v>
      </c>
      <c r="I51" s="10"/>
      <c r="J51" s="11" t="s">
        <v>339</v>
      </c>
      <c r="K51" s="10"/>
      <c r="L51" s="9" t="str">
        <f t="shared" si="0"/>
        <v>INSERT INTO MENU (RESOURCE_ID ,PARENT_RESOURCE_ID, MENU_NAME, TYPE, MODULE_CODE, FUNCTION_ID, SEQ, URL, IS_LEAF, ICON_URL) VALUES (49, 43, '删除岗位', 'B', 'MANAGER', 46, '8', '', 'Y', '');</v>
      </c>
    </row>
    <row r="52" spans="2:12" ht="18" customHeight="1">
      <c r="B52" s="11">
        <v>50</v>
      </c>
      <c r="C52" s="11">
        <v>43</v>
      </c>
      <c r="D52" s="5" t="s">
        <v>393</v>
      </c>
      <c r="E52" s="11" t="s">
        <v>434</v>
      </c>
      <c r="F52" s="11" t="s">
        <v>296</v>
      </c>
      <c r="G52" s="11">
        <v>47</v>
      </c>
      <c r="H52" s="11">
        <v>5</v>
      </c>
      <c r="I52" s="10"/>
      <c r="J52" s="11" t="s">
        <v>339</v>
      </c>
      <c r="K52" s="10"/>
      <c r="L52" s="9" t="str">
        <f t="shared" si="0"/>
        <v>INSERT INTO MENU (RESOURCE_ID ,PARENT_RESOURCE_ID, MENU_NAME, TYPE, MODULE_CODE, FUNCTION_ID, SEQ, URL, IS_LEAF, ICON_URL) VALUES (50, 43, '查询岗位', 'B', 'MANAGER', 47, '5', '', 'Y', '');</v>
      </c>
    </row>
    <row r="53" spans="2:12" ht="18" customHeight="1">
      <c r="B53" s="11">
        <v>51</v>
      </c>
      <c r="C53" s="11">
        <v>43</v>
      </c>
      <c r="D53" s="5" t="s">
        <v>394</v>
      </c>
      <c r="E53" s="11" t="s">
        <v>434</v>
      </c>
      <c r="F53" s="11" t="s">
        <v>296</v>
      </c>
      <c r="G53" s="11">
        <v>48</v>
      </c>
      <c r="H53" s="11">
        <v>7</v>
      </c>
      <c r="I53" s="10"/>
      <c r="J53" s="11" t="s">
        <v>339</v>
      </c>
      <c r="K53" s="10"/>
      <c r="L53" s="9" t="str">
        <f t="shared" si="0"/>
        <v>INSERT INTO MENU (RESOURCE_ID ,PARENT_RESOURCE_ID, MENU_NAME, TYPE, MODULE_CODE, FUNCTION_ID, SEQ, URL, IS_LEAF, ICON_URL) VALUES (51, 43, '修改岗位', 'B', 'MANAGER', 48, '7', '', 'Y', '');</v>
      </c>
    </row>
    <row r="54" spans="2:12" ht="18" customHeight="1">
      <c r="B54" s="11">
        <v>52</v>
      </c>
      <c r="C54" s="11">
        <v>43</v>
      </c>
      <c r="D54" s="5" t="s">
        <v>395</v>
      </c>
      <c r="E54" s="11" t="s">
        <v>434</v>
      </c>
      <c r="F54" s="11" t="s">
        <v>296</v>
      </c>
      <c r="G54" s="11">
        <v>40</v>
      </c>
      <c r="H54" s="11">
        <v>9</v>
      </c>
      <c r="I54" s="10"/>
      <c r="J54" s="11" t="s">
        <v>339</v>
      </c>
      <c r="K54" s="10"/>
      <c r="L54" s="9" t="str">
        <f t="shared" si="0"/>
        <v>INSERT INTO MENU (RESOURCE_ID ,PARENT_RESOURCE_ID, MENU_NAME, TYPE, MODULE_CODE, FUNCTION_ID, SEQ, URL, IS_LEAF, ICON_URL) VALUES (52, 43, '查询管理员', 'B', 'MANAGER', 40, '9', '', 'Y', '');</v>
      </c>
    </row>
    <row r="55" spans="2:12" ht="18" customHeight="1">
      <c r="B55" s="11">
        <v>53</v>
      </c>
      <c r="C55" s="11">
        <v>43</v>
      </c>
      <c r="D55" s="5" t="s">
        <v>396</v>
      </c>
      <c r="E55" s="11" t="s">
        <v>434</v>
      </c>
      <c r="F55" s="11" t="s">
        <v>296</v>
      </c>
      <c r="G55" s="11">
        <v>41</v>
      </c>
      <c r="H55" s="11">
        <v>13</v>
      </c>
      <c r="I55" s="10"/>
      <c r="J55" s="11" t="s">
        <v>339</v>
      </c>
      <c r="K55" s="10"/>
      <c r="L55" s="9" t="str">
        <f t="shared" si="0"/>
        <v>INSERT INTO MENU (RESOURCE_ID ,PARENT_RESOURCE_ID, MENU_NAME, TYPE, MODULE_CODE, FUNCTION_ID, SEQ, URL, IS_LEAF, ICON_URL) VALUES (53, 43, '密码修改', 'B', 'MANAGER', 41, '13', '', 'Y', '');</v>
      </c>
    </row>
    <row r="56" spans="2:12" ht="18" customHeight="1">
      <c r="B56" s="11">
        <v>54</v>
      </c>
      <c r="C56" s="11">
        <v>43</v>
      </c>
      <c r="D56" s="5" t="s">
        <v>397</v>
      </c>
      <c r="E56" s="11" t="s">
        <v>434</v>
      </c>
      <c r="F56" s="11" t="s">
        <v>296</v>
      </c>
      <c r="G56" s="11">
        <v>42</v>
      </c>
      <c r="H56" s="11">
        <v>11</v>
      </c>
      <c r="I56" s="10"/>
      <c r="J56" s="11" t="s">
        <v>339</v>
      </c>
      <c r="K56" s="10"/>
      <c r="L56" s="9" t="str">
        <f t="shared" si="0"/>
        <v>INSERT INTO MENU (RESOURCE_ID ,PARENT_RESOURCE_ID, MENU_NAME, TYPE, MODULE_CODE, FUNCTION_ID, SEQ, URL, IS_LEAF, ICON_URL) VALUES (54, 43, '修改管理员', 'B', 'MANAGER', 42, '11', '', 'Y', '');</v>
      </c>
    </row>
    <row r="57" spans="2:12" ht="18" customHeight="1">
      <c r="B57" s="11">
        <v>55</v>
      </c>
      <c r="C57" s="11">
        <v>43</v>
      </c>
      <c r="D57" s="5" t="s">
        <v>398</v>
      </c>
      <c r="E57" s="11" t="s">
        <v>434</v>
      </c>
      <c r="F57" s="11" t="s">
        <v>296</v>
      </c>
      <c r="G57" s="11">
        <v>43</v>
      </c>
      <c r="H57" s="11">
        <v>12</v>
      </c>
      <c r="I57" s="10"/>
      <c r="J57" s="11" t="s">
        <v>339</v>
      </c>
      <c r="K57" s="10"/>
      <c r="L57" s="9" t="str">
        <f t="shared" si="0"/>
        <v>INSERT INTO MENU (RESOURCE_ID ,PARENT_RESOURCE_ID, MENU_NAME, TYPE, MODULE_CODE, FUNCTION_ID, SEQ, URL, IS_LEAF, ICON_URL) VALUES (55, 43, '删除管理员', 'B', 'MANAGER', 43, '12', '', 'Y', '');</v>
      </c>
    </row>
    <row r="58" spans="2:12" ht="18" customHeight="1">
      <c r="B58" s="11">
        <v>56</v>
      </c>
      <c r="C58" s="11">
        <v>43</v>
      </c>
      <c r="D58" s="5" t="s">
        <v>399</v>
      </c>
      <c r="E58" s="11" t="s">
        <v>434</v>
      </c>
      <c r="F58" s="11" t="s">
        <v>296</v>
      </c>
      <c r="G58" s="11">
        <v>44</v>
      </c>
      <c r="H58" s="11">
        <v>10</v>
      </c>
      <c r="I58" s="10"/>
      <c r="J58" s="11" t="s">
        <v>339</v>
      </c>
      <c r="K58" s="10"/>
      <c r="L58" s="9" t="str">
        <f t="shared" si="0"/>
        <v>INSERT INTO MENU (RESOURCE_ID ,PARENT_RESOURCE_ID, MENU_NAME, TYPE, MODULE_CODE, FUNCTION_ID, SEQ, URL, IS_LEAF, ICON_URL) VALUES (56, 43, '新增管理员', 'B', 'MANAGER', 44, '10', '', 'Y', '');</v>
      </c>
    </row>
    <row r="59" spans="2:12" ht="18" customHeight="1">
      <c r="B59" s="11">
        <v>57</v>
      </c>
      <c r="C59" s="11">
        <v>79</v>
      </c>
      <c r="D59" s="13" t="s">
        <v>400</v>
      </c>
      <c r="E59" s="14" t="s">
        <v>433</v>
      </c>
      <c r="F59" s="11" t="s">
        <v>296</v>
      </c>
      <c r="G59" s="11">
        <v>53</v>
      </c>
      <c r="H59" s="14">
        <v>2</v>
      </c>
      <c r="I59" s="10" t="s">
        <v>440</v>
      </c>
      <c r="J59" s="11" t="s">
        <v>340</v>
      </c>
      <c r="K59" s="10"/>
      <c r="L59" s="9" t="str">
        <f t="shared" si="0"/>
        <v>INSERT INTO MENU (RESOURCE_ID ,PARENT_RESOURCE_ID, MENU_NAME, TYPE, MODULE_CODE, FUNCTION_ID, SEQ, URL, IS_LEAF, ICON_URL) VALUES (57, 79, '角色管理', 'M', 'MANAGER', 53, '2', '/permission/role', 'N', '');</v>
      </c>
    </row>
    <row r="60" spans="2:12" ht="18" customHeight="1">
      <c r="B60" s="11">
        <v>58</v>
      </c>
      <c r="C60" s="11">
        <v>57</v>
      </c>
      <c r="D60" s="5" t="s">
        <v>401</v>
      </c>
      <c r="E60" s="11" t="s">
        <v>434</v>
      </c>
      <c r="F60" s="11" t="s">
        <v>296</v>
      </c>
      <c r="G60" s="11">
        <v>53</v>
      </c>
      <c r="H60" s="11">
        <v>1</v>
      </c>
      <c r="I60" s="10"/>
      <c r="J60" s="11" t="s">
        <v>339</v>
      </c>
      <c r="K60" s="10"/>
      <c r="L60" s="9" t="str">
        <f t="shared" si="0"/>
        <v>INSERT INTO MENU (RESOURCE_ID ,PARENT_RESOURCE_ID, MENU_NAME, TYPE, MODULE_CODE, FUNCTION_ID, SEQ, URL, IS_LEAF, ICON_URL) VALUES (58, 57, '查询角色', 'B', 'MANAGER', 53, '1', '', 'Y', '');</v>
      </c>
    </row>
    <row r="61" spans="2:12" ht="18" customHeight="1">
      <c r="B61" s="11">
        <v>59</v>
      </c>
      <c r="C61" s="11">
        <v>57</v>
      </c>
      <c r="D61" s="5" t="s">
        <v>402</v>
      </c>
      <c r="E61" s="11" t="s">
        <v>434</v>
      </c>
      <c r="F61" s="11" t="s">
        <v>296</v>
      </c>
      <c r="G61" s="11">
        <v>54</v>
      </c>
      <c r="H61" s="11">
        <v>2</v>
      </c>
      <c r="I61" s="10"/>
      <c r="J61" s="11" t="s">
        <v>339</v>
      </c>
      <c r="K61" s="10"/>
      <c r="L61" s="9" t="str">
        <f t="shared" si="0"/>
        <v>INSERT INTO MENU (RESOURCE_ID ,PARENT_RESOURCE_ID, MENU_NAME, TYPE, MODULE_CODE, FUNCTION_ID, SEQ, URL, IS_LEAF, ICON_URL) VALUES (59, 57, '新增角色', 'B', 'MANAGER', 54, '2', '', 'Y', '');</v>
      </c>
    </row>
    <row r="62" spans="2:12" ht="18" customHeight="1">
      <c r="B62" s="11">
        <v>60</v>
      </c>
      <c r="C62" s="11">
        <v>57</v>
      </c>
      <c r="D62" s="5" t="s">
        <v>403</v>
      </c>
      <c r="E62" s="11" t="s">
        <v>434</v>
      </c>
      <c r="F62" s="11" t="s">
        <v>296</v>
      </c>
      <c r="G62" s="11">
        <v>55</v>
      </c>
      <c r="H62" s="11">
        <v>3</v>
      </c>
      <c r="I62" s="10"/>
      <c r="J62" s="11" t="s">
        <v>339</v>
      </c>
      <c r="K62" s="10"/>
      <c r="L62" s="9" t="str">
        <f t="shared" si="0"/>
        <v>INSERT INTO MENU (RESOURCE_ID ,PARENT_RESOURCE_ID, MENU_NAME, TYPE, MODULE_CODE, FUNCTION_ID, SEQ, URL, IS_LEAF, ICON_URL) VALUES (60, 57, '修改角色', 'B', 'MANAGER', 55, '3', '', 'Y', '');</v>
      </c>
    </row>
    <row r="63" spans="2:12" ht="18" customHeight="1">
      <c r="B63" s="11">
        <v>61</v>
      </c>
      <c r="C63" s="11">
        <v>57</v>
      </c>
      <c r="D63" s="5" t="s">
        <v>404</v>
      </c>
      <c r="E63" s="11" t="s">
        <v>434</v>
      </c>
      <c r="F63" s="11" t="s">
        <v>296</v>
      </c>
      <c r="G63" s="11">
        <v>56</v>
      </c>
      <c r="H63" s="11">
        <v>4</v>
      </c>
      <c r="I63" s="10"/>
      <c r="J63" s="11" t="s">
        <v>339</v>
      </c>
      <c r="K63" s="10"/>
      <c r="L63" s="9" t="str">
        <f t="shared" si="0"/>
        <v>INSERT INTO MENU (RESOURCE_ID ,PARENT_RESOURCE_ID, MENU_NAME, TYPE, MODULE_CODE, FUNCTION_ID, SEQ, URL, IS_LEAF, ICON_URL) VALUES (61, 57, '删除角色', 'B', 'MANAGER', 56, '4', '', 'Y', '');</v>
      </c>
    </row>
    <row r="64" spans="2:12" ht="18" customHeight="1">
      <c r="B64" s="11">
        <v>62</v>
      </c>
      <c r="C64" s="11">
        <v>79</v>
      </c>
      <c r="D64" s="13" t="s">
        <v>405</v>
      </c>
      <c r="E64" s="14" t="s">
        <v>433</v>
      </c>
      <c r="F64" s="11" t="s">
        <v>296</v>
      </c>
      <c r="G64" s="11">
        <v>62</v>
      </c>
      <c r="H64" s="14">
        <v>4</v>
      </c>
      <c r="I64" s="10" t="s">
        <v>441</v>
      </c>
      <c r="J64" s="11" t="s">
        <v>338</v>
      </c>
      <c r="K64" s="10"/>
      <c r="L64" s="9" t="str">
        <f t="shared" si="0"/>
        <v>INSERT INTO MENU (RESOURCE_ID ,PARENT_RESOURCE_ID, MENU_NAME, TYPE, MODULE_CODE, FUNCTION_ID, SEQ, URL, IS_LEAF, ICON_URL) VALUES (62, 79, '任务管理', 'M', 'MANAGER', 62, '4', '/system/task', 'N', '');</v>
      </c>
    </row>
    <row r="65" spans="2:12" ht="18" customHeight="1">
      <c r="B65" s="11">
        <v>63</v>
      </c>
      <c r="C65" s="11">
        <v>62</v>
      </c>
      <c r="D65" s="5" t="s">
        <v>406</v>
      </c>
      <c r="E65" s="11" t="s">
        <v>434</v>
      </c>
      <c r="F65" s="11" t="s">
        <v>296</v>
      </c>
      <c r="G65" s="11">
        <v>57</v>
      </c>
      <c r="H65" s="11">
        <v>5</v>
      </c>
      <c r="I65" s="10"/>
      <c r="J65" s="11" t="s">
        <v>339</v>
      </c>
      <c r="K65" s="10"/>
      <c r="L65" s="9" t="str">
        <f t="shared" si="0"/>
        <v>INSERT INTO MENU (RESOURCE_ID ,PARENT_RESOURCE_ID, MENU_NAME, TYPE, MODULE_CODE, FUNCTION_ID, SEQ, URL, IS_LEAF, ICON_URL) VALUES (63, 62, '运行任务', 'B', 'MANAGER', 57, '5', '', 'Y', '');</v>
      </c>
    </row>
    <row r="66" spans="2:12" ht="18" customHeight="1">
      <c r="B66" s="11">
        <v>64</v>
      </c>
      <c r="C66" s="11">
        <v>62</v>
      </c>
      <c r="D66" s="5" t="s">
        <v>407</v>
      </c>
      <c r="E66" s="11" t="s">
        <v>434</v>
      </c>
      <c r="F66" s="11" t="s">
        <v>296</v>
      </c>
      <c r="G66" s="11">
        <v>58</v>
      </c>
      <c r="H66" s="11">
        <v>6</v>
      </c>
      <c r="I66" s="10"/>
      <c r="J66" s="11" t="s">
        <v>339</v>
      </c>
      <c r="K66" s="10"/>
      <c r="L66" s="9" t="str">
        <f t="shared" si="0"/>
        <v>INSERT INTO MENU (RESOURCE_ID ,PARENT_RESOURCE_ID, MENU_NAME, TYPE, MODULE_CODE, FUNCTION_ID, SEQ, URL, IS_LEAF, ICON_URL) VALUES (64, 62, '暂停任务', 'B', 'MANAGER', 58, '6', '', 'Y', '');</v>
      </c>
    </row>
    <row r="67" spans="2:12" ht="18" customHeight="1">
      <c r="B67" s="11">
        <v>65</v>
      </c>
      <c r="C67" s="11">
        <v>62</v>
      </c>
      <c r="D67" s="5" t="s">
        <v>408</v>
      </c>
      <c r="E67" s="11" t="s">
        <v>434</v>
      </c>
      <c r="F67" s="11" t="s">
        <v>296</v>
      </c>
      <c r="G67" s="11">
        <v>59</v>
      </c>
      <c r="H67" s="11">
        <v>3</v>
      </c>
      <c r="I67" s="10"/>
      <c r="J67" s="11" t="s">
        <v>339</v>
      </c>
      <c r="K67" s="10"/>
      <c r="L67" s="9" t="str">
        <f t="shared" ref="L67:L89" si="1">"INSERT INTO MENU (RESOURCE_ID ,PARENT_RESOURCE_ID, MENU_NAME, TYPE, MODULE_CODE, FUNCTION_ID, SEQ, URL, IS_LEAF, ICON_URL) VALUES ("&amp;B67&amp;", "&amp;C67&amp;", '"&amp;D67&amp;"', '"&amp;E67&amp;"', '"&amp;F67&amp;"', "&amp;G67&amp;", '"&amp;H67&amp;"', '"&amp;I67&amp;"', '"&amp;J67&amp;"', '"&amp;K67&amp;"');"</f>
        <v>INSERT INTO MENU (RESOURCE_ID ,PARENT_RESOURCE_ID, MENU_NAME, TYPE, MODULE_CODE, FUNCTION_ID, SEQ, URL, IS_LEAF, ICON_URL) VALUES (65, 62, '修改任务', 'B', 'MANAGER', 59, '3', '', 'Y', '');</v>
      </c>
    </row>
    <row r="68" spans="2:12" ht="18" customHeight="1">
      <c r="B68" s="11">
        <v>66</v>
      </c>
      <c r="C68" s="11">
        <v>62</v>
      </c>
      <c r="D68" s="5" t="s">
        <v>409</v>
      </c>
      <c r="E68" s="11" t="s">
        <v>434</v>
      </c>
      <c r="F68" s="11" t="s">
        <v>296</v>
      </c>
      <c r="G68" s="11">
        <v>60</v>
      </c>
      <c r="H68" s="11">
        <v>8</v>
      </c>
      <c r="I68" s="10"/>
      <c r="J68" s="11" t="s">
        <v>339</v>
      </c>
      <c r="K68" s="10"/>
      <c r="L68" s="9" t="str">
        <f t="shared" si="1"/>
        <v>INSERT INTO MENU (RESOURCE_ID ,PARENT_RESOURCE_ID, MENU_NAME, TYPE, MODULE_CODE, FUNCTION_ID, SEQ, URL, IS_LEAF, ICON_URL) VALUES (66, 62, '导出任务', 'B', 'MANAGER', 60, '8', '', 'Y', '');</v>
      </c>
    </row>
    <row r="69" spans="2:12" ht="18" customHeight="1">
      <c r="B69" s="11">
        <v>67</v>
      </c>
      <c r="C69" s="11">
        <v>62</v>
      </c>
      <c r="D69" s="5" t="s">
        <v>410</v>
      </c>
      <c r="E69" s="11" t="s">
        <v>434</v>
      </c>
      <c r="F69" s="11" t="s">
        <v>296</v>
      </c>
      <c r="G69" s="11">
        <v>61</v>
      </c>
      <c r="H69" s="11">
        <v>7</v>
      </c>
      <c r="I69" s="10"/>
      <c r="J69" s="11" t="s">
        <v>339</v>
      </c>
      <c r="K69" s="10"/>
      <c r="L69" s="9" t="str">
        <f t="shared" si="1"/>
        <v>INSERT INTO MENU (RESOURCE_ID ,PARENT_RESOURCE_ID, MENU_NAME, TYPE, MODULE_CODE, FUNCTION_ID, SEQ, URL, IS_LEAF, ICON_URL) VALUES (67, 62, '导入任务', 'B', 'MANAGER', 61, '7', '', 'Y', '');</v>
      </c>
    </row>
    <row r="70" spans="2:12" ht="18" customHeight="1">
      <c r="B70" s="11">
        <v>68</v>
      </c>
      <c r="C70" s="11">
        <v>62</v>
      </c>
      <c r="D70" s="5" t="s">
        <v>411</v>
      </c>
      <c r="E70" s="11" t="s">
        <v>434</v>
      </c>
      <c r="F70" s="11" t="s">
        <v>296</v>
      </c>
      <c r="G70" s="11">
        <v>62</v>
      </c>
      <c r="H70" s="11">
        <v>1</v>
      </c>
      <c r="I70" s="10"/>
      <c r="J70" s="11" t="s">
        <v>339</v>
      </c>
      <c r="K70" s="10"/>
      <c r="L70" s="9" t="str">
        <f t="shared" si="1"/>
        <v>INSERT INTO MENU (RESOURCE_ID ,PARENT_RESOURCE_ID, MENU_NAME, TYPE, MODULE_CODE, FUNCTION_ID, SEQ, URL, IS_LEAF, ICON_URL) VALUES (68, 62, '查询任务', 'B', 'MANAGER', 62, '1', '', 'Y', '');</v>
      </c>
    </row>
    <row r="71" spans="2:12" ht="18" customHeight="1">
      <c r="B71" s="11">
        <v>69</v>
      </c>
      <c r="C71" s="11">
        <v>62</v>
      </c>
      <c r="D71" s="5" t="s">
        <v>412</v>
      </c>
      <c r="E71" s="11" t="s">
        <v>434</v>
      </c>
      <c r="F71" s="11" t="s">
        <v>296</v>
      </c>
      <c r="G71" s="11">
        <v>63</v>
      </c>
      <c r="H71" s="11">
        <v>4</v>
      </c>
      <c r="I71" s="10"/>
      <c r="J71" s="11" t="s">
        <v>339</v>
      </c>
      <c r="K71" s="10"/>
      <c r="L71" s="9" t="str">
        <f t="shared" si="1"/>
        <v>INSERT INTO MENU (RESOURCE_ID ,PARENT_RESOURCE_ID, MENU_NAME, TYPE, MODULE_CODE, FUNCTION_ID, SEQ, URL, IS_LEAF, ICON_URL) VALUES (69, 62, '删除任务', 'B', 'MANAGER', 63, '4', '', 'Y', '');</v>
      </c>
    </row>
    <row r="72" spans="2:12" ht="18" customHeight="1">
      <c r="B72" s="11">
        <v>70</v>
      </c>
      <c r="C72" s="11">
        <v>62</v>
      </c>
      <c r="D72" s="5" t="s">
        <v>413</v>
      </c>
      <c r="E72" s="11" t="s">
        <v>434</v>
      </c>
      <c r="F72" s="11" t="s">
        <v>296</v>
      </c>
      <c r="G72" s="11">
        <v>64</v>
      </c>
      <c r="H72" s="11">
        <v>2</v>
      </c>
      <c r="I72" s="10"/>
      <c r="J72" s="11" t="s">
        <v>339</v>
      </c>
      <c r="K72" s="10"/>
      <c r="L72" s="9" t="str">
        <f t="shared" si="1"/>
        <v>INSERT INTO MENU (RESOURCE_ID ,PARENT_RESOURCE_ID, MENU_NAME, TYPE, MODULE_CODE, FUNCTION_ID, SEQ, URL, IS_LEAF, ICON_URL) VALUES (70, 62, '新增任务', 'B', 'MANAGER', 64, '2', '', 'Y', '');</v>
      </c>
    </row>
    <row r="73" spans="2:12" ht="18" customHeight="1">
      <c r="B73" s="11">
        <v>71</v>
      </c>
      <c r="C73" s="11">
        <v>79</v>
      </c>
      <c r="D73" s="13" t="s">
        <v>414</v>
      </c>
      <c r="E73" s="14" t="s">
        <v>433</v>
      </c>
      <c r="F73" s="11" t="s">
        <v>296</v>
      </c>
      <c r="G73" s="11">
        <v>65</v>
      </c>
      <c r="H73" s="14">
        <v>7</v>
      </c>
      <c r="I73" s="10" t="s">
        <v>442</v>
      </c>
      <c r="J73" s="11" t="s">
        <v>338</v>
      </c>
      <c r="K73" s="10"/>
      <c r="L73" s="9" t="str">
        <f t="shared" si="1"/>
        <v>INSERT INTO MENU (RESOURCE_ID ,PARENT_RESOURCE_ID, MENU_NAME, TYPE, MODULE_CODE, FUNCTION_ID, SEQ, URL, IS_LEAF, ICON_URL) VALUES (71, 79, '消息模板管理', 'M', 'MANAGER', 65, '7', '/system/messageTemplate', 'N', '');</v>
      </c>
    </row>
    <row r="74" spans="2:12" ht="18" customHeight="1">
      <c r="B74" s="11">
        <v>72</v>
      </c>
      <c r="C74" s="11">
        <v>71</v>
      </c>
      <c r="D74" s="5" t="s">
        <v>415</v>
      </c>
      <c r="E74" s="11" t="s">
        <v>434</v>
      </c>
      <c r="F74" s="11" t="s">
        <v>296</v>
      </c>
      <c r="G74" s="11">
        <v>65</v>
      </c>
      <c r="H74" s="11">
        <v>1</v>
      </c>
      <c r="I74" s="10"/>
      <c r="J74" s="11" t="s">
        <v>339</v>
      </c>
      <c r="K74" s="10"/>
      <c r="L74" s="9" t="str">
        <f t="shared" si="1"/>
        <v>INSERT INTO MENU (RESOURCE_ID ,PARENT_RESOURCE_ID, MENU_NAME, TYPE, MODULE_CODE, FUNCTION_ID, SEQ, URL, IS_LEAF, ICON_URL) VALUES (72, 71, '查询消息模板', 'B', 'MANAGER', 65, '1', '', 'Y', '');</v>
      </c>
    </row>
    <row r="75" spans="2:12" ht="18" customHeight="1">
      <c r="B75" s="11">
        <v>73</v>
      </c>
      <c r="C75" s="11">
        <v>71</v>
      </c>
      <c r="D75" s="5" t="s">
        <v>416</v>
      </c>
      <c r="E75" s="11" t="s">
        <v>434</v>
      </c>
      <c r="F75" s="11" t="s">
        <v>296</v>
      </c>
      <c r="G75" s="11">
        <v>66</v>
      </c>
      <c r="H75" s="11">
        <v>2</v>
      </c>
      <c r="I75" s="10"/>
      <c r="J75" s="11" t="s">
        <v>339</v>
      </c>
      <c r="K75" s="10"/>
      <c r="L75" s="9" t="str">
        <f t="shared" si="1"/>
        <v>INSERT INTO MENU (RESOURCE_ID ,PARENT_RESOURCE_ID, MENU_NAME, TYPE, MODULE_CODE, FUNCTION_ID, SEQ, URL, IS_LEAF, ICON_URL) VALUES (73, 71, '新增消息模板', 'B', 'MANAGER', 66, '2', '', 'Y', '');</v>
      </c>
    </row>
    <row r="76" spans="2:12" ht="18" customHeight="1">
      <c r="B76" s="11">
        <v>74</v>
      </c>
      <c r="C76" s="11">
        <v>71</v>
      </c>
      <c r="D76" s="5" t="s">
        <v>417</v>
      </c>
      <c r="E76" s="11" t="s">
        <v>434</v>
      </c>
      <c r="F76" s="11" t="s">
        <v>296</v>
      </c>
      <c r="G76" s="11">
        <v>67</v>
      </c>
      <c r="H76" s="11">
        <v>6</v>
      </c>
      <c r="I76" s="10"/>
      <c r="J76" s="11" t="s">
        <v>339</v>
      </c>
      <c r="K76" s="10"/>
      <c r="L76" s="9" t="str">
        <f t="shared" si="1"/>
        <v>INSERT INTO MENU (RESOURCE_ID ,PARENT_RESOURCE_ID, MENU_NAME, TYPE, MODULE_CODE, FUNCTION_ID, SEQ, URL, IS_LEAF, ICON_URL) VALUES (74, 71, '导出消息模板', 'B', 'MANAGER', 67, '6', '', 'Y', '');</v>
      </c>
    </row>
    <row r="77" spans="2:12" ht="18" customHeight="1">
      <c r="B77" s="11">
        <v>75</v>
      </c>
      <c r="C77" s="11">
        <v>71</v>
      </c>
      <c r="D77" s="5" t="s">
        <v>418</v>
      </c>
      <c r="E77" s="11" t="s">
        <v>434</v>
      </c>
      <c r="F77" s="11" t="s">
        <v>296</v>
      </c>
      <c r="G77" s="11">
        <v>68</v>
      </c>
      <c r="H77" s="11">
        <v>5</v>
      </c>
      <c r="I77" s="10"/>
      <c r="J77" s="11" t="s">
        <v>339</v>
      </c>
      <c r="K77" s="10"/>
      <c r="L77" s="9" t="str">
        <f t="shared" si="1"/>
        <v>INSERT INTO MENU (RESOURCE_ID ,PARENT_RESOURCE_ID, MENU_NAME, TYPE, MODULE_CODE, FUNCTION_ID, SEQ, URL, IS_LEAF, ICON_URL) VALUES (75, 71, '导入消息模板', 'B', 'MANAGER', 68, '5', '', 'Y', '');</v>
      </c>
    </row>
    <row r="78" spans="2:12" ht="18" customHeight="1">
      <c r="B78" s="11">
        <v>76</v>
      </c>
      <c r="C78" s="11">
        <v>71</v>
      </c>
      <c r="D78" s="5" t="s">
        <v>419</v>
      </c>
      <c r="E78" s="11" t="s">
        <v>434</v>
      </c>
      <c r="F78" s="11" t="s">
        <v>296</v>
      </c>
      <c r="G78" s="11">
        <v>69</v>
      </c>
      <c r="H78" s="11">
        <v>4</v>
      </c>
      <c r="I78" s="10"/>
      <c r="J78" s="11" t="s">
        <v>339</v>
      </c>
      <c r="K78" s="10"/>
      <c r="L78" s="9" t="str">
        <f t="shared" si="1"/>
        <v>INSERT INTO MENU (RESOURCE_ID ,PARENT_RESOURCE_ID, MENU_NAME, TYPE, MODULE_CODE, FUNCTION_ID, SEQ, URL, IS_LEAF, ICON_URL) VALUES (76, 71, '删除消息模板', 'B', 'MANAGER', 69, '4', '', 'Y', '');</v>
      </c>
    </row>
    <row r="79" spans="2:12" ht="18" customHeight="1">
      <c r="B79" s="11">
        <v>77</v>
      </c>
      <c r="C79" s="11">
        <v>71</v>
      </c>
      <c r="D79" s="5" t="s">
        <v>420</v>
      </c>
      <c r="E79" s="11" t="s">
        <v>434</v>
      </c>
      <c r="F79" s="11" t="s">
        <v>296</v>
      </c>
      <c r="G79" s="11">
        <v>70</v>
      </c>
      <c r="H79" s="11">
        <v>3</v>
      </c>
      <c r="I79" s="10"/>
      <c r="J79" s="11" t="s">
        <v>339</v>
      </c>
      <c r="K79" s="10"/>
      <c r="L79" s="9" t="str">
        <f t="shared" si="1"/>
        <v>INSERT INTO MENU (RESOURCE_ID ,PARENT_RESOURCE_ID, MENU_NAME, TYPE, MODULE_CODE, FUNCTION_ID, SEQ, URL, IS_LEAF, ICON_URL) VALUES (77, 71, '修改消息模板', 'B', 'MANAGER', 70, '3', '', 'Y', '');</v>
      </c>
    </row>
    <row r="80" spans="2:12" ht="18" customHeight="1">
      <c r="B80" s="11">
        <v>78</v>
      </c>
      <c r="C80" s="11">
        <v>79</v>
      </c>
      <c r="D80" s="13" t="s">
        <v>421</v>
      </c>
      <c r="E80" s="14" t="s">
        <v>433</v>
      </c>
      <c r="F80" s="11" t="s">
        <v>296</v>
      </c>
      <c r="G80" s="11">
        <v>12</v>
      </c>
      <c r="H80" s="14">
        <v>9</v>
      </c>
      <c r="I80" s="11" t="s">
        <v>443</v>
      </c>
      <c r="J80" s="11" t="s">
        <v>338</v>
      </c>
      <c r="K80" s="11"/>
      <c r="L80" s="9" t="str">
        <f t="shared" si="1"/>
        <v>INSERT INTO MENU (RESOURCE_ID ,PARENT_RESOURCE_ID, MENU_NAME, TYPE, MODULE_CODE, FUNCTION_ID, SEQ, URL, IS_LEAF, ICON_URL) VALUES (78, 79, '个人信息', 'M', 'MANAGER', 12, '9', '/permission/admin/info', 'N', '');</v>
      </c>
    </row>
    <row r="81" spans="2:12" ht="18" customHeight="1">
      <c r="B81" s="11">
        <v>80</v>
      </c>
      <c r="C81" s="11">
        <v>79</v>
      </c>
      <c r="D81" s="13" t="s">
        <v>423</v>
      </c>
      <c r="E81" s="14" t="s">
        <v>433</v>
      </c>
      <c r="F81" s="11" t="s">
        <v>296</v>
      </c>
      <c r="G81" s="11">
        <v>71</v>
      </c>
      <c r="H81" s="11">
        <v>10</v>
      </c>
      <c r="I81" s="10" t="s">
        <v>444</v>
      </c>
      <c r="J81" s="11" t="s">
        <v>338</v>
      </c>
      <c r="K81" s="10"/>
      <c r="L81" s="9" t="str">
        <f t="shared" si="1"/>
        <v>INSERT INTO MENU (RESOURCE_ID ,PARENT_RESOURCE_ID, MENU_NAME, TYPE, MODULE_CODE, FUNCTION_ID, SEQ, URL, IS_LEAF, ICON_URL) VALUES (80, 79, '事件管理', 'M', 'MANAGER', 71, '10', '/common/event', 'N', '');</v>
      </c>
    </row>
    <row r="82" spans="2:12" ht="18" customHeight="1">
      <c r="B82" s="11">
        <v>81</v>
      </c>
      <c r="C82" s="11">
        <v>80</v>
      </c>
      <c r="D82" s="10" t="s">
        <v>424</v>
      </c>
      <c r="E82" s="11" t="s">
        <v>434</v>
      </c>
      <c r="F82" s="11" t="s">
        <v>296</v>
      </c>
      <c r="G82" s="11">
        <v>71</v>
      </c>
      <c r="H82" s="11">
        <v>1</v>
      </c>
      <c r="I82" s="10"/>
      <c r="J82" s="11" t="s">
        <v>339</v>
      </c>
      <c r="K82" s="10"/>
      <c r="L82" s="9" t="str">
        <f t="shared" si="1"/>
        <v>INSERT INTO MENU (RESOURCE_ID ,PARENT_RESOURCE_ID, MENU_NAME, TYPE, MODULE_CODE, FUNCTION_ID, SEQ, URL, IS_LEAF, ICON_URL) VALUES (81, 80, '事件查询', 'B', 'MANAGER', 71, '1', '', 'Y', '');</v>
      </c>
    </row>
    <row r="83" spans="2:12" ht="18" customHeight="1">
      <c r="B83" s="11">
        <v>82</v>
      </c>
      <c r="C83" s="11">
        <v>80</v>
      </c>
      <c r="D83" s="10" t="s">
        <v>425</v>
      </c>
      <c r="E83" s="11" t="s">
        <v>434</v>
      </c>
      <c r="F83" s="11" t="s">
        <v>296</v>
      </c>
      <c r="G83" s="11">
        <v>72</v>
      </c>
      <c r="H83" s="11">
        <v>2</v>
      </c>
      <c r="I83" s="10"/>
      <c r="J83" s="11" t="s">
        <v>339</v>
      </c>
      <c r="K83" s="10"/>
      <c r="L83" s="9" t="str">
        <f t="shared" si="1"/>
        <v>INSERT INTO MENU (RESOURCE_ID ,PARENT_RESOURCE_ID, MENU_NAME, TYPE, MODULE_CODE, FUNCTION_ID, SEQ, URL, IS_LEAF, ICON_URL) VALUES (82, 80, '事件新增', 'B', 'MANAGER', 72, '2', '', 'Y', '');</v>
      </c>
    </row>
    <row r="84" spans="2:12" ht="18" customHeight="1">
      <c r="B84" s="11">
        <v>83</v>
      </c>
      <c r="C84" s="11">
        <v>80</v>
      </c>
      <c r="D84" s="10" t="s">
        <v>426</v>
      </c>
      <c r="E84" s="11" t="s">
        <v>434</v>
      </c>
      <c r="F84" s="11" t="s">
        <v>296</v>
      </c>
      <c r="G84" s="11">
        <v>73</v>
      </c>
      <c r="H84" s="11">
        <v>3</v>
      </c>
      <c r="I84" s="10"/>
      <c r="J84" s="11" t="s">
        <v>339</v>
      </c>
      <c r="K84" s="10"/>
      <c r="L84" s="9" t="str">
        <f t="shared" si="1"/>
        <v>INSERT INTO MENU (RESOURCE_ID ,PARENT_RESOURCE_ID, MENU_NAME, TYPE, MODULE_CODE, FUNCTION_ID, SEQ, URL, IS_LEAF, ICON_URL) VALUES (83, 80, '事件修改', 'B', 'MANAGER', 73, '3', '', 'Y', '');</v>
      </c>
    </row>
    <row r="85" spans="2:12" ht="18" customHeight="1">
      <c r="B85" s="11">
        <v>84</v>
      </c>
      <c r="C85" s="11">
        <v>80</v>
      </c>
      <c r="D85" s="10" t="s">
        <v>427</v>
      </c>
      <c r="E85" s="11" t="s">
        <v>434</v>
      </c>
      <c r="F85" s="11" t="s">
        <v>296</v>
      </c>
      <c r="G85" s="11">
        <v>74</v>
      </c>
      <c r="H85" s="11">
        <v>4</v>
      </c>
      <c r="I85" s="10"/>
      <c r="J85" s="11" t="s">
        <v>339</v>
      </c>
      <c r="K85" s="10"/>
      <c r="L85" s="9" t="str">
        <f t="shared" si="1"/>
        <v>INSERT INTO MENU (RESOURCE_ID ,PARENT_RESOURCE_ID, MENU_NAME, TYPE, MODULE_CODE, FUNCTION_ID, SEQ, URL, IS_LEAF, ICON_URL) VALUES (84, 80, '事件删除', 'B', 'MANAGER', 74, '4', '', 'Y', '');</v>
      </c>
    </row>
    <row r="86" spans="2:12" ht="18" customHeight="1">
      <c r="B86" s="11">
        <v>85</v>
      </c>
      <c r="C86" s="11">
        <v>80</v>
      </c>
      <c r="D86" s="10" t="s">
        <v>428</v>
      </c>
      <c r="E86" s="11" t="s">
        <v>434</v>
      </c>
      <c r="F86" s="11" t="s">
        <v>296</v>
      </c>
      <c r="G86" s="11">
        <v>75</v>
      </c>
      <c r="H86" s="11">
        <v>5</v>
      </c>
      <c r="I86" s="10"/>
      <c r="J86" s="11" t="s">
        <v>339</v>
      </c>
      <c r="K86" s="10"/>
      <c r="L86" s="9" t="str">
        <f t="shared" si="1"/>
        <v>INSERT INTO MENU (RESOURCE_ID ,PARENT_RESOURCE_ID, MENU_NAME, TYPE, MODULE_CODE, FUNCTION_ID, SEQ, URL, IS_LEAF, ICON_URL) VALUES (85, 80, '事件导入', 'B', 'MANAGER', 75, '5', '', 'Y', '');</v>
      </c>
    </row>
    <row r="87" spans="2:12" ht="18" customHeight="1">
      <c r="B87" s="11">
        <v>86</v>
      </c>
      <c r="C87" s="11">
        <v>80</v>
      </c>
      <c r="D87" s="10" t="s">
        <v>429</v>
      </c>
      <c r="E87" s="11" t="s">
        <v>434</v>
      </c>
      <c r="F87" s="11" t="s">
        <v>296</v>
      </c>
      <c r="G87" s="11">
        <v>76</v>
      </c>
      <c r="H87" s="11">
        <v>6</v>
      </c>
      <c r="I87" s="10"/>
      <c r="J87" s="11" t="s">
        <v>339</v>
      </c>
      <c r="K87" s="10"/>
      <c r="L87" s="9" t="str">
        <f t="shared" si="1"/>
        <v>INSERT INTO MENU (RESOURCE_ID ,PARENT_RESOURCE_ID, MENU_NAME, TYPE, MODULE_CODE, FUNCTION_ID, SEQ, URL, IS_LEAF, ICON_URL) VALUES (86, 80, '事件导出', 'B', 'MANAGER', 76, '6', '', 'Y', '');</v>
      </c>
    </row>
    <row r="88" spans="2:12" ht="18" customHeight="1">
      <c r="B88" s="11">
        <v>87</v>
      </c>
      <c r="C88" s="11">
        <v>79</v>
      </c>
      <c r="D88" s="10" t="s">
        <v>430</v>
      </c>
      <c r="E88" s="11" t="s">
        <v>433</v>
      </c>
      <c r="F88" s="11" t="s">
        <v>296</v>
      </c>
      <c r="G88" s="11" t="s">
        <v>447</v>
      </c>
      <c r="H88" s="11">
        <v>11</v>
      </c>
      <c r="I88" s="10" t="s">
        <v>445</v>
      </c>
      <c r="J88" s="11" t="s">
        <v>339</v>
      </c>
      <c r="K88" s="10"/>
      <c r="L88" s="9" t="str">
        <f t="shared" si="1"/>
        <v>INSERT INTO MENU (RESOURCE_ID ,PARENT_RESOURCE_ID, MENU_NAME, TYPE, MODULE_CODE, FUNCTION_ID, SEQ, URL, IS_LEAF, ICON_URL) VALUES (87, 79, '配置项管理', 'M', 'MANAGER', NULL, '11', '/system/config', 'Y', '');</v>
      </c>
    </row>
    <row r="89" spans="2:12" ht="18" customHeight="1">
      <c r="B89" s="11">
        <v>88</v>
      </c>
      <c r="C89" s="11">
        <v>79</v>
      </c>
      <c r="D89" s="10" t="s">
        <v>431</v>
      </c>
      <c r="E89" s="11" t="s">
        <v>433</v>
      </c>
      <c r="F89" s="11" t="s">
        <v>296</v>
      </c>
      <c r="G89" s="11" t="s">
        <v>447</v>
      </c>
      <c r="H89" s="11">
        <v>1</v>
      </c>
      <c r="I89" s="10" t="s">
        <v>446</v>
      </c>
      <c r="J89" s="11" t="s">
        <v>339</v>
      </c>
      <c r="K89" s="10"/>
      <c r="L89" s="9" t="str">
        <f t="shared" si="1"/>
        <v>INSERT INTO MENU (RESOURCE_ID ,PARENT_RESOURCE_ID, MENU_NAME, TYPE, MODULE_CODE, FUNCTION_ID, SEQ, URL, IS_LEAF, ICON_URL) VALUES (88, 79, '公告管理', 'M', 'MANAGER', NULL, '1', '/system/announcement', 'Y', 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H121"/>
  <sheetViews>
    <sheetView workbookViewId="0">
      <pane ySplit="1" topLeftCell="A95" activePane="bottomLeft" state="frozen"/>
      <selection pane="bottomLeft" activeCell="C7" sqref="C7"/>
    </sheetView>
  </sheetViews>
  <sheetFormatPr defaultRowHeight="18" customHeight="1"/>
  <cols>
    <col min="1" max="1" width="9" style="2"/>
    <col min="2" max="3" width="11.25" style="7" bestFit="1" customWidth="1"/>
    <col min="4" max="4" width="18.625" style="2" bestFit="1" customWidth="1"/>
    <col min="5" max="5" width="37" style="2" customWidth="1"/>
    <col min="6" max="6" width="6.75" style="2" bestFit="1" customWidth="1"/>
    <col min="7" max="7" width="10.75" style="2" customWidth="1"/>
    <col min="8" max="16384" width="9" style="2"/>
  </cols>
  <sheetData>
    <row r="1" spans="2:8" ht="18" customHeight="1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</row>
    <row r="2" spans="2:8" ht="18" customHeight="1">
      <c r="B2" s="3">
        <v>1</v>
      </c>
      <c r="C2" s="3">
        <v>1</v>
      </c>
      <c r="D2" s="4" t="s">
        <v>101</v>
      </c>
      <c r="E2" s="5" t="s">
        <v>4</v>
      </c>
      <c r="F2" s="5" t="s">
        <v>3</v>
      </c>
      <c r="G2" s="6">
        <v>0</v>
      </c>
      <c r="H2" s="2" t="str">
        <f>"INSERT INTO URL_RESOURCE (RESOURCE_ID, FUNCTION_ID, RESOURCE_NAME, URL, METHOD, EVENT_ID) VALUES ("&amp;B2&amp;", "&amp;C2&amp;", '"&amp;D2&amp;"', '"&amp;E2&amp;"', '"&amp;F2&amp;"', "&amp;G2&amp;");"</f>
        <v>INSERT INTO URL_RESOURCE (RESOURCE_ID, FUNCTION_ID, RESOURCE_NAME, URL, METHOD, EVENT_ID) VALUES (1, 1, '新增区域', '/areaDetails/addAreaDetails', 'GET', 0);</v>
      </c>
    </row>
    <row r="3" spans="2:8" ht="18" customHeight="1">
      <c r="B3" s="3">
        <v>2</v>
      </c>
      <c r="C3" s="3">
        <v>2</v>
      </c>
      <c r="D3" s="4" t="s">
        <v>116</v>
      </c>
      <c r="E3" s="5" t="s">
        <v>225</v>
      </c>
      <c r="F3" s="5" t="s">
        <v>3</v>
      </c>
      <c r="G3" s="6">
        <v>0</v>
      </c>
      <c r="H3" s="2" t="str">
        <f t="shared" ref="H3:H66" si="0">"INSERT INTO URL_RESOURCE (RESOURCE_ID, FUNCTION_ID, RESOURCE_NAME, URL, METHOD, EVENT_ID) VALUES ("&amp;B3&amp;", "&amp;C3&amp;", '"&amp;D3&amp;"', '"&amp;E3&amp;"', '"&amp;F3&amp;"', "&amp;G3&amp;");"</f>
        <v>INSERT INTO URL_RESOURCE (RESOURCE_ID, FUNCTION_ID, RESOURCE_NAME, URL, METHOD, EVENT_ID) VALUES (2, 2, '区域列表', '/areaDetails', 'GET', 0);</v>
      </c>
    </row>
    <row r="4" spans="2:8" ht="18" customHeight="1">
      <c r="B4" s="3">
        <v>3</v>
      </c>
      <c r="C4" s="3">
        <v>3</v>
      </c>
      <c r="D4" s="4" t="s">
        <v>103</v>
      </c>
      <c r="E4" s="5" t="s">
        <v>5</v>
      </c>
      <c r="F4" s="5" t="s">
        <v>1</v>
      </c>
      <c r="G4" s="6">
        <v>0</v>
      </c>
      <c r="H4" s="2" t="str">
        <f t="shared" si="0"/>
        <v>INSERT INTO URL_RESOURCE (RESOURCE_ID, FUNCTION_ID, RESOURCE_NAME, URL, METHOD, EVENT_ID) VALUES (3, 3, '导入区域', '/areaDetails/importAreaDetailsData', 'POST', 0);</v>
      </c>
    </row>
    <row r="5" spans="2:8" ht="18" customHeight="1">
      <c r="B5" s="3">
        <v>4</v>
      </c>
      <c r="C5" s="3">
        <v>4</v>
      </c>
      <c r="D5" s="4" t="s">
        <v>104</v>
      </c>
      <c r="E5" s="5" t="s">
        <v>6</v>
      </c>
      <c r="F5" s="5" t="s">
        <v>0</v>
      </c>
      <c r="G5" s="6">
        <v>0</v>
      </c>
      <c r="H5" s="2" t="str">
        <f t="shared" si="0"/>
        <v>INSERT INTO URL_RESOURCE (RESOURCE_ID, FUNCTION_ID, RESOURCE_NAME, URL, METHOD, EVENT_ID) VALUES (4, 4, '导出区域', '/areaDetails/exportAreaDetailsData', 'POST', 0);</v>
      </c>
    </row>
    <row r="6" spans="2:8" ht="18" customHeight="1">
      <c r="B6" s="3">
        <v>5</v>
      </c>
      <c r="C6" s="3">
        <v>2</v>
      </c>
      <c r="D6" s="4" t="s">
        <v>102</v>
      </c>
      <c r="E6" s="5" t="s">
        <v>7</v>
      </c>
      <c r="F6" s="5" t="s">
        <v>2</v>
      </c>
      <c r="G6" s="6">
        <v>0</v>
      </c>
      <c r="H6" s="2" t="str">
        <f t="shared" si="0"/>
        <v>INSERT INTO URL_RESOURCE (RESOURCE_ID, FUNCTION_ID, RESOURCE_NAME, URL, METHOD, EVENT_ID) VALUES (5, 2, '查询区域', '/areaDetails/queryAllAreaDetails', 'GET', 0);</v>
      </c>
    </row>
    <row r="7" spans="2:8" ht="18" customHeight="1">
      <c r="B7" s="3">
        <v>6</v>
      </c>
      <c r="C7" s="3">
        <v>5</v>
      </c>
      <c r="D7" s="4" t="s">
        <v>105</v>
      </c>
      <c r="E7" s="5" t="s">
        <v>8</v>
      </c>
      <c r="F7" s="5" t="s">
        <v>3</v>
      </c>
      <c r="G7" s="6">
        <v>0</v>
      </c>
      <c r="H7" s="2" t="str">
        <f t="shared" si="0"/>
        <v>INSERT INTO URL_RESOURCE (RESOURCE_ID, FUNCTION_ID, RESOURCE_NAME, URL, METHOD, EVENT_ID) VALUES (6, 5, '修改区域', '/areaDetails/modifyAreaDetails', 'GET', 0);</v>
      </c>
    </row>
    <row r="8" spans="2:8" ht="18" customHeight="1">
      <c r="B8" s="3">
        <v>7</v>
      </c>
      <c r="C8" s="3">
        <v>6</v>
      </c>
      <c r="D8" s="4" t="s">
        <v>106</v>
      </c>
      <c r="E8" s="5" t="s">
        <v>9</v>
      </c>
      <c r="F8" s="5" t="s">
        <v>2</v>
      </c>
      <c r="G8" s="6">
        <v>0</v>
      </c>
      <c r="H8" s="2" t="str">
        <f t="shared" si="0"/>
        <v>INSERT INTO URL_RESOURCE (RESOURCE_ID, FUNCTION_ID, RESOURCE_NAME, URL, METHOD, EVENT_ID) VALUES (7, 6, '删除区域', '/areaDetails/deleteAreaDetails', 'GET', 0);</v>
      </c>
    </row>
    <row r="9" spans="2:8" ht="18" customHeight="1">
      <c r="B9" s="3">
        <v>8</v>
      </c>
      <c r="C9" s="3">
        <v>10</v>
      </c>
      <c r="D9" s="4" t="s">
        <v>112</v>
      </c>
      <c r="E9" s="5" t="s">
        <v>10</v>
      </c>
      <c r="F9" s="5"/>
      <c r="G9" s="6">
        <v>0</v>
      </c>
      <c r="H9" s="2" t="str">
        <f t="shared" si="0"/>
        <v>INSERT INTO URL_RESOURCE (RESOURCE_ID, FUNCTION_ID, RESOURCE_NAME, URL, METHOD, EVENT_ID) VALUES (8, 10, '删除目录', '/directory/remove', '', 0);</v>
      </c>
    </row>
    <row r="10" spans="2:8" ht="18" customHeight="1">
      <c r="B10" s="3">
        <v>9</v>
      </c>
      <c r="C10" s="3">
        <v>7</v>
      </c>
      <c r="D10" s="4" t="s">
        <v>107</v>
      </c>
      <c r="E10" s="5" t="s">
        <v>11</v>
      </c>
      <c r="F10" s="5" t="s">
        <v>301</v>
      </c>
      <c r="G10" s="6">
        <v>0</v>
      </c>
      <c r="H10" s="2" t="str">
        <f t="shared" si="0"/>
        <v>INSERT INTO URL_RESOURCE (RESOURCE_ID, FUNCTION_ID, RESOURCE_NAME, URL, METHOD, EVENT_ID) VALUES (9, 7, '目录列表', '/directory/list', 'GET', 0);</v>
      </c>
    </row>
    <row r="11" spans="2:8" ht="18" customHeight="1">
      <c r="B11" s="3">
        <v>10</v>
      </c>
      <c r="C11" s="3">
        <v>8</v>
      </c>
      <c r="D11" s="4" t="s">
        <v>110</v>
      </c>
      <c r="E11" s="5" t="s">
        <v>12</v>
      </c>
      <c r="F11" s="5" t="s">
        <v>302</v>
      </c>
      <c r="G11" s="6">
        <v>0</v>
      </c>
      <c r="H11" s="2" t="str">
        <f t="shared" si="0"/>
        <v>INSERT INTO URL_RESOURCE (RESOURCE_ID, FUNCTION_ID, RESOURCE_NAME, URL, METHOD, EVENT_ID) VALUES (10, 8, '新增目录', '/directory/addDirectory', 'POST', 0);</v>
      </c>
    </row>
    <row r="12" spans="2:8" ht="18" customHeight="1">
      <c r="B12" s="3">
        <v>11</v>
      </c>
      <c r="C12" s="3">
        <v>9</v>
      </c>
      <c r="D12" s="4" t="s">
        <v>109</v>
      </c>
      <c r="E12" s="5" t="s">
        <v>214</v>
      </c>
      <c r="F12" s="5" t="s">
        <v>2</v>
      </c>
      <c r="G12" s="6">
        <v>0</v>
      </c>
      <c r="H12" s="2" t="str">
        <f t="shared" si="0"/>
        <v>INSERT INTO URL_RESOURCE (RESOURCE_ID, FUNCTION_ID, RESOURCE_NAME, URL, METHOD, EVENT_ID) VALUES (11, 9, '跳转至目录修改页', '/directory/toModify', 'GET', 0);</v>
      </c>
    </row>
    <row r="13" spans="2:8" ht="18" customHeight="1">
      <c r="B13" s="3">
        <v>12</v>
      </c>
      <c r="C13" s="3">
        <v>8</v>
      </c>
      <c r="D13" s="4" t="s">
        <v>108</v>
      </c>
      <c r="E13" s="5" t="s">
        <v>13</v>
      </c>
      <c r="F13" s="5" t="s">
        <v>303</v>
      </c>
      <c r="G13" s="6">
        <v>0</v>
      </c>
      <c r="H13" s="2" t="str">
        <f t="shared" si="0"/>
        <v>INSERT INTO URL_RESOURCE (RESOURCE_ID, FUNCTION_ID, RESOURCE_NAME, URL, METHOD, EVENT_ID) VALUES (12, 8, '跳转至目录新增页', '/directory/toAdd', 'GET', 0);</v>
      </c>
    </row>
    <row r="14" spans="2:8" ht="18" customHeight="1">
      <c r="B14" s="3">
        <v>13</v>
      </c>
      <c r="C14" s="3">
        <v>9</v>
      </c>
      <c r="D14" s="4" t="s">
        <v>111</v>
      </c>
      <c r="E14" s="5" t="s">
        <v>343</v>
      </c>
      <c r="F14" s="5" t="s">
        <v>312</v>
      </c>
      <c r="G14" s="6">
        <v>0</v>
      </c>
      <c r="H14" s="2" t="str">
        <f t="shared" si="0"/>
        <v>INSERT INTO URL_RESOURCE (RESOURCE_ID, FUNCTION_ID, RESOURCE_NAME, URL, METHOD, EVENT_ID) VALUES (13, 9, '修改目录', '/directory/modify', 'POST', 0);</v>
      </c>
    </row>
    <row r="15" spans="2:8" ht="18" customHeight="1">
      <c r="B15" s="3">
        <v>14</v>
      </c>
      <c r="C15" s="3">
        <v>45</v>
      </c>
      <c r="D15" s="4" t="s">
        <v>113</v>
      </c>
      <c r="E15" s="5" t="s">
        <v>14</v>
      </c>
      <c r="F15" s="5" t="s">
        <v>2</v>
      </c>
      <c r="G15" s="6">
        <v>0</v>
      </c>
      <c r="H15" s="2" t="str">
        <f t="shared" si="0"/>
        <v>INSERT INTO URL_RESOURCE (RESOURCE_ID, FUNCTION_ID, RESOURCE_NAME, URL, METHOD, EVENT_ID) VALUES (14, 45, '查询模块列表', '/module', 'GET', 0);</v>
      </c>
    </row>
    <row r="16" spans="2:8" ht="18" customHeight="1">
      <c r="B16" s="3">
        <v>15</v>
      </c>
      <c r="C16" s="3">
        <v>12</v>
      </c>
      <c r="D16" s="4" t="s">
        <v>114</v>
      </c>
      <c r="E16" s="5" t="s">
        <v>15</v>
      </c>
      <c r="F16" s="5" t="s">
        <v>2</v>
      </c>
      <c r="G16" s="6">
        <v>0</v>
      </c>
      <c r="H16" s="2" t="str">
        <f t="shared" si="0"/>
        <v>INSERT INTO URL_RESOURCE (RESOURCE_ID, FUNCTION_ID, RESOURCE_NAME, URL, METHOD, EVENT_ID) VALUES (15, 12, '资源上传', '/resource/upload', 'GET', 0);</v>
      </c>
    </row>
    <row r="17" spans="2:8" ht="18" customHeight="1">
      <c r="B17" s="3">
        <v>16</v>
      </c>
      <c r="C17" s="3">
        <v>12</v>
      </c>
      <c r="D17" s="4" t="s">
        <v>117</v>
      </c>
      <c r="E17" s="5" t="s">
        <v>16</v>
      </c>
      <c r="F17" s="5" t="s">
        <v>2</v>
      </c>
      <c r="G17" s="6">
        <v>0</v>
      </c>
      <c r="H17" s="2" t="str">
        <f t="shared" si="0"/>
        <v>INSERT INTO URL_RESOURCE (RESOURCE_ID, FUNCTION_ID, RESOURCE_NAME, URL, METHOD, EVENT_ID) VALUES (16, 12, '生成验证码', '/resource/verifyCode', 'GET', 0);</v>
      </c>
    </row>
    <row r="18" spans="2:8" ht="18" customHeight="1">
      <c r="B18" s="3">
        <v>17</v>
      </c>
      <c r="C18" s="3">
        <v>12</v>
      </c>
      <c r="D18" s="4" t="s">
        <v>115</v>
      </c>
      <c r="E18" s="5" t="s">
        <v>17</v>
      </c>
      <c r="F18" s="5" t="s">
        <v>2</v>
      </c>
      <c r="G18" s="6">
        <v>0</v>
      </c>
      <c r="H18" s="2" t="str">
        <f t="shared" si="0"/>
        <v>INSERT INTO URL_RESOURCE (RESOURCE_ID, FUNCTION_ID, RESOURCE_NAME, URL, METHOD, EVENT_ID) VALUES (17, 12, '资源下载', '/resource/download', 'GET', 0);</v>
      </c>
    </row>
    <row r="19" spans="2:8" ht="18" customHeight="1">
      <c r="B19" s="3">
        <v>18</v>
      </c>
      <c r="C19" s="3">
        <v>13</v>
      </c>
      <c r="D19" s="4" t="s">
        <v>118</v>
      </c>
      <c r="E19" s="5" t="s">
        <v>18</v>
      </c>
      <c r="F19" s="5" t="s">
        <v>2</v>
      </c>
      <c r="G19" s="6">
        <v>0</v>
      </c>
      <c r="H19" s="2" t="str">
        <f t="shared" si="0"/>
        <v>INSERT INTO URL_RESOURCE (RESOURCE_ID, FUNCTION_ID, RESOURCE_NAME, URL, METHOD, EVENT_ID) VALUES (18, 13, '删除属性', '/attr/deleteAttr', 'GET', 0);</v>
      </c>
    </row>
    <row r="20" spans="2:8" ht="18" customHeight="1">
      <c r="B20" s="3">
        <v>19</v>
      </c>
      <c r="C20" s="3">
        <v>14</v>
      </c>
      <c r="D20" s="4" t="s">
        <v>119</v>
      </c>
      <c r="E20" s="5" t="s">
        <v>226</v>
      </c>
      <c r="F20" s="5" t="s">
        <v>2</v>
      </c>
      <c r="G20" s="6">
        <v>0</v>
      </c>
      <c r="H20" s="2" t="str">
        <f t="shared" si="0"/>
        <v>INSERT INTO URL_RESOURCE (RESOURCE_ID, FUNCTION_ID, RESOURCE_NAME, URL, METHOD, EVENT_ID) VALUES (19, 14, '查询属性', '/attr/queryAllAttr', 'GET', 0);</v>
      </c>
    </row>
    <row r="21" spans="2:8" ht="18" customHeight="1">
      <c r="B21" s="3">
        <v>20</v>
      </c>
      <c r="C21" s="3">
        <v>15</v>
      </c>
      <c r="D21" s="4" t="s">
        <v>120</v>
      </c>
      <c r="E21" s="5" t="s">
        <v>19</v>
      </c>
      <c r="F21" s="5" t="s">
        <v>2</v>
      </c>
      <c r="G21" s="6">
        <v>0</v>
      </c>
      <c r="H21" s="2" t="str">
        <f t="shared" si="0"/>
        <v>INSERT INTO URL_RESOURCE (RESOURCE_ID, FUNCTION_ID, RESOURCE_NAME, URL, METHOD, EVENT_ID) VALUES (20, 15, '导出属性', '/attr/exportAttrData', 'GET', 0);</v>
      </c>
    </row>
    <row r="22" spans="2:8" ht="18" customHeight="1">
      <c r="B22" s="3">
        <v>21</v>
      </c>
      <c r="C22" s="3">
        <v>16</v>
      </c>
      <c r="D22" s="4" t="s">
        <v>121</v>
      </c>
      <c r="E22" s="5" t="s">
        <v>20</v>
      </c>
      <c r="F22" s="5" t="s">
        <v>2</v>
      </c>
      <c r="G22" s="6">
        <v>0</v>
      </c>
      <c r="H22" s="2" t="str">
        <f t="shared" si="0"/>
        <v>INSERT INTO URL_RESOURCE (RESOURCE_ID, FUNCTION_ID, RESOURCE_NAME, URL, METHOD, EVENT_ID) VALUES (21, 16, '修改属性', '/attr/modifyAttr', 'GET', 0);</v>
      </c>
    </row>
    <row r="23" spans="2:8" ht="18" customHeight="1">
      <c r="B23" s="3">
        <v>22</v>
      </c>
      <c r="C23" s="3">
        <v>17</v>
      </c>
      <c r="D23" s="4" t="s">
        <v>122</v>
      </c>
      <c r="E23" s="5" t="s">
        <v>21</v>
      </c>
      <c r="F23" s="5" t="s">
        <v>2</v>
      </c>
      <c r="G23" s="6">
        <v>0</v>
      </c>
      <c r="H23" s="2" t="str">
        <f t="shared" si="0"/>
        <v>INSERT INTO URL_RESOURCE (RESOURCE_ID, FUNCTION_ID, RESOURCE_NAME, URL, METHOD, EVENT_ID) VALUES (22, 17, '导入属性', '/attr/importAttrData', 'GET', 0);</v>
      </c>
    </row>
    <row r="24" spans="2:8" ht="18" customHeight="1">
      <c r="B24" s="3">
        <v>23</v>
      </c>
      <c r="C24" s="3">
        <v>18</v>
      </c>
      <c r="D24" s="4" t="s">
        <v>123</v>
      </c>
      <c r="E24" s="5" t="s">
        <v>22</v>
      </c>
      <c r="F24" s="5" t="s">
        <v>2</v>
      </c>
      <c r="G24" s="6">
        <v>0</v>
      </c>
      <c r="H24" s="2" t="str">
        <f t="shared" si="0"/>
        <v>INSERT INTO URL_RESOURCE (RESOURCE_ID, FUNCTION_ID, RESOURCE_NAME, URL, METHOD, EVENT_ID) VALUES (23, 18, '新增属性', '/attr/addAttr', 'GET', 0);</v>
      </c>
    </row>
    <row r="25" spans="2:8" ht="18" customHeight="1">
      <c r="B25" s="3">
        <v>24</v>
      </c>
      <c r="C25" s="3">
        <v>14</v>
      </c>
      <c r="D25" s="4" t="s">
        <v>124</v>
      </c>
      <c r="E25" s="5" t="s">
        <v>23</v>
      </c>
      <c r="F25" s="5" t="s">
        <v>2</v>
      </c>
      <c r="G25" s="6">
        <v>0</v>
      </c>
      <c r="H25" s="2" t="str">
        <f t="shared" si="0"/>
        <v>INSERT INTO URL_RESOURCE (RESOURCE_ID, FUNCTION_ID, RESOURCE_NAME, URL, METHOD, EVENT_ID) VALUES (24, 14, '进入属性列表页', '/attr', 'GET', 0);</v>
      </c>
    </row>
    <row r="26" spans="2:8" ht="18" customHeight="1">
      <c r="B26" s="3">
        <v>25</v>
      </c>
      <c r="C26" s="3">
        <v>19</v>
      </c>
      <c r="D26" s="4" t="s">
        <v>125</v>
      </c>
      <c r="E26" s="5" t="s">
        <v>24</v>
      </c>
      <c r="F26" s="5" t="s">
        <v>2</v>
      </c>
      <c r="G26" s="6">
        <v>0</v>
      </c>
      <c r="H26" s="2" t="str">
        <f t="shared" si="0"/>
        <v>INSERT INTO URL_RESOURCE (RESOURCE_ID, FUNCTION_ID, RESOURCE_NAME, URL, METHOD, EVENT_ID) VALUES (25, 19, '修改字典数据', '/dict/modifyDict', 'GET', 0);</v>
      </c>
    </row>
    <row r="27" spans="2:8" ht="18" customHeight="1">
      <c r="B27" s="3">
        <v>26</v>
      </c>
      <c r="C27" s="3">
        <v>20</v>
      </c>
      <c r="D27" s="4" t="s">
        <v>127</v>
      </c>
      <c r="E27" s="5" t="s">
        <v>25</v>
      </c>
      <c r="F27" s="5" t="s">
        <v>2</v>
      </c>
      <c r="G27" s="6">
        <v>0</v>
      </c>
      <c r="H27" s="2" t="str">
        <f t="shared" si="0"/>
        <v>INSERT INTO URL_RESOURCE (RESOURCE_ID, FUNCTION_ID, RESOURCE_NAME, URL, METHOD, EVENT_ID) VALUES (26, 20, '删除字典数据', '/dict/deleteDict', 'GET', 0);</v>
      </c>
    </row>
    <row r="28" spans="2:8" ht="18" customHeight="1">
      <c r="B28" s="3">
        <v>27</v>
      </c>
      <c r="C28" s="3">
        <v>21</v>
      </c>
      <c r="D28" s="4" t="s">
        <v>128</v>
      </c>
      <c r="E28" s="5" t="s">
        <v>227</v>
      </c>
      <c r="F28" s="5" t="s">
        <v>2</v>
      </c>
      <c r="G28" s="6">
        <v>0</v>
      </c>
      <c r="H28" s="2" t="str">
        <f t="shared" si="0"/>
        <v>INSERT INTO URL_RESOURCE (RESOURCE_ID, FUNCTION_ID, RESOURCE_NAME, URL, METHOD, EVENT_ID) VALUES (27, 21, '查询字典数据', '/dict/queryAllDict', 'GET', 0);</v>
      </c>
    </row>
    <row r="29" spans="2:8" ht="18" customHeight="1">
      <c r="B29" s="3">
        <v>28</v>
      </c>
      <c r="C29" s="3">
        <v>22</v>
      </c>
      <c r="D29" s="4" t="s">
        <v>129</v>
      </c>
      <c r="E29" s="5" t="s">
        <v>26</v>
      </c>
      <c r="F29" s="5" t="s">
        <v>2</v>
      </c>
      <c r="G29" s="6">
        <v>0</v>
      </c>
      <c r="H29" s="2" t="str">
        <f t="shared" si="0"/>
        <v>INSERT INTO URL_RESOURCE (RESOURCE_ID, FUNCTION_ID, RESOURCE_NAME, URL, METHOD, EVENT_ID) VALUES (28, 22, '导入字典数据', '/dict/importDict', 'GET', 0);</v>
      </c>
    </row>
    <row r="30" spans="2:8" ht="18" customHeight="1">
      <c r="B30" s="3">
        <v>29</v>
      </c>
      <c r="C30" s="3">
        <v>23</v>
      </c>
      <c r="D30" s="4" t="s">
        <v>130</v>
      </c>
      <c r="E30" s="5" t="s">
        <v>27</v>
      </c>
      <c r="F30" s="5" t="s">
        <v>2</v>
      </c>
      <c r="G30" s="6">
        <v>0</v>
      </c>
      <c r="H30" s="2" t="str">
        <f t="shared" si="0"/>
        <v>INSERT INTO URL_RESOURCE (RESOURCE_ID, FUNCTION_ID, RESOURCE_NAME, URL, METHOD, EVENT_ID) VALUES (29, 23, '导出字典数据', '/dict/exportDict', 'GET', 0);</v>
      </c>
    </row>
    <row r="31" spans="2:8" ht="18" customHeight="1">
      <c r="B31" s="3">
        <v>30</v>
      </c>
      <c r="C31" s="3">
        <v>21</v>
      </c>
      <c r="D31" s="4" t="s">
        <v>126</v>
      </c>
      <c r="E31" s="5" t="s">
        <v>28</v>
      </c>
      <c r="F31" s="5" t="s">
        <v>2</v>
      </c>
      <c r="G31" s="6">
        <v>0</v>
      </c>
      <c r="H31" s="2" t="str">
        <f t="shared" si="0"/>
        <v>INSERT INTO URL_RESOURCE (RESOURCE_ID, FUNCTION_ID, RESOURCE_NAME, URL, METHOD, EVENT_ID) VALUES (30, 21, '进入字典数据列表页', '/dict', 'GET', 0);</v>
      </c>
    </row>
    <row r="32" spans="2:8" ht="18" customHeight="1">
      <c r="B32" s="3">
        <v>31</v>
      </c>
      <c r="C32" s="3">
        <v>24</v>
      </c>
      <c r="D32" s="4" t="s">
        <v>131</v>
      </c>
      <c r="E32" s="5" t="s">
        <v>29</v>
      </c>
      <c r="F32" s="5" t="s">
        <v>0</v>
      </c>
      <c r="G32" s="6">
        <v>0</v>
      </c>
      <c r="H32" s="2" t="str">
        <f t="shared" si="0"/>
        <v>INSERT INTO URL_RESOURCE (RESOURCE_ID, FUNCTION_ID, RESOURCE_NAME, URL, METHOD, EVENT_ID) VALUES (31, 24, '新增字典数据', '/dict/addDict', 'POST', 0);</v>
      </c>
    </row>
    <row r="33" spans="2:8" ht="18" customHeight="1">
      <c r="B33" s="3">
        <v>32</v>
      </c>
      <c r="C33" s="3">
        <v>25</v>
      </c>
      <c r="D33" s="4" t="s">
        <v>132</v>
      </c>
      <c r="E33" s="5" t="s">
        <v>30</v>
      </c>
      <c r="F33" s="5" t="s">
        <v>2</v>
      </c>
      <c r="G33" s="6">
        <v>0</v>
      </c>
      <c r="H33" s="2" t="str">
        <f t="shared" si="0"/>
        <v>INSERT INTO URL_RESOURCE (RESOURCE_ID, FUNCTION_ID, RESOURCE_NAME, URL, METHOD, EVENT_ID) VALUES (32, 25, '导出操作日志', '/operatelog/export', 'GET', 0);</v>
      </c>
    </row>
    <row r="34" spans="2:8" ht="18" customHeight="1">
      <c r="B34" s="3">
        <v>33</v>
      </c>
      <c r="C34" s="3">
        <v>26</v>
      </c>
      <c r="D34" s="4" t="s">
        <v>133</v>
      </c>
      <c r="E34" s="5" t="s">
        <v>228</v>
      </c>
      <c r="F34" s="5" t="s">
        <v>0</v>
      </c>
      <c r="G34" s="6">
        <v>0</v>
      </c>
      <c r="H34" s="2" t="str">
        <f t="shared" si="0"/>
        <v>INSERT INTO URL_RESOURCE (RESOURCE_ID, FUNCTION_ID, RESOURCE_NAME, URL, METHOD, EVENT_ID) VALUES (33, 26, '进入操作日志列表页', '/operatelog', 'POST', 0);</v>
      </c>
    </row>
    <row r="35" spans="2:8" ht="18" customHeight="1">
      <c r="B35" s="3">
        <v>34</v>
      </c>
      <c r="C35" s="3">
        <v>27</v>
      </c>
      <c r="D35" s="4" t="s">
        <v>134</v>
      </c>
      <c r="E35" s="5" t="s">
        <v>31</v>
      </c>
      <c r="F35" s="5" t="s">
        <v>2</v>
      </c>
      <c r="G35" s="6">
        <v>0</v>
      </c>
      <c r="H35" s="2" t="str">
        <f t="shared" si="0"/>
        <v>INSERT INTO URL_RESOURCE (RESOURCE_ID, FUNCTION_ID, RESOURCE_NAME, URL, METHOD, EVENT_ID) VALUES (34, 27, '查询事件列表', '/operatelog/qryEventList', 'GET', 0);</v>
      </c>
    </row>
    <row r="36" spans="2:8" ht="18" customHeight="1">
      <c r="B36" s="3">
        <v>35</v>
      </c>
      <c r="C36" s="3">
        <v>12</v>
      </c>
      <c r="D36" s="4" t="s">
        <v>135</v>
      </c>
      <c r="E36" s="5" t="s">
        <v>32</v>
      </c>
      <c r="F36" s="5"/>
      <c r="G36" s="6">
        <v>0</v>
      </c>
      <c r="H36" s="2" t="str">
        <f t="shared" si="0"/>
        <v>INSERT INTO URL_RESOURCE (RESOURCE_ID, FUNCTION_ID, RESOURCE_NAME, URL, METHOD, EVENT_ID) VALUES (35, 12, '进入登录页', '/login', '', 0);</v>
      </c>
    </row>
    <row r="37" spans="2:8" ht="18" customHeight="1">
      <c r="B37" s="3">
        <v>36</v>
      </c>
      <c r="C37" s="3">
        <v>12</v>
      </c>
      <c r="D37" s="4" t="s">
        <v>136</v>
      </c>
      <c r="E37" s="5" t="s">
        <v>32</v>
      </c>
      <c r="F37" s="5" t="s">
        <v>0</v>
      </c>
      <c r="G37" s="6">
        <v>0</v>
      </c>
      <c r="H37" s="2" t="str">
        <f t="shared" si="0"/>
        <v>INSERT INTO URL_RESOURCE (RESOURCE_ID, FUNCTION_ID, RESOURCE_NAME, URL, METHOD, EVENT_ID) VALUES (36, 12, '登录验证', '/login', 'POST', 0);</v>
      </c>
    </row>
    <row r="38" spans="2:8" ht="18" customHeight="1">
      <c r="B38" s="3">
        <v>37</v>
      </c>
      <c r="C38" s="3">
        <v>12</v>
      </c>
      <c r="D38" s="4" t="s">
        <v>137</v>
      </c>
      <c r="E38" s="5" t="s">
        <v>33</v>
      </c>
      <c r="F38" s="5" t="s">
        <v>2</v>
      </c>
      <c r="G38" s="6">
        <v>0</v>
      </c>
      <c r="H38" s="2" t="str">
        <f t="shared" si="0"/>
        <v>INSERT INTO URL_RESOURCE (RESOURCE_ID, FUNCTION_ID, RESOURCE_NAME, URL, METHOD, EVENT_ID) VALUES (37, 12, '登出', '/logout', 'GET', 0);</v>
      </c>
    </row>
    <row r="39" spans="2:8" ht="18" customHeight="1">
      <c r="B39" s="3">
        <v>38</v>
      </c>
      <c r="C39" s="3">
        <v>28</v>
      </c>
      <c r="D39" s="4" t="s">
        <v>139</v>
      </c>
      <c r="E39" s="5" t="s">
        <v>34</v>
      </c>
      <c r="F39" s="5" t="s">
        <v>2</v>
      </c>
      <c r="G39" s="6">
        <v>0</v>
      </c>
      <c r="H39" s="2" t="str">
        <f t="shared" si="0"/>
        <v>INSERT INTO URL_RESOURCE (RESOURCE_ID, FUNCTION_ID, RESOURCE_NAME, URL, METHOD, EVENT_ID) VALUES (38, 28, '进入功能资源包新增页', '/function/add', 'GET', 0);</v>
      </c>
    </row>
    <row r="40" spans="2:8" ht="18" customHeight="1">
      <c r="B40" s="3">
        <v>39</v>
      </c>
      <c r="C40" s="3">
        <v>28</v>
      </c>
      <c r="D40" s="4" t="s">
        <v>138</v>
      </c>
      <c r="E40" s="5" t="s">
        <v>35</v>
      </c>
      <c r="F40" s="5" t="s">
        <v>0</v>
      </c>
      <c r="G40" s="6">
        <v>0</v>
      </c>
      <c r="H40" s="2" t="str">
        <f t="shared" si="0"/>
        <v>INSERT INTO URL_RESOURCE (RESOURCE_ID, FUNCTION_ID, RESOURCE_NAME, URL, METHOD, EVENT_ID) VALUES (39, 28, '新增功能资源包', '/function/addFunction', 'POST', 0);</v>
      </c>
    </row>
    <row r="41" spans="2:8" ht="18" customHeight="1">
      <c r="B41" s="3">
        <v>40</v>
      </c>
      <c r="C41" s="3">
        <v>29</v>
      </c>
      <c r="D41" s="4" t="s">
        <v>140</v>
      </c>
      <c r="E41" s="5" t="s">
        <v>36</v>
      </c>
      <c r="F41" s="5"/>
      <c r="G41" s="6">
        <v>0</v>
      </c>
      <c r="H41" s="2" t="str">
        <f t="shared" si="0"/>
        <v>INSERT INTO URL_RESOURCE (RESOURCE_ID, FUNCTION_ID, RESOURCE_NAME, URL, METHOD, EVENT_ID) VALUES (40, 29, '删除功能资源包', '/function/delete', '', 0);</v>
      </c>
    </row>
    <row r="42" spans="2:8" ht="18" customHeight="1">
      <c r="B42" s="3">
        <v>41</v>
      </c>
      <c r="C42" s="3">
        <v>31</v>
      </c>
      <c r="D42" s="4" t="s">
        <v>141</v>
      </c>
      <c r="E42" s="5" t="s">
        <v>229</v>
      </c>
      <c r="F42" s="5" t="s">
        <v>2</v>
      </c>
      <c r="G42" s="6">
        <v>0</v>
      </c>
      <c r="H42" s="2" t="str">
        <f t="shared" si="0"/>
        <v>INSERT INTO URL_RESOURCE (RESOURCE_ID, FUNCTION_ID, RESOURCE_NAME, URL, METHOD, EVENT_ID) VALUES (41, 31, '进入功能资源包列表页', '/function', 'GET', 0);</v>
      </c>
    </row>
    <row r="43" spans="2:8" ht="18" customHeight="1">
      <c r="B43" s="3">
        <v>42</v>
      </c>
      <c r="C43" s="3">
        <v>30</v>
      </c>
      <c r="D43" s="4" t="s">
        <v>142</v>
      </c>
      <c r="E43" s="5" t="s">
        <v>37</v>
      </c>
      <c r="F43" s="5"/>
      <c r="G43" s="6">
        <v>0</v>
      </c>
      <c r="H43" s="2" t="str">
        <f t="shared" si="0"/>
        <v>INSERT INTO URL_RESOURCE (RESOURCE_ID, FUNCTION_ID, RESOURCE_NAME, URL, METHOD, EVENT_ID) VALUES (42, 30, '修改功能资源包', '/function/modifyFunction', '', 0);</v>
      </c>
    </row>
    <row r="44" spans="2:8" ht="18" customHeight="1">
      <c r="B44" s="3">
        <v>43</v>
      </c>
      <c r="C44" s="3">
        <v>30</v>
      </c>
      <c r="D44" s="4" t="s">
        <v>143</v>
      </c>
      <c r="E44" s="5" t="s">
        <v>38</v>
      </c>
      <c r="F44" s="5"/>
      <c r="G44" s="6">
        <v>0</v>
      </c>
      <c r="H44" s="2" t="str">
        <f t="shared" si="0"/>
        <v>INSERT INTO URL_RESOURCE (RESOURCE_ID, FUNCTION_ID, RESOURCE_NAME, URL, METHOD, EVENT_ID) VALUES (43, 30, '进入功能资源包修改页', '/function/toModify', '', 0);</v>
      </c>
    </row>
    <row r="45" spans="2:8" ht="18" customHeight="1">
      <c r="B45" s="3">
        <v>44</v>
      </c>
      <c r="C45" s="3">
        <v>31</v>
      </c>
      <c r="D45" s="4" t="s">
        <v>144</v>
      </c>
      <c r="E45" s="5" t="s">
        <v>39</v>
      </c>
      <c r="F45" s="5" t="s">
        <v>2</v>
      </c>
      <c r="G45" s="6">
        <v>0</v>
      </c>
      <c r="H45" s="2" t="str">
        <f t="shared" si="0"/>
        <v>INSERT INTO URL_RESOURCE (RESOURCE_ID, FUNCTION_ID, RESOURCE_NAME, URL, METHOD, EVENT_ID) VALUES (44, 31, '查询功能资源包列表', '/function/query', 'GET', 0);</v>
      </c>
    </row>
    <row r="46" spans="2:8" ht="18" customHeight="1">
      <c r="B46" s="3">
        <v>45</v>
      </c>
      <c r="C46" s="3">
        <v>32</v>
      </c>
      <c r="D46" s="4" t="s">
        <v>145</v>
      </c>
      <c r="E46" s="5" t="s">
        <v>230</v>
      </c>
      <c r="F46" s="5" t="s">
        <v>2</v>
      </c>
      <c r="G46" s="6">
        <v>0</v>
      </c>
      <c r="H46" s="2" t="str">
        <f t="shared" si="0"/>
        <v>INSERT INTO URL_RESOURCE (RESOURCE_ID, FUNCTION_ID, RESOURCE_NAME, URL, METHOD, EVENT_ID) VALUES (45, 32, '进入菜单列表页', '/menu', 'GET', 0);</v>
      </c>
    </row>
    <row r="47" spans="2:8" ht="18" customHeight="1">
      <c r="B47" s="3">
        <v>46</v>
      </c>
      <c r="C47" s="3">
        <v>32</v>
      </c>
      <c r="D47" s="4" t="s">
        <v>146</v>
      </c>
      <c r="E47" s="5" t="s">
        <v>40</v>
      </c>
      <c r="F47" s="5"/>
      <c r="G47" s="6">
        <v>0</v>
      </c>
      <c r="H47" s="2" t="str">
        <f t="shared" si="0"/>
        <v>INSERT INTO URL_RESOURCE (RESOURCE_ID, FUNCTION_ID, RESOURCE_NAME, URL, METHOD, EVENT_ID) VALUES (46, 32, '查询菜单列表', '/menu/list', '', 0);</v>
      </c>
    </row>
    <row r="48" spans="2:8" ht="18" customHeight="1">
      <c r="B48" s="3">
        <v>47</v>
      </c>
      <c r="C48" s="3">
        <v>33</v>
      </c>
      <c r="D48" s="4" t="s">
        <v>147</v>
      </c>
      <c r="E48" s="5" t="s">
        <v>41</v>
      </c>
      <c r="F48" s="5"/>
      <c r="G48" s="6">
        <v>0</v>
      </c>
      <c r="H48" s="2" t="str">
        <f t="shared" si="0"/>
        <v>INSERT INTO URL_RESOURCE (RESOURCE_ID, FUNCTION_ID, RESOURCE_NAME, URL, METHOD, EVENT_ID) VALUES (47, 33, '删除菜单', '/menu/remove', '', 0);</v>
      </c>
    </row>
    <row r="49" spans="2:8" ht="18" customHeight="1">
      <c r="B49" s="3">
        <v>48</v>
      </c>
      <c r="C49" s="3">
        <v>34</v>
      </c>
      <c r="D49" s="4" t="s">
        <v>148</v>
      </c>
      <c r="E49" s="5" t="s">
        <v>42</v>
      </c>
      <c r="F49" s="5" t="s">
        <v>0</v>
      </c>
      <c r="G49" s="6">
        <v>0</v>
      </c>
      <c r="H49" s="2" t="str">
        <f t="shared" si="0"/>
        <v>INSERT INTO URL_RESOURCE (RESOURCE_ID, FUNCTION_ID, RESOURCE_NAME, URL, METHOD, EVENT_ID) VALUES (48, 34, '修改菜单', '/menu/modifyMenu', 'POST', 0);</v>
      </c>
    </row>
    <row r="50" spans="2:8" ht="18" customHeight="1">
      <c r="B50" s="3">
        <v>49</v>
      </c>
      <c r="C50" s="3">
        <v>35</v>
      </c>
      <c r="D50" s="4" t="s">
        <v>149</v>
      </c>
      <c r="E50" s="5" t="s">
        <v>43</v>
      </c>
      <c r="F50" s="5" t="s">
        <v>0</v>
      </c>
      <c r="G50" s="6">
        <v>0</v>
      </c>
      <c r="H50" s="2" t="str">
        <f t="shared" si="0"/>
        <v>INSERT INTO URL_RESOURCE (RESOURCE_ID, FUNCTION_ID, RESOURCE_NAME, URL, METHOD, EVENT_ID) VALUES (49, 35, '进入菜单新增页', '/menu/toAddMenu', 'POST', 0);</v>
      </c>
    </row>
    <row r="51" spans="2:8" ht="18" customHeight="1">
      <c r="B51" s="3">
        <v>50</v>
      </c>
      <c r="C51" s="3">
        <v>34</v>
      </c>
      <c r="D51" s="4" t="s">
        <v>150</v>
      </c>
      <c r="E51" s="5" t="s">
        <v>44</v>
      </c>
      <c r="F51" s="5" t="s">
        <v>2</v>
      </c>
      <c r="G51" s="6">
        <v>0</v>
      </c>
      <c r="H51" s="2" t="str">
        <f t="shared" si="0"/>
        <v>INSERT INTO URL_RESOURCE (RESOURCE_ID, FUNCTION_ID, RESOURCE_NAME, URL, METHOD, EVENT_ID) VALUES (50, 34, '进入菜单修改页', '/menu/toModifyMenu', 'GET', 0);</v>
      </c>
    </row>
    <row r="52" spans="2:8" ht="18" customHeight="1">
      <c r="B52" s="3">
        <v>51</v>
      </c>
      <c r="C52" s="3">
        <v>35</v>
      </c>
      <c r="D52" s="4" t="s">
        <v>151</v>
      </c>
      <c r="E52" s="5" t="s">
        <v>45</v>
      </c>
      <c r="F52" s="5" t="s">
        <v>0</v>
      </c>
      <c r="G52" s="6">
        <v>0</v>
      </c>
      <c r="H52" s="2" t="str">
        <f t="shared" si="0"/>
        <v>INSERT INTO URL_RESOURCE (RESOURCE_ID, FUNCTION_ID, RESOURCE_NAME, URL, METHOD, EVENT_ID) VALUES (51, 35, '新增菜单', '/menu/addMenu', 'POST', 0);</v>
      </c>
    </row>
    <row r="53" spans="2:8" ht="18" customHeight="1">
      <c r="B53" s="3">
        <v>52</v>
      </c>
      <c r="C53" s="3">
        <v>36</v>
      </c>
      <c r="D53" s="4" t="s">
        <v>152</v>
      </c>
      <c r="E53" s="5" t="s">
        <v>46</v>
      </c>
      <c r="F53" s="5"/>
      <c r="G53" s="6">
        <v>0</v>
      </c>
      <c r="H53" s="2" t="str">
        <f t="shared" si="0"/>
        <v>INSERT INTO URL_RESOURCE (RESOURCE_ID, FUNCTION_ID, RESOURCE_NAME, URL, METHOD, EVENT_ID) VALUES (52, 36, '修改URL资源', '/url/modifyUrl', '', 0);</v>
      </c>
    </row>
    <row r="54" spans="2:8" ht="18" customHeight="1">
      <c r="B54" s="3">
        <v>53</v>
      </c>
      <c r="C54" s="3">
        <v>37</v>
      </c>
      <c r="D54" s="4" t="s">
        <v>153</v>
      </c>
      <c r="E54" s="5" t="s">
        <v>47</v>
      </c>
      <c r="F54" s="5" t="s">
        <v>2</v>
      </c>
      <c r="G54" s="6">
        <v>0</v>
      </c>
      <c r="H54" s="2" t="str">
        <f t="shared" si="0"/>
        <v>INSERT INTO URL_RESOURCE (RESOURCE_ID, FUNCTION_ID, RESOURCE_NAME, URL, METHOD, EVENT_ID) VALUES (53, 37, '查询URL资源', '/url/query', 'GET', 0);</v>
      </c>
    </row>
    <row r="55" spans="2:8" ht="18" customHeight="1">
      <c r="B55" s="3">
        <v>54</v>
      </c>
      <c r="C55" s="3">
        <v>38</v>
      </c>
      <c r="D55" s="4" t="s">
        <v>154</v>
      </c>
      <c r="E55" s="5" t="s">
        <v>48</v>
      </c>
      <c r="F55" s="5"/>
      <c r="G55" s="6">
        <v>0</v>
      </c>
      <c r="H55" s="2" t="str">
        <f t="shared" si="0"/>
        <v>INSERT INTO URL_RESOURCE (RESOURCE_ID, FUNCTION_ID, RESOURCE_NAME, URL, METHOD, EVENT_ID) VALUES (54, 38, '删除URL资源', '/url/delete', '', 0);</v>
      </c>
    </row>
    <row r="56" spans="2:8" ht="18" customHeight="1">
      <c r="B56" s="3">
        <v>55</v>
      </c>
      <c r="C56" s="3">
        <v>36</v>
      </c>
      <c r="D56" s="4" t="s">
        <v>155</v>
      </c>
      <c r="E56" s="5" t="s">
        <v>49</v>
      </c>
      <c r="F56" s="5"/>
      <c r="G56" s="6">
        <v>0</v>
      </c>
      <c r="H56" s="2" t="str">
        <f t="shared" si="0"/>
        <v>INSERT INTO URL_RESOURCE (RESOURCE_ID, FUNCTION_ID, RESOURCE_NAME, URL, METHOD, EVENT_ID) VALUES (55, 36, '进入URL资源修改页', '/url/toModify', '', 0);</v>
      </c>
    </row>
    <row r="57" spans="2:8" ht="18" customHeight="1">
      <c r="B57" s="3">
        <v>56</v>
      </c>
      <c r="C57" s="3">
        <v>39</v>
      </c>
      <c r="D57" s="4" t="s">
        <v>156</v>
      </c>
      <c r="E57" s="5" t="s">
        <v>50</v>
      </c>
      <c r="F57" s="5"/>
      <c r="G57" s="6">
        <v>0</v>
      </c>
      <c r="H57" s="2" t="str">
        <f t="shared" si="0"/>
        <v>INSERT INTO URL_RESOURCE (RESOURCE_ID, FUNCTION_ID, RESOURCE_NAME, URL, METHOD, EVENT_ID) VALUES (56, 39, '新增URL资源', '/url/addUrl', '', 0);</v>
      </c>
    </row>
    <row r="58" spans="2:8" ht="18" customHeight="1">
      <c r="B58" s="3">
        <v>57</v>
      </c>
      <c r="C58" s="3">
        <v>39</v>
      </c>
      <c r="D58" s="4" t="s">
        <v>157</v>
      </c>
      <c r="E58" s="5" t="s">
        <v>51</v>
      </c>
      <c r="F58" s="5"/>
      <c r="G58" s="6">
        <v>0</v>
      </c>
      <c r="H58" s="2" t="str">
        <f t="shared" si="0"/>
        <v>INSERT INTO URL_RESOURCE (RESOURCE_ID, FUNCTION_ID, RESOURCE_NAME, URL, METHOD, EVENT_ID) VALUES (57, 39, '进入URL资源新增页', '/url/toAdd', '', 0);</v>
      </c>
    </row>
    <row r="59" spans="2:8" ht="18" customHeight="1">
      <c r="B59" s="3">
        <v>58</v>
      </c>
      <c r="C59" s="3">
        <v>40</v>
      </c>
      <c r="D59" s="4" t="s">
        <v>158</v>
      </c>
      <c r="E59" s="5" t="s">
        <v>52</v>
      </c>
      <c r="F59" s="5"/>
      <c r="G59" s="6">
        <v>0</v>
      </c>
      <c r="H59" s="2" t="str">
        <f t="shared" si="0"/>
        <v>INSERT INTO URL_RESOURCE (RESOURCE_ID, FUNCTION_ID, RESOURCE_NAME, URL, METHOD, EVENT_ID) VALUES (58, 40, '查询管理员列表', '/admin/query', '', 0);</v>
      </c>
    </row>
    <row r="60" spans="2:8" ht="18" customHeight="1">
      <c r="B60" s="3">
        <v>59</v>
      </c>
      <c r="C60" s="3">
        <v>41</v>
      </c>
      <c r="D60" s="4" t="s">
        <v>159</v>
      </c>
      <c r="E60" s="5" t="s">
        <v>53</v>
      </c>
      <c r="F60" s="5"/>
      <c r="G60" s="6">
        <v>0</v>
      </c>
      <c r="H60" s="2" t="str">
        <f t="shared" si="0"/>
        <v>INSERT INTO URL_RESOURCE (RESOURCE_ID, FUNCTION_ID, RESOURCE_NAME, URL, METHOD, EVENT_ID) VALUES (59, 41, '密码修改', '/admin/modpassword', '', 0);</v>
      </c>
    </row>
    <row r="61" spans="2:8" ht="18" customHeight="1">
      <c r="B61" s="3">
        <v>60</v>
      </c>
      <c r="C61" s="3">
        <v>42</v>
      </c>
      <c r="D61" s="4" t="s">
        <v>160</v>
      </c>
      <c r="E61" s="5" t="s">
        <v>54</v>
      </c>
      <c r="F61" s="5" t="s">
        <v>0</v>
      </c>
      <c r="G61" s="6">
        <v>0</v>
      </c>
      <c r="H61" s="2" t="str">
        <f t="shared" si="0"/>
        <v>INSERT INTO URL_RESOURCE (RESOURCE_ID, FUNCTION_ID, RESOURCE_NAME, URL, METHOD, EVENT_ID) VALUES (60, 42, '修改管理员', '/admin/modadmin', 'POST', 0);</v>
      </c>
    </row>
    <row r="62" spans="2:8" ht="18" customHeight="1">
      <c r="B62" s="3">
        <v>61</v>
      </c>
      <c r="C62" s="3">
        <v>44</v>
      </c>
      <c r="D62" s="4" t="s">
        <v>162</v>
      </c>
      <c r="E62" s="5" t="s">
        <v>55</v>
      </c>
      <c r="F62" s="5"/>
      <c r="G62" s="6">
        <v>0</v>
      </c>
      <c r="H62" s="2" t="str">
        <f t="shared" si="0"/>
        <v>INSERT INTO URL_RESOURCE (RESOURCE_ID, FUNCTION_ID, RESOURCE_NAME, URL, METHOD, EVENT_ID) VALUES (61, 44, '进入管理员新增页', '/admin/toAdd', '', 0);</v>
      </c>
    </row>
    <row r="63" spans="2:8" ht="18" customHeight="1">
      <c r="B63" s="3">
        <v>62</v>
      </c>
      <c r="C63" s="3">
        <v>42</v>
      </c>
      <c r="D63" s="4" t="s">
        <v>163</v>
      </c>
      <c r="E63" s="5" t="s">
        <v>56</v>
      </c>
      <c r="F63" s="5"/>
      <c r="G63" s="6">
        <v>0</v>
      </c>
      <c r="H63" s="2" t="str">
        <f t="shared" si="0"/>
        <v>INSERT INTO URL_RESOURCE (RESOURCE_ID, FUNCTION_ID, RESOURCE_NAME, URL, METHOD, EVENT_ID) VALUES (62, 42, '进入管理员修改页', '/admin/toModAdmin', '', 0);</v>
      </c>
    </row>
    <row r="64" spans="2:8" ht="18" customHeight="1">
      <c r="B64" s="3">
        <v>63</v>
      </c>
      <c r="C64" s="3">
        <v>43</v>
      </c>
      <c r="D64" s="4" t="s">
        <v>164</v>
      </c>
      <c r="E64" s="5" t="s">
        <v>57</v>
      </c>
      <c r="F64" s="5" t="s">
        <v>0</v>
      </c>
      <c r="G64" s="6">
        <v>0</v>
      </c>
      <c r="H64" s="2" t="str">
        <f t="shared" si="0"/>
        <v>INSERT INTO URL_RESOURCE (RESOURCE_ID, FUNCTION_ID, RESOURCE_NAME, URL, METHOD, EVENT_ID) VALUES (63, 43, '删除管理员', '/admin/deladmin', 'POST', 0);</v>
      </c>
    </row>
    <row r="65" spans="2:8" ht="18" customHeight="1">
      <c r="B65" s="3">
        <v>64</v>
      </c>
      <c r="C65" s="3">
        <v>44</v>
      </c>
      <c r="D65" s="4" t="s">
        <v>165</v>
      </c>
      <c r="E65" s="5" t="s">
        <v>58</v>
      </c>
      <c r="F65" s="5" t="s">
        <v>0</v>
      </c>
      <c r="G65" s="6">
        <v>0</v>
      </c>
      <c r="H65" s="2" t="str">
        <f t="shared" si="0"/>
        <v>INSERT INTO URL_RESOURCE (RESOURCE_ID, FUNCTION_ID, RESOURCE_NAME, URL, METHOD, EVENT_ID) VALUES (64, 44, '新增管理员', '/admin/saveAdmin', 'POST', 0);</v>
      </c>
    </row>
    <row r="66" spans="2:8" ht="18" customHeight="1">
      <c r="B66" s="3">
        <v>65</v>
      </c>
      <c r="C66" s="3">
        <v>41</v>
      </c>
      <c r="D66" s="4" t="s">
        <v>161</v>
      </c>
      <c r="E66" s="5" t="s">
        <v>59</v>
      </c>
      <c r="F66" s="5"/>
      <c r="G66" s="6">
        <v>0</v>
      </c>
      <c r="H66" s="2" t="str">
        <f t="shared" si="0"/>
        <v>INSERT INTO URL_RESOURCE (RESOURCE_ID, FUNCTION_ID, RESOURCE_NAME, URL, METHOD, EVENT_ID) VALUES (65, 41, '进入密码修改页', '/admin/toModPassword', '', 0);</v>
      </c>
    </row>
    <row r="67" spans="2:8" ht="18" customHeight="1">
      <c r="B67" s="3">
        <v>66</v>
      </c>
      <c r="C67" s="3">
        <v>45</v>
      </c>
      <c r="D67" s="4" t="s">
        <v>167</v>
      </c>
      <c r="E67" s="5" t="s">
        <v>60</v>
      </c>
      <c r="F67" s="5" t="s">
        <v>0</v>
      </c>
      <c r="G67" s="6">
        <v>0</v>
      </c>
      <c r="H67" s="2" t="str">
        <f t="shared" ref="H67:H121" si="1">"INSERT INTO URL_RESOURCE (RESOURCE_ID, FUNCTION_ID, RESOURCE_NAME, URL, METHOD, EVENT_ID) VALUES ("&amp;B67&amp;", "&amp;C67&amp;", '"&amp;D67&amp;"', '"&amp;E67&amp;"', '"&amp;F67&amp;"', "&amp;G67&amp;");"</f>
        <v>INSERT INTO URL_RESOURCE (RESOURCE_ID, FUNCTION_ID, RESOURCE_NAME, URL, METHOD, EVENT_ID) VALUES (66, 45, '新增岗位', '/duty/add', 'POST', 0);</v>
      </c>
    </row>
    <row r="68" spans="2:8" ht="18" customHeight="1">
      <c r="B68" s="3">
        <v>67</v>
      </c>
      <c r="C68" s="3">
        <v>46</v>
      </c>
      <c r="D68" s="4" t="s">
        <v>168</v>
      </c>
      <c r="E68" s="5" t="s">
        <v>61</v>
      </c>
      <c r="F68" s="5"/>
      <c r="G68" s="6">
        <v>0</v>
      </c>
      <c r="H68" s="2" t="str">
        <f t="shared" si="1"/>
        <v>INSERT INTO URL_RESOURCE (RESOURCE_ID, FUNCTION_ID, RESOURCE_NAME, URL, METHOD, EVENT_ID) VALUES (67, 46, '删除岗位', '/duty/remove', '', 0);</v>
      </c>
    </row>
    <row r="69" spans="2:8" ht="18" customHeight="1">
      <c r="B69" s="3">
        <v>68</v>
      </c>
      <c r="C69" s="3">
        <v>45</v>
      </c>
      <c r="D69" s="4" t="s">
        <v>166</v>
      </c>
      <c r="E69" s="5" t="s">
        <v>62</v>
      </c>
      <c r="F69" s="5"/>
      <c r="G69" s="6">
        <v>0</v>
      </c>
      <c r="H69" s="2" t="str">
        <f t="shared" si="1"/>
        <v>INSERT INTO URL_RESOURCE (RESOURCE_ID, FUNCTION_ID, RESOURCE_NAME, URL, METHOD, EVENT_ID) VALUES (68, 45, '校验岗位名称', '/duty/checkName', '', 0);</v>
      </c>
    </row>
    <row r="70" spans="2:8" ht="18" customHeight="1">
      <c r="B70" s="3">
        <v>69</v>
      </c>
      <c r="C70" s="3">
        <v>47</v>
      </c>
      <c r="D70" s="4" t="s">
        <v>169</v>
      </c>
      <c r="E70" s="5" t="s">
        <v>63</v>
      </c>
      <c r="F70" s="5" t="s">
        <v>0</v>
      </c>
      <c r="G70" s="6">
        <v>0</v>
      </c>
      <c r="H70" s="2" t="str">
        <f t="shared" si="1"/>
        <v>INSERT INTO URL_RESOURCE (RESOURCE_ID, FUNCTION_ID, RESOURCE_NAME, URL, METHOD, EVENT_ID) VALUES (69, 47, '查询岗位', '/duty/list', 'POST', 0);</v>
      </c>
    </row>
    <row r="71" spans="2:8" ht="18" customHeight="1">
      <c r="B71" s="3">
        <v>70</v>
      </c>
      <c r="C71" s="3">
        <v>48</v>
      </c>
      <c r="D71" s="4" t="s">
        <v>170</v>
      </c>
      <c r="E71" s="5" t="s">
        <v>64</v>
      </c>
      <c r="F71" s="5"/>
      <c r="G71" s="6">
        <v>0</v>
      </c>
      <c r="H71" s="2" t="str">
        <f t="shared" si="1"/>
        <v>INSERT INTO URL_RESOURCE (RESOURCE_ID, FUNCTION_ID, RESOURCE_NAME, URL, METHOD, EVENT_ID) VALUES (70, 48, '进入岗位修改页', '/duty/toModify', '', 0);</v>
      </c>
    </row>
    <row r="72" spans="2:8" ht="18" customHeight="1">
      <c r="B72" s="3">
        <v>71</v>
      </c>
      <c r="C72" s="3">
        <v>45</v>
      </c>
      <c r="D72" s="4" t="s">
        <v>171</v>
      </c>
      <c r="E72" s="5" t="s">
        <v>65</v>
      </c>
      <c r="F72" s="5" t="s">
        <v>299</v>
      </c>
      <c r="G72" s="6">
        <v>0</v>
      </c>
      <c r="H72" s="2" t="str">
        <f t="shared" si="1"/>
        <v>INSERT INTO URL_RESOURCE (RESOURCE_ID, FUNCTION_ID, RESOURCE_NAME, URL, METHOD, EVENT_ID) VALUES (71, 45, '进入岗位新增页', '/duty/toAdd', 'GET', 0);</v>
      </c>
    </row>
    <row r="73" spans="2:8" ht="18" customHeight="1">
      <c r="B73" s="3">
        <v>72</v>
      </c>
      <c r="C73" s="3">
        <v>48</v>
      </c>
      <c r="D73" s="4" t="s">
        <v>172</v>
      </c>
      <c r="E73" s="5" t="s">
        <v>66</v>
      </c>
      <c r="F73" s="5" t="s">
        <v>1</v>
      </c>
      <c r="G73" s="6">
        <v>0</v>
      </c>
      <c r="H73" s="2" t="str">
        <f t="shared" si="1"/>
        <v>INSERT INTO URL_RESOURCE (RESOURCE_ID, FUNCTION_ID, RESOURCE_NAME, URL, METHOD, EVENT_ID) VALUES (72, 48, '修改岗位', '/duty/modify', 'POST', 0);</v>
      </c>
    </row>
    <row r="74" spans="2:8" ht="18" customHeight="1">
      <c r="B74" s="3">
        <v>73</v>
      </c>
      <c r="C74" s="3">
        <v>51</v>
      </c>
      <c r="D74" s="4" t="s">
        <v>175</v>
      </c>
      <c r="E74" s="5" t="s">
        <v>173</v>
      </c>
      <c r="F74" s="5"/>
      <c r="G74" s="6">
        <v>0</v>
      </c>
      <c r="H74" s="2" t="str">
        <f t="shared" si="1"/>
        <v>INSERT INTO URL_RESOURCE (RESOURCE_ID, FUNCTION_ID, RESOURCE_NAME, URL, METHOD, EVENT_ID) VALUES (73, 51, '进入组织架构页', '/', '', 0);</v>
      </c>
    </row>
    <row r="75" spans="2:8" ht="18" customHeight="1">
      <c r="B75" s="3">
        <v>74</v>
      </c>
      <c r="C75" s="3">
        <v>51</v>
      </c>
      <c r="D75" s="4" t="s">
        <v>175</v>
      </c>
      <c r="E75" s="5" t="s">
        <v>174</v>
      </c>
      <c r="F75" s="5"/>
      <c r="G75" s="6">
        <v>0</v>
      </c>
      <c r="H75" s="2" t="str">
        <f t="shared" si="1"/>
        <v>INSERT INTO URL_RESOURCE (RESOURCE_ID, FUNCTION_ID, RESOURCE_NAME, URL, METHOD, EVENT_ID) VALUES (74, 51, '进入组织架构页', '/org', '', 0);</v>
      </c>
    </row>
    <row r="76" spans="2:8" ht="18" customHeight="1">
      <c r="B76" s="3">
        <v>75</v>
      </c>
      <c r="C76" s="3">
        <v>51</v>
      </c>
      <c r="D76" s="4" t="s">
        <v>180</v>
      </c>
      <c r="E76" s="5" t="s">
        <v>70</v>
      </c>
      <c r="F76" s="5"/>
      <c r="G76" s="6">
        <v>0</v>
      </c>
      <c r="H76" s="2" t="str">
        <f t="shared" si="1"/>
        <v>INSERT INTO URL_RESOURCE (RESOURCE_ID, FUNCTION_ID, RESOURCE_NAME, URL, METHOD, EVENT_ID) VALUES (75, 51, '查询组织架构', '/org/list', '', 0);</v>
      </c>
    </row>
    <row r="77" spans="2:8" ht="18" customHeight="1">
      <c r="B77" s="3">
        <v>76</v>
      </c>
      <c r="C77" s="3">
        <v>49</v>
      </c>
      <c r="D77" s="4" t="s">
        <v>178</v>
      </c>
      <c r="E77" s="5" t="s">
        <v>67</v>
      </c>
      <c r="F77" s="5" t="s">
        <v>1</v>
      </c>
      <c r="G77" s="6">
        <v>0</v>
      </c>
      <c r="H77" s="2" t="str">
        <f t="shared" si="1"/>
        <v>INSERT INTO URL_RESOURCE (RESOURCE_ID, FUNCTION_ID, RESOURCE_NAME, URL, METHOD, EVENT_ID) VALUES (76, 49, '新增组织架构', '/org/add', 'POST', 0);</v>
      </c>
    </row>
    <row r="78" spans="2:8" ht="18" customHeight="1">
      <c r="B78" s="3">
        <v>77</v>
      </c>
      <c r="C78" s="3">
        <v>50</v>
      </c>
      <c r="D78" s="4" t="s">
        <v>179</v>
      </c>
      <c r="E78" s="5" t="s">
        <v>68</v>
      </c>
      <c r="F78" s="5" t="s">
        <v>1</v>
      </c>
      <c r="G78" s="6">
        <v>0</v>
      </c>
      <c r="H78" s="2" t="str">
        <f t="shared" si="1"/>
        <v>INSERT INTO URL_RESOURCE (RESOURCE_ID, FUNCTION_ID, RESOURCE_NAME, URL, METHOD, EVENT_ID) VALUES (77, 50, '删除组织架构', '/org/remove', 'POST', 0);</v>
      </c>
    </row>
    <row r="79" spans="2:8" ht="18" customHeight="1">
      <c r="B79" s="3">
        <v>78</v>
      </c>
      <c r="C79" s="3">
        <v>49</v>
      </c>
      <c r="D79" s="4" t="s">
        <v>176</v>
      </c>
      <c r="E79" s="5" t="s">
        <v>69</v>
      </c>
      <c r="F79" s="5"/>
      <c r="G79" s="6">
        <v>0</v>
      </c>
      <c r="H79" s="2" t="str">
        <f t="shared" si="1"/>
        <v>INSERT INTO URL_RESOURCE (RESOURCE_ID, FUNCTION_ID, RESOURCE_NAME, URL, METHOD, EVENT_ID) VALUES (78, 49, '校验组织名称', '/org/checkName', '', 0);</v>
      </c>
    </row>
    <row r="80" spans="2:8" ht="18" customHeight="1">
      <c r="B80" s="3">
        <v>79</v>
      </c>
      <c r="C80" s="3">
        <v>49</v>
      </c>
      <c r="D80" s="4" t="s">
        <v>177</v>
      </c>
      <c r="E80" s="5" t="s">
        <v>71</v>
      </c>
      <c r="F80" s="5"/>
      <c r="G80" s="6">
        <v>0</v>
      </c>
      <c r="H80" s="2" t="str">
        <f t="shared" si="1"/>
        <v>INSERT INTO URL_RESOURCE (RESOURCE_ID, FUNCTION_ID, RESOURCE_NAME, URL, METHOD, EVENT_ID) VALUES (79, 49, '校验组织代码', '/org/checkCode', '', 0);</v>
      </c>
    </row>
    <row r="81" spans="2:8" ht="18" customHeight="1">
      <c r="B81" s="3">
        <v>80</v>
      </c>
      <c r="C81" s="3">
        <v>52</v>
      </c>
      <c r="D81" s="4" t="s">
        <v>181</v>
      </c>
      <c r="E81" s="5" t="s">
        <v>72</v>
      </c>
      <c r="F81" s="5" t="s">
        <v>3</v>
      </c>
      <c r="G81" s="6">
        <v>0</v>
      </c>
      <c r="H81" s="2" t="str">
        <f t="shared" si="1"/>
        <v>INSERT INTO URL_RESOURCE (RESOURCE_ID, FUNCTION_ID, RESOURCE_NAME, URL, METHOD, EVENT_ID) VALUES (80, 52, '进入组织架构修改页', '/org/toModify', 'GET', 0);</v>
      </c>
    </row>
    <row r="82" spans="2:8" ht="18" customHeight="1">
      <c r="B82" s="3">
        <v>81</v>
      </c>
      <c r="C82" s="3">
        <v>49</v>
      </c>
      <c r="D82" s="4" t="s">
        <v>182</v>
      </c>
      <c r="E82" s="5" t="s">
        <v>73</v>
      </c>
      <c r="F82" s="5" t="s">
        <v>3</v>
      </c>
      <c r="G82" s="6">
        <v>0</v>
      </c>
      <c r="H82" s="2" t="str">
        <f t="shared" si="1"/>
        <v>INSERT INTO URL_RESOURCE (RESOURCE_ID, FUNCTION_ID, RESOURCE_NAME, URL, METHOD, EVENT_ID) VALUES (81, 49, '进入组织架构新增页', '/org/toAdd', 'GET', 0);</v>
      </c>
    </row>
    <row r="83" spans="2:8" ht="18" customHeight="1">
      <c r="B83" s="3">
        <v>82</v>
      </c>
      <c r="C83" s="3">
        <v>52</v>
      </c>
      <c r="D83" s="4" t="s">
        <v>183</v>
      </c>
      <c r="E83" s="5" t="s">
        <v>74</v>
      </c>
      <c r="F83" s="5" t="s">
        <v>0</v>
      </c>
      <c r="G83" s="6">
        <v>0</v>
      </c>
      <c r="H83" s="2" t="str">
        <f t="shared" si="1"/>
        <v>INSERT INTO URL_RESOURCE (RESOURCE_ID, FUNCTION_ID, RESOURCE_NAME, URL, METHOD, EVENT_ID) VALUES (82, 52, '修改组织架构', '/org/modify', 'POST', 0);</v>
      </c>
    </row>
    <row r="84" spans="2:8" ht="18" customHeight="1">
      <c r="B84" s="3">
        <v>83</v>
      </c>
      <c r="C84" s="3">
        <v>52</v>
      </c>
      <c r="D84" s="4" t="s">
        <v>176</v>
      </c>
      <c r="E84" s="5" t="s">
        <v>69</v>
      </c>
      <c r="F84" s="5"/>
      <c r="G84" s="6">
        <v>0</v>
      </c>
      <c r="H84" s="2" t="str">
        <f t="shared" si="1"/>
        <v>INSERT INTO URL_RESOURCE (RESOURCE_ID, FUNCTION_ID, RESOURCE_NAME, URL, METHOD, EVENT_ID) VALUES (83, 52, '校验组织名称', '/org/checkName', '', 0);</v>
      </c>
    </row>
    <row r="85" spans="2:8" ht="18" customHeight="1">
      <c r="B85" s="3">
        <v>84</v>
      </c>
      <c r="C85" s="3">
        <v>52</v>
      </c>
      <c r="D85" s="4" t="s">
        <v>177</v>
      </c>
      <c r="E85" s="5" t="s">
        <v>71</v>
      </c>
      <c r="F85" s="5"/>
      <c r="G85" s="6">
        <v>0</v>
      </c>
      <c r="H85" s="2" t="str">
        <f t="shared" si="1"/>
        <v>INSERT INTO URL_RESOURCE (RESOURCE_ID, FUNCTION_ID, RESOURCE_NAME, URL, METHOD, EVENT_ID) VALUES (84, 52, '校验组织代码', '/org/checkCode', '', 0);</v>
      </c>
    </row>
    <row r="86" spans="2:8" ht="18" customHeight="1">
      <c r="B86" s="3">
        <v>85</v>
      </c>
      <c r="C86" s="3">
        <v>53</v>
      </c>
      <c r="D86" s="4" t="s">
        <v>184</v>
      </c>
      <c r="E86" s="5" t="s">
        <v>75</v>
      </c>
      <c r="F86" s="5" t="s">
        <v>2</v>
      </c>
      <c r="G86" s="6">
        <v>0</v>
      </c>
      <c r="H86" s="2" t="str">
        <f t="shared" si="1"/>
        <v>INSERT INTO URL_RESOURCE (RESOURCE_ID, FUNCTION_ID, RESOURCE_NAME, URL, METHOD, EVENT_ID) VALUES (85, 53, '查询角色列表', '/role/list', 'GET', 0);</v>
      </c>
    </row>
    <row r="87" spans="2:8" ht="18" customHeight="1">
      <c r="B87" s="3">
        <v>86</v>
      </c>
      <c r="C87" s="3">
        <v>53</v>
      </c>
      <c r="D87" s="4" t="s">
        <v>190</v>
      </c>
      <c r="E87" s="5" t="s">
        <v>76</v>
      </c>
      <c r="F87" s="5" t="s">
        <v>0</v>
      </c>
      <c r="G87" s="6">
        <v>0</v>
      </c>
      <c r="H87" s="2" t="str">
        <f t="shared" si="1"/>
        <v>INSERT INTO URL_RESOURCE (RESOURCE_ID, FUNCTION_ID, RESOURCE_NAME, URL, METHOD, EVENT_ID) VALUES (86, 53, '查询角色', '/role/query/{roleId}', 'POST', 0);</v>
      </c>
    </row>
    <row r="88" spans="2:8" ht="18" customHeight="1">
      <c r="B88" s="3">
        <v>87</v>
      </c>
      <c r="C88" s="3">
        <v>54</v>
      </c>
      <c r="D88" s="4" t="s">
        <v>186</v>
      </c>
      <c r="E88" s="5" t="s">
        <v>77</v>
      </c>
      <c r="F88" s="5" t="s">
        <v>2</v>
      </c>
      <c r="G88" s="6">
        <v>0</v>
      </c>
      <c r="H88" s="2" t="str">
        <f t="shared" si="1"/>
        <v>INSERT INTO URL_RESOURCE (RESOURCE_ID, FUNCTION_ID, RESOURCE_NAME, URL, METHOD, EVENT_ID) VALUES (87, 54, '进入角色新增页', '/role/add', 'GET', 0);</v>
      </c>
    </row>
    <row r="89" spans="2:8" ht="18" customHeight="1">
      <c r="B89" s="3">
        <v>88</v>
      </c>
      <c r="C89" s="3">
        <v>54</v>
      </c>
      <c r="D89" s="4" t="s">
        <v>187</v>
      </c>
      <c r="E89" s="5" t="s">
        <v>77</v>
      </c>
      <c r="F89" s="5" t="s">
        <v>1</v>
      </c>
      <c r="G89" s="6">
        <v>0</v>
      </c>
      <c r="H89" s="2" t="str">
        <f t="shared" si="1"/>
        <v>INSERT INTO URL_RESOURCE (RESOURCE_ID, FUNCTION_ID, RESOURCE_NAME, URL, METHOD, EVENT_ID) VALUES (88, 54, '新增角色', '/role/add', 'POST', 0);</v>
      </c>
    </row>
    <row r="90" spans="2:8" ht="18" customHeight="1">
      <c r="B90" s="3">
        <v>89</v>
      </c>
      <c r="C90" s="3">
        <v>55</v>
      </c>
      <c r="D90" s="4" t="s">
        <v>193</v>
      </c>
      <c r="E90" s="5" t="s">
        <v>185</v>
      </c>
      <c r="F90" s="5" t="s">
        <v>1</v>
      </c>
      <c r="G90" s="6">
        <v>0</v>
      </c>
      <c r="H90" s="2" t="str">
        <f t="shared" si="1"/>
        <v>INSERT INTO URL_RESOURCE (RESOURCE_ID, FUNCTION_ID, RESOURCE_NAME, URL, METHOD, EVENT_ID) VALUES (89, 55, '修改角色', '/role/modify/{roleId}', 'POST', 0);</v>
      </c>
    </row>
    <row r="91" spans="2:8" ht="18" customHeight="1">
      <c r="B91" s="3">
        <v>90</v>
      </c>
      <c r="C91" s="3">
        <v>53</v>
      </c>
      <c r="D91" s="4" t="s">
        <v>190</v>
      </c>
      <c r="E91" s="5" t="s">
        <v>191</v>
      </c>
      <c r="F91" s="5" t="s">
        <v>2</v>
      </c>
      <c r="G91" s="6">
        <v>0</v>
      </c>
      <c r="H91" s="2" t="str">
        <f t="shared" si="1"/>
        <v>INSERT INTO URL_RESOURCE (RESOURCE_ID, FUNCTION_ID, RESOURCE_NAME, URL, METHOD, EVENT_ID) VALUES (90, 53, '查询角色', '/role/query', 'GET', 0);</v>
      </c>
    </row>
    <row r="92" spans="2:8" ht="18" customHeight="1">
      <c r="B92" s="3">
        <v>91</v>
      </c>
      <c r="C92" s="3">
        <v>56</v>
      </c>
      <c r="D92" s="4" t="s">
        <v>189</v>
      </c>
      <c r="E92" s="5" t="s">
        <v>79</v>
      </c>
      <c r="F92" s="5" t="s">
        <v>2</v>
      </c>
      <c r="G92" s="6">
        <v>0</v>
      </c>
      <c r="H92" s="2" t="str">
        <f t="shared" si="1"/>
        <v>INSERT INTO URL_RESOURCE (RESOURCE_ID, FUNCTION_ID, RESOURCE_NAME, URL, METHOD, EVENT_ID) VALUES (91, 56, '删除角色', '/role/delete', 'GET', 0);</v>
      </c>
    </row>
    <row r="93" spans="2:8" ht="18" customHeight="1">
      <c r="B93" s="3">
        <v>92</v>
      </c>
      <c r="C93" s="3">
        <v>55</v>
      </c>
      <c r="D93" s="4" t="s">
        <v>188</v>
      </c>
      <c r="E93" s="5" t="s">
        <v>78</v>
      </c>
      <c r="F93" s="5" t="s">
        <v>2</v>
      </c>
      <c r="G93" s="6">
        <v>0</v>
      </c>
      <c r="H93" s="2" t="str">
        <f t="shared" si="1"/>
        <v>INSERT INTO URL_RESOURCE (RESOURCE_ID, FUNCTION_ID, RESOURCE_NAME, URL, METHOD, EVENT_ID) VALUES (92, 55, '进入角色修改页', '/role/modify/{roleId}', 'GET', 0);</v>
      </c>
    </row>
    <row r="94" spans="2:8" ht="18" customHeight="1">
      <c r="B94" s="3">
        <v>93</v>
      </c>
      <c r="C94" s="3">
        <v>53</v>
      </c>
      <c r="D94" s="4" t="s">
        <v>192</v>
      </c>
      <c r="E94" s="5" t="s">
        <v>80</v>
      </c>
      <c r="F94" s="5" t="s">
        <v>2</v>
      </c>
      <c r="G94" s="6">
        <v>0</v>
      </c>
      <c r="H94" s="2" t="str">
        <f t="shared" si="1"/>
        <v>INSERT INTO URL_RESOURCE (RESOURCE_ID, FUNCTION_ID, RESOURCE_NAME, URL, METHOD, EVENT_ID) VALUES (93, 53, '进入角色列表页', '/role', 'GET', 0);</v>
      </c>
    </row>
    <row r="95" spans="2:8" ht="18" customHeight="1">
      <c r="B95" s="3">
        <v>94</v>
      </c>
      <c r="C95" s="11">
        <v>57</v>
      </c>
      <c r="D95" s="4" t="s">
        <v>194</v>
      </c>
      <c r="E95" s="5" t="s">
        <v>81</v>
      </c>
      <c r="F95" s="5" t="s">
        <v>2</v>
      </c>
      <c r="G95" s="6">
        <v>0</v>
      </c>
      <c r="H95" s="2" t="str">
        <f t="shared" si="1"/>
        <v>INSERT INTO URL_RESOURCE (RESOURCE_ID, FUNCTION_ID, RESOURCE_NAME, URL, METHOD, EVENT_ID) VALUES (94, 57, '运行任务', '/task/run', 'GET', 0);</v>
      </c>
    </row>
    <row r="96" spans="2:8" ht="18" customHeight="1">
      <c r="B96" s="3">
        <v>95</v>
      </c>
      <c r="C96" s="11">
        <v>58</v>
      </c>
      <c r="D96" s="4" t="s">
        <v>195</v>
      </c>
      <c r="E96" s="5" t="s">
        <v>82</v>
      </c>
      <c r="F96" s="5" t="s">
        <v>2</v>
      </c>
      <c r="G96" s="6">
        <v>0</v>
      </c>
      <c r="H96" s="2" t="str">
        <f t="shared" si="1"/>
        <v>INSERT INTO URL_RESOURCE (RESOURCE_ID, FUNCTION_ID, RESOURCE_NAME, URL, METHOD, EVENT_ID) VALUES (95, 58, '暂停任务', '/task/pause', 'GET', 0);</v>
      </c>
    </row>
    <row r="97" spans="2:8" ht="18" customHeight="1">
      <c r="B97" s="3">
        <v>96</v>
      </c>
      <c r="C97" s="11">
        <v>59</v>
      </c>
      <c r="D97" s="4" t="s">
        <v>196</v>
      </c>
      <c r="E97" s="5" t="s">
        <v>83</v>
      </c>
      <c r="F97" s="5" t="s">
        <v>2</v>
      </c>
      <c r="G97" s="6">
        <v>0</v>
      </c>
      <c r="H97" s="2" t="str">
        <f t="shared" si="1"/>
        <v>INSERT INTO URL_RESOURCE (RESOURCE_ID, FUNCTION_ID, RESOURCE_NAME, URL, METHOD, EVENT_ID) VALUES (96, 59, '修改任务', '/task/modifyTask', 'GET', 0);</v>
      </c>
    </row>
    <row r="98" spans="2:8" ht="18" customHeight="1">
      <c r="B98" s="3">
        <v>97</v>
      </c>
      <c r="C98" s="11">
        <v>60</v>
      </c>
      <c r="D98" s="4" t="s">
        <v>197</v>
      </c>
      <c r="E98" s="5" t="s">
        <v>84</v>
      </c>
      <c r="F98" s="5" t="s">
        <v>2</v>
      </c>
      <c r="G98" s="6">
        <v>0</v>
      </c>
      <c r="H98" s="2" t="str">
        <f t="shared" si="1"/>
        <v>INSERT INTO URL_RESOURCE (RESOURCE_ID, FUNCTION_ID, RESOURCE_NAME, URL, METHOD, EVENT_ID) VALUES (97, 60, '导出任务', '/task/exportTaskData', 'GET', 0);</v>
      </c>
    </row>
    <row r="99" spans="2:8" ht="18" customHeight="1">
      <c r="B99" s="3">
        <v>98</v>
      </c>
      <c r="C99" s="11">
        <v>61</v>
      </c>
      <c r="D99" s="4" t="s">
        <v>198</v>
      </c>
      <c r="E99" s="5" t="s">
        <v>85</v>
      </c>
      <c r="F99" s="5" t="s">
        <v>2</v>
      </c>
      <c r="G99" s="6">
        <v>0</v>
      </c>
      <c r="H99" s="2" t="str">
        <f t="shared" si="1"/>
        <v>INSERT INTO URL_RESOURCE (RESOURCE_ID, FUNCTION_ID, RESOURCE_NAME, URL, METHOD, EVENT_ID) VALUES (98, 61, '导入任务', '/task/importAttrData', 'GET', 0);</v>
      </c>
    </row>
    <row r="100" spans="2:8" ht="18" customHeight="1">
      <c r="B100" s="3">
        <v>99</v>
      </c>
      <c r="C100" s="11">
        <v>62</v>
      </c>
      <c r="D100" s="4" t="s">
        <v>199</v>
      </c>
      <c r="E100" s="5" t="s">
        <v>86</v>
      </c>
      <c r="F100" s="5" t="s">
        <v>2</v>
      </c>
      <c r="G100" s="6">
        <v>0</v>
      </c>
      <c r="H100" s="2" t="str">
        <f t="shared" si="1"/>
        <v>INSERT INTO URL_RESOURCE (RESOURCE_ID, FUNCTION_ID, RESOURCE_NAME, URL, METHOD, EVENT_ID) VALUES (99, 62, '查询任务', '/task/queryAllTask', 'GET', 0);</v>
      </c>
    </row>
    <row r="101" spans="2:8" ht="18" customHeight="1">
      <c r="B101" s="3">
        <v>100</v>
      </c>
      <c r="C101" s="11">
        <v>63</v>
      </c>
      <c r="D101" s="4" t="s">
        <v>200</v>
      </c>
      <c r="E101" s="5" t="s">
        <v>87</v>
      </c>
      <c r="F101" s="5" t="s">
        <v>2</v>
      </c>
      <c r="G101" s="6">
        <v>0</v>
      </c>
      <c r="H101" s="2" t="str">
        <f t="shared" si="1"/>
        <v>INSERT INTO URL_RESOURCE (RESOURCE_ID, FUNCTION_ID, RESOURCE_NAME, URL, METHOD, EVENT_ID) VALUES (100, 63, '删除任务', '/task/deleteTask', 'GET', 0);</v>
      </c>
    </row>
    <row r="102" spans="2:8" ht="18" customHeight="1">
      <c r="B102" s="3">
        <v>101</v>
      </c>
      <c r="C102" s="11">
        <v>64</v>
      </c>
      <c r="D102" s="4" t="s">
        <v>201</v>
      </c>
      <c r="E102" s="5" t="s">
        <v>88</v>
      </c>
      <c r="F102" s="5" t="s">
        <v>2</v>
      </c>
      <c r="G102" s="6">
        <v>0</v>
      </c>
      <c r="H102" s="2" t="str">
        <f t="shared" si="1"/>
        <v>INSERT INTO URL_RESOURCE (RESOURCE_ID, FUNCTION_ID, RESOURCE_NAME, URL, METHOD, EVENT_ID) VALUES (101, 64, '新增任务', '/task/addTask', 'GET', 0);</v>
      </c>
    </row>
    <row r="103" spans="2:8" ht="18" customHeight="1">
      <c r="B103" s="3">
        <v>102</v>
      </c>
      <c r="C103" s="3">
        <v>62</v>
      </c>
      <c r="D103" s="4" t="s">
        <v>202</v>
      </c>
      <c r="E103" s="5" t="s">
        <v>231</v>
      </c>
      <c r="F103" s="5" t="s">
        <v>2</v>
      </c>
      <c r="G103" s="6">
        <v>0</v>
      </c>
      <c r="H103" s="2" t="str">
        <f t="shared" si="1"/>
        <v>INSERT INTO URL_RESOURCE (RESOURCE_ID, FUNCTION_ID, RESOURCE_NAME, URL, METHOD, EVENT_ID) VALUES (102, 62, '进入任务列表页', '/task', 'GET', 0);</v>
      </c>
    </row>
    <row r="104" spans="2:8" ht="18" customHeight="1">
      <c r="B104" s="3">
        <v>103</v>
      </c>
      <c r="C104" s="3">
        <v>65</v>
      </c>
      <c r="D104" s="4" t="s">
        <v>203</v>
      </c>
      <c r="E104" s="5" t="s">
        <v>232</v>
      </c>
      <c r="F104" s="5" t="s">
        <v>2</v>
      </c>
      <c r="G104" s="6">
        <v>0</v>
      </c>
      <c r="H104" s="2" t="str">
        <f t="shared" si="1"/>
        <v>INSERT INTO URL_RESOURCE (RESOURCE_ID, FUNCTION_ID, RESOURCE_NAME, URL, METHOD, EVENT_ID) VALUES (103, 65, '进入消息模板列表页', '/messageTemplate', 'GET', 0);</v>
      </c>
    </row>
    <row r="105" spans="2:8" ht="18" customHeight="1">
      <c r="B105" s="3">
        <v>104</v>
      </c>
      <c r="C105" s="11">
        <v>65</v>
      </c>
      <c r="D105" s="4" t="s">
        <v>204</v>
      </c>
      <c r="E105" s="5" t="s">
        <v>89</v>
      </c>
      <c r="F105" s="5" t="s">
        <v>2</v>
      </c>
      <c r="G105" s="6">
        <v>0</v>
      </c>
      <c r="H105" s="2" t="str">
        <f t="shared" si="1"/>
        <v>INSERT INTO URL_RESOURCE (RESOURCE_ID, FUNCTION_ID, RESOURCE_NAME, URL, METHOD, EVENT_ID) VALUES (104, 65, '查询消息模板', '/messageTemplate/queryAllMessageTemplate', 'GET', 0);</v>
      </c>
    </row>
    <row r="106" spans="2:8" ht="18" customHeight="1">
      <c r="B106" s="3">
        <v>105</v>
      </c>
      <c r="C106" s="11">
        <v>66</v>
      </c>
      <c r="D106" s="4" t="s">
        <v>205</v>
      </c>
      <c r="E106" s="5" t="s">
        <v>90</v>
      </c>
      <c r="F106" s="5" t="s">
        <v>2</v>
      </c>
      <c r="G106" s="6">
        <v>0</v>
      </c>
      <c r="H106" s="2" t="str">
        <f t="shared" si="1"/>
        <v>INSERT INTO URL_RESOURCE (RESOURCE_ID, FUNCTION_ID, RESOURCE_NAME, URL, METHOD, EVENT_ID) VALUES (105, 66, '新增消息模板', '/messageTemplate/addMessageTemplate', 'GET', 0);</v>
      </c>
    </row>
    <row r="107" spans="2:8" ht="18" customHeight="1">
      <c r="B107" s="3">
        <v>106</v>
      </c>
      <c r="C107" s="11">
        <v>67</v>
      </c>
      <c r="D107" s="4" t="s">
        <v>206</v>
      </c>
      <c r="E107" s="5" t="s">
        <v>91</v>
      </c>
      <c r="F107" s="5" t="s">
        <v>2</v>
      </c>
      <c r="G107" s="6">
        <v>0</v>
      </c>
      <c r="H107" s="2" t="str">
        <f t="shared" si="1"/>
        <v>INSERT INTO URL_RESOURCE (RESOURCE_ID, FUNCTION_ID, RESOURCE_NAME, URL, METHOD, EVENT_ID) VALUES (106, 67, '导出消息模板', '/messageTemplate/exportMessageTemplate', 'GET', 0);</v>
      </c>
    </row>
    <row r="108" spans="2:8" ht="18" customHeight="1">
      <c r="B108" s="3">
        <v>107</v>
      </c>
      <c r="C108" s="11">
        <v>68</v>
      </c>
      <c r="D108" s="5" t="s">
        <v>207</v>
      </c>
      <c r="E108" s="5" t="s">
        <v>92</v>
      </c>
      <c r="F108" s="5"/>
      <c r="G108" s="6">
        <v>0</v>
      </c>
      <c r="H108" s="2" t="str">
        <f t="shared" si="1"/>
        <v>INSERT INTO URL_RESOURCE (RESOURCE_ID, FUNCTION_ID, RESOURCE_NAME, URL, METHOD, EVENT_ID) VALUES (107, 68, '导入消息模板', '/messageTemplate/importMessageTemplate', '', 0);</v>
      </c>
    </row>
    <row r="109" spans="2:8" ht="18" customHeight="1">
      <c r="B109" s="3">
        <v>108</v>
      </c>
      <c r="C109" s="11">
        <v>69</v>
      </c>
      <c r="D109" s="5" t="s">
        <v>208</v>
      </c>
      <c r="E109" s="5" t="s">
        <v>93</v>
      </c>
      <c r="F109" s="5"/>
      <c r="G109" s="6">
        <v>0</v>
      </c>
      <c r="H109" s="2" t="str">
        <f t="shared" si="1"/>
        <v>INSERT INTO URL_RESOURCE (RESOURCE_ID, FUNCTION_ID, RESOURCE_NAME, URL, METHOD, EVENT_ID) VALUES (108, 69, '删除消息模板', '/messageTemplate/deleteMessageTemplate', '', 0);</v>
      </c>
    </row>
    <row r="110" spans="2:8" ht="18" customHeight="1">
      <c r="B110" s="3">
        <v>109</v>
      </c>
      <c r="C110" s="11">
        <v>70</v>
      </c>
      <c r="D110" s="5" t="s">
        <v>209</v>
      </c>
      <c r="E110" s="5" t="s">
        <v>94</v>
      </c>
      <c r="F110" s="5"/>
      <c r="G110" s="6">
        <v>0</v>
      </c>
      <c r="H110" s="2" t="str">
        <f t="shared" si="1"/>
        <v>INSERT INTO URL_RESOURCE (RESOURCE_ID, FUNCTION_ID, RESOURCE_NAME, URL, METHOD, EVENT_ID) VALUES (109, 70, '修改消息模板', '/messageTemplate/modifyMessageTemplate', '', 0);</v>
      </c>
    </row>
    <row r="111" spans="2:8" ht="18" customHeight="1">
      <c r="B111" s="3">
        <v>110</v>
      </c>
      <c r="C111" s="3">
        <v>71</v>
      </c>
      <c r="D111" s="5" t="s">
        <v>325</v>
      </c>
      <c r="E111" s="5" t="s">
        <v>314</v>
      </c>
      <c r="F111" s="5" t="s">
        <v>2</v>
      </c>
      <c r="G111" s="6">
        <v>0</v>
      </c>
      <c r="H111" s="2" t="str">
        <f t="shared" si="1"/>
        <v>INSERT INTO URL_RESOURCE (RESOURCE_ID, FUNCTION_ID, RESOURCE_NAME, URL, METHOD, EVENT_ID) VALUES (110, 71, '进入事件主页', '/event', 'GET', 0);</v>
      </c>
    </row>
    <row r="112" spans="2:8" ht="18" customHeight="1">
      <c r="B112" s="3">
        <v>111</v>
      </c>
      <c r="C112" s="3">
        <v>71</v>
      </c>
      <c r="D112" s="5" t="s">
        <v>326</v>
      </c>
      <c r="E112" s="5" t="s">
        <v>315</v>
      </c>
      <c r="F112" s="5" t="s">
        <v>2</v>
      </c>
      <c r="G112" s="6">
        <v>0</v>
      </c>
      <c r="H112" s="2" t="str">
        <f t="shared" si="1"/>
        <v>INSERT INTO URL_RESOURCE (RESOURCE_ID, FUNCTION_ID, RESOURCE_NAME, URL, METHOD, EVENT_ID) VALUES (111, 71, '事件列表查询', '/event/list', 'GET', 0);</v>
      </c>
    </row>
    <row r="113" spans="2:8" ht="18" customHeight="1">
      <c r="B113" s="3">
        <v>112</v>
      </c>
      <c r="C113" s="3">
        <v>72</v>
      </c>
      <c r="D113" s="5" t="s">
        <v>328</v>
      </c>
      <c r="E113" s="5" t="s">
        <v>316</v>
      </c>
      <c r="F113" s="5" t="s">
        <v>2</v>
      </c>
      <c r="G113" s="6">
        <v>0</v>
      </c>
      <c r="H113" s="2" t="str">
        <f t="shared" si="1"/>
        <v>INSERT INTO URL_RESOURCE (RESOURCE_ID, FUNCTION_ID, RESOURCE_NAME, URL, METHOD, EVENT_ID) VALUES (112, 72, '进入事件新增页', '/event/toAdd', 'GET', 0);</v>
      </c>
    </row>
    <row r="114" spans="2:8" ht="18" customHeight="1">
      <c r="B114" s="3">
        <v>113</v>
      </c>
      <c r="C114" s="3">
        <v>72</v>
      </c>
      <c r="D114" s="5" t="s">
        <v>327</v>
      </c>
      <c r="E114" s="5" t="s">
        <v>317</v>
      </c>
      <c r="F114" s="5" t="s">
        <v>336</v>
      </c>
      <c r="G114" s="6">
        <v>0</v>
      </c>
      <c r="H114" s="2" t="str">
        <f t="shared" si="1"/>
        <v>INSERT INTO URL_RESOURCE (RESOURCE_ID, FUNCTION_ID, RESOURCE_NAME, URL, METHOD, EVENT_ID) VALUES (113, 72, '事件新增', '/event/add', 'POST', 0);</v>
      </c>
    </row>
    <row r="115" spans="2:8" ht="18" customHeight="1">
      <c r="B115" s="3">
        <v>114</v>
      </c>
      <c r="C115" s="3">
        <v>73</v>
      </c>
      <c r="D115" s="5" t="s">
        <v>329</v>
      </c>
      <c r="E115" s="5" t="s">
        <v>318</v>
      </c>
      <c r="F115" s="5" t="s">
        <v>2</v>
      </c>
      <c r="G115" s="6">
        <v>0</v>
      </c>
      <c r="H115" s="2" t="str">
        <f t="shared" si="1"/>
        <v>INSERT INTO URL_RESOURCE (RESOURCE_ID, FUNCTION_ID, RESOURCE_NAME, URL, METHOD, EVENT_ID) VALUES (114, 73, '进入事件修改页', '/event/toModify', 'GET', 0);</v>
      </c>
    </row>
    <row r="116" spans="2:8" ht="18" customHeight="1">
      <c r="B116" s="3">
        <v>115</v>
      </c>
      <c r="C116" s="3">
        <v>73</v>
      </c>
      <c r="D116" s="5" t="s">
        <v>330</v>
      </c>
      <c r="E116" s="5" t="s">
        <v>319</v>
      </c>
      <c r="F116" s="5" t="s">
        <v>336</v>
      </c>
      <c r="G116" s="6">
        <v>0</v>
      </c>
      <c r="H116" s="2" t="str">
        <f t="shared" si="1"/>
        <v>INSERT INTO URL_RESOURCE (RESOURCE_ID, FUNCTION_ID, RESOURCE_NAME, URL, METHOD, EVENT_ID) VALUES (115, 73, '事件修改', '/event/modify', 'POST', 0);</v>
      </c>
    </row>
    <row r="117" spans="2:8" ht="18" customHeight="1">
      <c r="B117" s="3">
        <v>116</v>
      </c>
      <c r="C117" s="3">
        <v>74</v>
      </c>
      <c r="D117" s="5" t="s">
        <v>331</v>
      </c>
      <c r="E117" s="5" t="s">
        <v>320</v>
      </c>
      <c r="F117" s="5" t="s">
        <v>336</v>
      </c>
      <c r="G117" s="6">
        <v>0</v>
      </c>
      <c r="H117" s="2" t="str">
        <f t="shared" si="1"/>
        <v>INSERT INTO URL_RESOURCE (RESOURCE_ID, FUNCTION_ID, RESOURCE_NAME, URL, METHOD, EVENT_ID) VALUES (116, 74, '事件删除', '/event/remove', 'POST', 0);</v>
      </c>
    </row>
    <row r="118" spans="2:8" ht="18" customHeight="1">
      <c r="B118" s="3">
        <v>117</v>
      </c>
      <c r="C118" s="3">
        <v>75</v>
      </c>
      <c r="D118" s="5" t="s">
        <v>332</v>
      </c>
      <c r="E118" s="5" t="s">
        <v>323</v>
      </c>
      <c r="F118" s="5" t="s">
        <v>2</v>
      </c>
      <c r="G118" s="6">
        <v>0</v>
      </c>
      <c r="H118" s="2" t="str">
        <f t="shared" si="1"/>
        <v>INSERT INTO URL_RESOURCE (RESOURCE_ID, FUNCTION_ID, RESOURCE_NAME, URL, METHOD, EVENT_ID) VALUES (117, 75, '进入事件导入页', '/event/toImport', 'GET', 0);</v>
      </c>
    </row>
    <row r="119" spans="2:8" ht="18" customHeight="1">
      <c r="B119" s="3">
        <v>118</v>
      </c>
      <c r="C119" s="3">
        <v>75</v>
      </c>
      <c r="D119" s="5" t="s">
        <v>333</v>
      </c>
      <c r="E119" s="5" t="s">
        <v>321</v>
      </c>
      <c r="F119" s="5" t="s">
        <v>336</v>
      </c>
      <c r="G119" s="6">
        <v>0</v>
      </c>
      <c r="H119" s="2" t="str">
        <f t="shared" si="1"/>
        <v>INSERT INTO URL_RESOURCE (RESOURCE_ID, FUNCTION_ID, RESOURCE_NAME, URL, METHOD, EVENT_ID) VALUES (118, 75, '事件导入', '/event/import', 'POST', 0);</v>
      </c>
    </row>
    <row r="120" spans="2:8" ht="18" customHeight="1">
      <c r="B120" s="3">
        <v>119</v>
      </c>
      <c r="C120" s="3">
        <v>76</v>
      </c>
      <c r="D120" s="5" t="s">
        <v>334</v>
      </c>
      <c r="E120" s="5" t="s">
        <v>324</v>
      </c>
      <c r="F120" s="5" t="s">
        <v>2</v>
      </c>
      <c r="G120" s="6">
        <v>0</v>
      </c>
      <c r="H120" s="2" t="str">
        <f t="shared" si="1"/>
        <v>INSERT INTO URL_RESOURCE (RESOURCE_ID, FUNCTION_ID, RESOURCE_NAME, URL, METHOD, EVENT_ID) VALUES (119, 76, '进入事件导出页', '/event/toExport', 'GET', 0);</v>
      </c>
    </row>
    <row r="121" spans="2:8" ht="18" customHeight="1">
      <c r="B121" s="3">
        <v>120</v>
      </c>
      <c r="C121" s="3">
        <v>76</v>
      </c>
      <c r="D121" s="5" t="s">
        <v>335</v>
      </c>
      <c r="E121" s="5" t="s">
        <v>322</v>
      </c>
      <c r="F121" s="5" t="s">
        <v>2</v>
      </c>
      <c r="G121" s="6">
        <v>0</v>
      </c>
      <c r="H121" s="2" t="str">
        <f t="shared" si="1"/>
        <v>INSERT INTO URL_RESOURCE (RESOURCE_ID, FUNCTION_ID, RESOURCE_NAME, URL, METHOD, EVENT_ID) VALUES (120, 76, '事件导出', '/event/export', 'GET', 0);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I3"/>
  <sheetViews>
    <sheetView topLeftCell="B1" workbookViewId="0">
      <selection activeCell="E12" sqref="E12"/>
    </sheetView>
  </sheetViews>
  <sheetFormatPr defaultRowHeight="18" customHeight="1"/>
  <cols>
    <col min="1" max="1" width="9" style="9"/>
    <col min="2" max="3" width="11.25" style="8" bestFit="1" customWidth="1"/>
    <col min="4" max="4" width="13.125" style="9" bestFit="1" customWidth="1"/>
    <col min="5" max="5" width="48" style="9" customWidth="1"/>
    <col min="6" max="6" width="36.5" style="8" bestFit="1" customWidth="1"/>
    <col min="7" max="8" width="17.125" style="8" bestFit="1" customWidth="1"/>
    <col min="9" max="16384" width="9" style="9"/>
  </cols>
  <sheetData>
    <row r="1" spans="2:9" ht="18" customHeight="1">
      <c r="B1" s="1" t="s">
        <v>216</v>
      </c>
      <c r="C1" s="1" t="s">
        <v>217</v>
      </c>
      <c r="D1" s="1" t="s">
        <v>242</v>
      </c>
      <c r="E1" s="1" t="s">
        <v>277</v>
      </c>
      <c r="F1" s="1" t="s">
        <v>278</v>
      </c>
      <c r="G1" s="1" t="s">
        <v>212</v>
      </c>
      <c r="H1" s="1" t="s">
        <v>279</v>
      </c>
    </row>
    <row r="2" spans="2:9" ht="18" customHeight="1">
      <c r="B2" s="11">
        <v>1</v>
      </c>
      <c r="C2" s="11" t="s">
        <v>296</v>
      </c>
      <c r="D2" s="15" t="s">
        <v>240</v>
      </c>
      <c r="E2" s="21" t="s">
        <v>282</v>
      </c>
      <c r="F2" s="20" t="s">
        <v>283</v>
      </c>
      <c r="G2" s="11" t="s">
        <v>257</v>
      </c>
      <c r="H2" s="11" t="s">
        <v>257</v>
      </c>
      <c r="I2" s="9" t="str">
        <f>"INSERT INTO RESOURCES_CONFIG (RESOURCE_ID, MODULE_CODE, RESOURCE_TYPE, QUERY_SQL, RULE, CREATE_TIME, UPDATE_TIME) VALUES ("&amp;B2&amp;", '"&amp;C2&amp;"', '"&amp;D2&amp;"', '"&amp;E2&amp;"', '"&amp;F2&amp;"', "&amp;G2&amp;", "&amp;H2&amp;");"</f>
        <v>INSERT INTO RESOURCES_CONFIG (RESOURCE_ID, MODULE_CODE, RESOURCE_TYPE, QUERY_SQL, RULE, CREATE_TIME, UPDATE_TIME) VALUES (1, 'MANAGER', '01', 'SELECT * FROM MENU WHERE MODULE_CODE IN :moduleCodes', '{key:"RESOURCE_ID", text:"MENU_NAME"}', CURRENT_TIMESTAMP, CURRENT_TIMESTAMP);</v>
      </c>
    </row>
    <row r="3" spans="2:9" ht="18" customHeight="1">
      <c r="B3" s="11">
        <v>2</v>
      </c>
      <c r="C3" s="11" t="s">
        <v>296</v>
      </c>
      <c r="D3" s="15" t="s">
        <v>244</v>
      </c>
      <c r="E3" s="10"/>
      <c r="F3" s="11"/>
      <c r="G3" s="11" t="s">
        <v>257</v>
      </c>
      <c r="H3" s="11" t="s">
        <v>257</v>
      </c>
      <c r="I3" s="9" t="str">
        <f>"INSERT INTO RESOURCES_CONFIG (RESOURCE_ID, MODULE_CODE, RESOURCE_TYPE, QUERY_SQL, RULE, CREATE_TIME, UPDATE_TIME) VALUES ("&amp;B3&amp;", '"&amp;C3&amp;"', '"&amp;D3&amp;"', '"&amp;E3&amp;"', '"&amp;F3&amp;"', "&amp;G3&amp;", "&amp;H3&amp;");"</f>
        <v>INSERT INTO RESOURCES_CONFIG (RESOURCE_ID, MODULE_CODE, RESOURCE_TYPE, QUERY_SQL, RULE, CREATE_TIME, UPDATE_TIME) VALUES (2, 'MANAGER', '02', '', '', CURRENT_TIMESTAMP, CURRENT_TIMESTAMP);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"/>
  <sheetViews>
    <sheetView topLeftCell="E1" workbookViewId="0">
      <selection activeCell="H2" sqref="H2"/>
    </sheetView>
  </sheetViews>
  <sheetFormatPr defaultRowHeight="18" customHeight="1"/>
  <cols>
    <col min="1" max="1" width="9" style="9"/>
    <col min="2" max="2" width="14.125" style="8" bestFit="1" customWidth="1"/>
    <col min="3" max="3" width="14.75" style="8" customWidth="1"/>
    <col min="4" max="4" width="14.5" style="9" customWidth="1"/>
    <col min="5" max="5" width="17.125" style="8" bestFit="1" customWidth="1"/>
    <col min="6" max="6" width="10.625" style="8" customWidth="1"/>
    <col min="7" max="7" width="17.125" style="8" bestFit="1" customWidth="1"/>
    <col min="8" max="16384" width="9" style="9"/>
  </cols>
  <sheetData>
    <row r="1" spans="2:8" ht="18" customHeight="1">
      <c r="B1" s="1" t="s">
        <v>247</v>
      </c>
      <c r="C1" s="1" t="s">
        <v>248</v>
      </c>
      <c r="D1" s="1" t="s">
        <v>249</v>
      </c>
      <c r="E1" s="1" t="s">
        <v>212</v>
      </c>
      <c r="F1" s="1" t="s">
        <v>261</v>
      </c>
      <c r="G1" s="1" t="s">
        <v>262</v>
      </c>
    </row>
    <row r="2" spans="2:8" ht="18" customHeight="1">
      <c r="B2" s="11">
        <v>1</v>
      </c>
      <c r="C2" s="11" t="s">
        <v>250</v>
      </c>
      <c r="D2" s="15" t="s">
        <v>255</v>
      </c>
      <c r="E2" s="11" t="s">
        <v>285</v>
      </c>
      <c r="F2" s="11" t="s">
        <v>284</v>
      </c>
      <c r="G2" s="11" t="s">
        <v>256</v>
      </c>
      <c r="H2" s="9" t="str">
        <f>"INSERT INTO DUTY (DUTY_ID, DUTY_NAME, ORG_ID, CREATE_TIME, STATE, STATE_DATE) VALUES ("&amp;B2&amp;", '"&amp;C2&amp;"', "&amp;D2&amp;", "&amp;E2&amp;", '"&amp;F2&amp;"', "&amp;G2&amp;");"</f>
        <v>INSERT INTO DUTY (DUTY_ID, DUTY_NAME, ORG_ID, CREATE_TIME, STATE, STATE_DATE) VALUES (1, '管理员岗位', 1, CURRENT_TIMESTAMP, 'A', CURRENT_TIMESTAMP);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"/>
  <sheetViews>
    <sheetView workbookViewId="0">
      <selection activeCell="L2" sqref="L2"/>
    </sheetView>
  </sheetViews>
  <sheetFormatPr defaultRowHeight="18" customHeight="1"/>
  <cols>
    <col min="1" max="1" width="9" style="9"/>
    <col min="2" max="2" width="11.25" style="8" bestFit="1" customWidth="1"/>
    <col min="3" max="3" width="13.875" style="8" customWidth="1"/>
    <col min="4" max="4" width="7.625" style="8" bestFit="1" customWidth="1"/>
    <col min="5" max="5" width="31.5" style="9" customWidth="1"/>
    <col min="6" max="6" width="11.25" style="8" customWidth="1"/>
    <col min="7" max="8" width="17.125" style="8" bestFit="1" customWidth="1"/>
    <col min="9" max="9" width="17.125" style="8" customWidth="1"/>
    <col min="10" max="10" width="5.875" style="8" bestFit="1" customWidth="1"/>
    <col min="11" max="11" width="17.125" style="8" bestFit="1" customWidth="1"/>
    <col min="12" max="16384" width="9" style="9"/>
  </cols>
  <sheetData>
    <row r="1" spans="2:12" ht="18" customHeight="1">
      <c r="B1" s="1" t="s">
        <v>238</v>
      </c>
      <c r="C1" s="1" t="s">
        <v>290</v>
      </c>
      <c r="D1" s="1" t="s">
        <v>247</v>
      </c>
      <c r="E1" s="1" t="s">
        <v>259</v>
      </c>
      <c r="F1" s="1" t="s">
        <v>263</v>
      </c>
      <c r="G1" s="1" t="s">
        <v>291</v>
      </c>
      <c r="H1" s="1" t="s">
        <v>260</v>
      </c>
      <c r="I1" s="1" t="s">
        <v>292</v>
      </c>
      <c r="J1" s="1" t="s">
        <v>261</v>
      </c>
      <c r="K1" s="1" t="s">
        <v>262</v>
      </c>
    </row>
    <row r="2" spans="2:12" ht="18" customHeight="1">
      <c r="B2" s="11">
        <v>1</v>
      </c>
      <c r="C2" s="11" t="s">
        <v>289</v>
      </c>
      <c r="D2" s="11">
        <v>1</v>
      </c>
      <c r="E2" s="15" t="s">
        <v>293</v>
      </c>
      <c r="F2" s="11" t="s">
        <v>264</v>
      </c>
      <c r="G2" s="11" t="s">
        <v>257</v>
      </c>
      <c r="H2" s="11" t="s">
        <v>257</v>
      </c>
      <c r="I2" s="11" t="s">
        <v>257</v>
      </c>
      <c r="J2" s="11" t="s">
        <v>289</v>
      </c>
      <c r="K2" s="11" t="s">
        <v>257</v>
      </c>
      <c r="L2" s="9" t="str">
        <f>"INSERT INTO OPERATOR (OPERATOR_ID, OPERATOR_TYPE, DUTY_ID, PASSWORD, IS_LOCKED, PWD_EXP_DATE, CREATE_DATE, LAST_LOGIN_DATE, STATE, STATE_DATE) VALUES ("&amp;B2&amp;", '"&amp;C2&amp;"', "&amp;D2&amp;", '"&amp;E2&amp;"', '"&amp;F2&amp;"', "&amp;G2&amp;", "&amp;H2&amp;", "&amp;I2&amp;", '"&amp;J2&amp;"', "&amp;K2&amp;");"</f>
        <v>INSERT INTO OPERATOR (OPERATOR_ID, OPERATOR_TYPE, DUTY_ID, PASSWORD, IS_LOCKED, PWD_EXP_DATE, CREATE_DATE, LAST_LOGIN_DATE, STATE, STATE_DATE) VALUES (1, 'A', 1, 'C4CA4238A0B923820DCC509A6F75849B', 'N', CURRENT_TIMESTAMP, CURRENT_TIMESTAMP, CURRENT_TIMESTAMP, 'A', CURRENT_TIMESTAMP);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"/>
  <sheetViews>
    <sheetView topLeftCell="B1" workbookViewId="0">
      <selection activeCell="M2" sqref="M2"/>
    </sheetView>
  </sheetViews>
  <sheetFormatPr defaultRowHeight="18" customHeight="1"/>
  <cols>
    <col min="1" max="1" width="9" style="8"/>
    <col min="2" max="2" width="8.5" style="8" bestFit="1" customWidth="1"/>
    <col min="3" max="3" width="10.25" style="8" bestFit="1" customWidth="1"/>
    <col min="4" max="4" width="11.25" style="8" bestFit="1" customWidth="1"/>
    <col min="5" max="5" width="8.5" style="8" bestFit="1" customWidth="1"/>
    <col min="6" max="6" width="5.875" style="8" bestFit="1" customWidth="1"/>
    <col min="7" max="7" width="20.5" style="8" bestFit="1" customWidth="1"/>
    <col min="8" max="8" width="11.25" style="8" bestFit="1" customWidth="1"/>
    <col min="9" max="9" width="7.625" style="8" bestFit="1" customWidth="1"/>
    <col min="10" max="10" width="17.125" style="8" customWidth="1"/>
    <col min="11" max="11" width="5.875" style="8" bestFit="1" customWidth="1"/>
    <col min="12" max="12" width="17.125" style="8" bestFit="1" customWidth="1"/>
    <col min="13" max="16384" width="9" style="8"/>
  </cols>
  <sheetData>
    <row r="1" spans="2:13" ht="18" customHeight="1">
      <c r="B1" s="1" t="s">
        <v>265</v>
      </c>
      <c r="C1" s="1" t="s">
        <v>266</v>
      </c>
      <c r="D1" s="1" t="s">
        <v>238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271</v>
      </c>
      <c r="J1" s="1" t="s">
        <v>313</v>
      </c>
      <c r="K1" s="1" t="s">
        <v>261</v>
      </c>
      <c r="L1" s="1" t="s">
        <v>262</v>
      </c>
    </row>
    <row r="2" spans="2:13" ht="18" customHeight="1">
      <c r="B2" s="11">
        <v>1</v>
      </c>
      <c r="C2" s="11" t="s">
        <v>272</v>
      </c>
      <c r="D2" s="11" t="s">
        <v>273</v>
      </c>
      <c r="E2" s="17" t="s">
        <v>274</v>
      </c>
      <c r="F2" s="11" t="s">
        <v>287</v>
      </c>
      <c r="G2" s="19" t="s">
        <v>276</v>
      </c>
      <c r="H2" s="11">
        <v>13088888888</v>
      </c>
      <c r="I2" s="11" t="s">
        <v>275</v>
      </c>
      <c r="J2" s="11" t="s">
        <v>285</v>
      </c>
      <c r="K2" s="11" t="s">
        <v>288</v>
      </c>
      <c r="L2" s="11" t="s">
        <v>285</v>
      </c>
      <c r="M2" s="9" t="str">
        <f>"INSERT INTO ADMIN (ADMIN_ID, ADMIN_NAME, OPERATOR_ID, HEAD_IMG, GENER, EMAIL, PHONE, ADDRESS, CREATE_TIME, STATE, STATE_DATE) VALUES ("&amp;B2&amp;", '"&amp;C2&amp;"', "&amp;D2&amp;", "&amp;E2&amp;", '"&amp;F2&amp;"', '"&amp;G2&amp;"', '"&amp;H2&amp;"', '"&amp;I2&amp;"', "&amp;J2&amp;", '"&amp;K2&amp;"', "&amp;L2&amp;");"</f>
        <v>INSERT INTO ADMIN (ADMIN_ID, ADMIN_NAME, OPERATOR_ID, HEAD_IMG, GENER, EMAIL, PHONE, ADDRESS, CREATE_TIME, STATE, STATE_DATE) VALUES (1, '最高管理员', 1, 0, 'O', 'admin@qq.com', '13088888888', '中国', CURRENT_TIMESTAMP, 'A', CURRENT_TIMESTAMP);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I2"/>
  <sheetViews>
    <sheetView workbookViewId="0">
      <selection activeCell="E9" sqref="E9"/>
    </sheetView>
  </sheetViews>
  <sheetFormatPr defaultRowHeight="18" customHeight="1"/>
  <cols>
    <col min="1" max="1" width="9" style="9"/>
    <col min="2" max="2" width="14.125" style="8" bestFit="1" customWidth="1"/>
    <col min="3" max="3" width="14.75" style="8" customWidth="1"/>
    <col min="4" max="4" width="14.5" style="9" customWidth="1"/>
    <col min="5" max="5" width="11.25" style="8" bestFit="1" customWidth="1"/>
    <col min="6" max="6" width="17.125" style="8" bestFit="1" customWidth="1"/>
    <col min="7" max="8" width="17.125" style="8" customWidth="1"/>
    <col min="9" max="16384" width="9" style="9"/>
  </cols>
  <sheetData>
    <row r="1" spans="2:9" ht="18" customHeight="1">
      <c r="B1" s="1" t="s">
        <v>235</v>
      </c>
      <c r="C1" s="1" t="s">
        <v>236</v>
      </c>
      <c r="D1" s="1" t="s">
        <v>237</v>
      </c>
      <c r="E1" s="1" t="s">
        <v>238</v>
      </c>
      <c r="F1" s="1" t="s">
        <v>212</v>
      </c>
      <c r="G1" s="1" t="s">
        <v>294</v>
      </c>
      <c r="H1" s="1" t="s">
        <v>295</v>
      </c>
    </row>
    <row r="2" spans="2:9" ht="18" customHeight="1">
      <c r="B2" s="11">
        <v>1</v>
      </c>
      <c r="C2" s="11" t="s">
        <v>239</v>
      </c>
      <c r="D2" s="15" t="s">
        <v>300</v>
      </c>
      <c r="E2" s="11">
        <v>1</v>
      </c>
      <c r="F2" s="11" t="s">
        <v>257</v>
      </c>
      <c r="G2" s="11" t="s">
        <v>289</v>
      </c>
      <c r="H2" s="11" t="s">
        <v>257</v>
      </c>
      <c r="I2" s="9" t="str">
        <f>"INSERT INTO ACCOUNT (ACCOUNT_ID, ACCOUNT_VALUE, ACCOUNT_TYPE, OPERATOR_ID, CREATE_TIME, STATE, STATE_DATE) VALUES ("&amp;B2&amp;", '"&amp;C2&amp;"', '"&amp;D2&amp;"', "&amp;E2&amp;", "&amp;F2&amp;", '"&amp;G2&amp;"', "&amp;H2&amp;");"</f>
        <v>INSERT INTO ACCOUNT (ACCOUNT_ID, ACCOUNT_VALUE, ACCOUNT_TYPE, OPERATOR_ID, CREATE_TIME, STATE, STATE_DATE) VALUES (1, 'admin', 'P', 1, CURRENT_TIMESTAMP, 'A', CURRENT_TIMESTAMP);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F2"/>
  <sheetViews>
    <sheetView workbookViewId="0">
      <selection activeCell="F2" sqref="F2"/>
    </sheetView>
  </sheetViews>
  <sheetFormatPr defaultRowHeight="18" customHeight="1"/>
  <cols>
    <col min="1" max="1" width="9" style="9"/>
    <col min="2" max="2" width="14.125" style="8" bestFit="1" customWidth="1"/>
    <col min="3" max="3" width="14.75" style="8" customWidth="1"/>
    <col min="4" max="4" width="14.5" style="9" customWidth="1"/>
    <col min="5" max="5" width="17.125" style="8" bestFit="1" customWidth="1"/>
    <col min="6" max="16384" width="9" style="9"/>
  </cols>
  <sheetData>
    <row r="1" spans="2:6" ht="18" customHeight="1">
      <c r="B1" s="1" t="s">
        <v>241</v>
      </c>
      <c r="C1" s="1" t="s">
        <v>217</v>
      </c>
      <c r="D1" s="1" t="s">
        <v>245</v>
      </c>
      <c r="E1" s="1" t="s">
        <v>212</v>
      </c>
    </row>
    <row r="2" spans="2:6" ht="18" customHeight="1">
      <c r="B2" s="11">
        <v>1</v>
      </c>
      <c r="C2" s="11" t="s">
        <v>297</v>
      </c>
      <c r="D2" s="15" t="s">
        <v>246</v>
      </c>
      <c r="E2" s="11" t="s">
        <v>256</v>
      </c>
      <c r="F2" s="9" t="str">
        <f>"INSERT INTO ROLE (ROLE_ID, MODULE_CODE, ROLE_NAME, CREATE_TIME) VALUES ("&amp;B2&amp;", '"&amp;C2&amp;"', '"&amp;D2&amp;"', "&amp;E2&amp;");"</f>
        <v>INSERT INTO ROLE (ROLE_ID, MODULE_CODE, ROLE_NAME, CREATE_TIME) VALUES (1, 'MANAGER', '最高管理员角色', CURRENT_TIMESTAMP);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D2"/>
  <sheetViews>
    <sheetView workbookViewId="0">
      <selection activeCell="E16" sqref="E16"/>
    </sheetView>
  </sheetViews>
  <sheetFormatPr defaultRowHeight="18" customHeight="1"/>
  <cols>
    <col min="1" max="1" width="9" style="9"/>
    <col min="2" max="2" width="14.125" style="8" bestFit="1" customWidth="1"/>
    <col min="3" max="3" width="14.75" style="8" customWidth="1"/>
    <col min="4" max="16384" width="9" style="9"/>
  </cols>
  <sheetData>
    <row r="1" spans="2:4" ht="18" customHeight="1">
      <c r="B1" s="1" t="s">
        <v>247</v>
      </c>
      <c r="C1" s="1" t="s">
        <v>241</v>
      </c>
    </row>
    <row r="2" spans="2:4" ht="18" customHeight="1">
      <c r="B2" s="11">
        <v>1</v>
      </c>
      <c r="C2" s="11">
        <v>1</v>
      </c>
      <c r="D2" s="9" t="str">
        <f>"INSERT INTO DUTY_ROLE (DUTY_ID, ROLE_ID) VALUES ("&amp;B2&amp;", "&amp;C2&amp;");"</f>
        <v>INSERT INTO DUTY_ROLE (DUTY_ID, ROLE_ID) VALUES (1, 1);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E87"/>
  <sheetViews>
    <sheetView workbookViewId="0">
      <selection activeCell="F92" sqref="F92"/>
    </sheetView>
  </sheetViews>
  <sheetFormatPr defaultRowHeight="18" customHeight="1"/>
  <cols>
    <col min="1" max="1" width="9" style="9"/>
    <col min="2" max="2" width="7.625" style="8" bestFit="1" customWidth="1"/>
    <col min="3" max="3" width="11.25" style="8" bestFit="1" customWidth="1"/>
    <col min="4" max="4" width="13.125" style="18" bestFit="1" customWidth="1"/>
    <col min="5" max="16384" width="9" style="9"/>
  </cols>
  <sheetData>
    <row r="1" spans="2:5" ht="18" customHeight="1">
      <c r="B1" s="1" t="s">
        <v>241</v>
      </c>
      <c r="C1" s="1" t="s">
        <v>216</v>
      </c>
      <c r="D1" s="16" t="s">
        <v>242</v>
      </c>
    </row>
    <row r="2" spans="2:5" ht="18" customHeight="1">
      <c r="B2" s="11">
        <v>1</v>
      </c>
      <c r="C2" s="11">
        <v>1</v>
      </c>
      <c r="D2" s="17" t="s">
        <v>243</v>
      </c>
      <c r="E2" s="9" t="str">
        <f>"INSERT INTO ROLE_RESOURCE (ROLE_ID, RESOURCE_ID, RESOURCE_TYPE) VALUES ("&amp;B2&amp;", "&amp;C2&amp;", '"&amp;D2&amp;"');"</f>
        <v>INSERT INTO ROLE_RESOURCE (ROLE_ID, RESOURCE_ID, RESOURCE_TYPE) VALUES (1, 1, '01');</v>
      </c>
    </row>
    <row r="3" spans="2:5" ht="18" customHeight="1">
      <c r="B3" s="11">
        <v>1</v>
      </c>
      <c r="C3" s="11">
        <v>2</v>
      </c>
      <c r="D3" s="17" t="s">
        <v>243</v>
      </c>
      <c r="E3" s="9" t="str">
        <f t="shared" ref="E3:E66" si="0">"INSERT INTO ROLE_RESOURCE (ROLE_ID, RESOURCE_ID, RESOURCE_TYPE) VALUES ("&amp;B3&amp;", "&amp;C3&amp;", '"&amp;D3&amp;"');"</f>
        <v>INSERT INTO ROLE_RESOURCE (ROLE_ID, RESOURCE_ID, RESOURCE_TYPE) VALUES (1, 2, '01');</v>
      </c>
    </row>
    <row r="4" spans="2:5" ht="18" customHeight="1">
      <c r="B4" s="11">
        <v>1</v>
      </c>
      <c r="C4" s="11">
        <v>3</v>
      </c>
      <c r="D4" s="17" t="s">
        <v>243</v>
      </c>
      <c r="E4" s="9" t="str">
        <f t="shared" si="0"/>
        <v>INSERT INTO ROLE_RESOURCE (ROLE_ID, RESOURCE_ID, RESOURCE_TYPE) VALUES (1, 3, '01');</v>
      </c>
    </row>
    <row r="5" spans="2:5" ht="18" customHeight="1">
      <c r="B5" s="11">
        <v>1</v>
      </c>
      <c r="C5" s="11">
        <v>4</v>
      </c>
      <c r="D5" s="17" t="s">
        <v>243</v>
      </c>
      <c r="E5" s="9" t="str">
        <f t="shared" si="0"/>
        <v>INSERT INTO ROLE_RESOURCE (ROLE_ID, RESOURCE_ID, RESOURCE_TYPE) VALUES (1, 4, '01');</v>
      </c>
    </row>
    <row r="6" spans="2:5" ht="18" customHeight="1">
      <c r="B6" s="11">
        <v>1</v>
      </c>
      <c r="C6" s="11">
        <v>5</v>
      </c>
      <c r="D6" s="17" t="s">
        <v>243</v>
      </c>
      <c r="E6" s="9" t="str">
        <f t="shared" si="0"/>
        <v>INSERT INTO ROLE_RESOURCE (ROLE_ID, RESOURCE_ID, RESOURCE_TYPE) VALUES (1, 5, '01');</v>
      </c>
    </row>
    <row r="7" spans="2:5" ht="18" customHeight="1">
      <c r="B7" s="11">
        <v>1</v>
      </c>
      <c r="C7" s="11">
        <v>6</v>
      </c>
      <c r="D7" s="17" t="s">
        <v>243</v>
      </c>
      <c r="E7" s="9" t="str">
        <f t="shared" si="0"/>
        <v>INSERT INTO ROLE_RESOURCE (ROLE_ID, RESOURCE_ID, RESOURCE_TYPE) VALUES (1, 6, '01');</v>
      </c>
    </row>
    <row r="8" spans="2:5" ht="18" customHeight="1">
      <c r="B8" s="11">
        <v>1</v>
      </c>
      <c r="C8" s="11">
        <v>7</v>
      </c>
      <c r="D8" s="17" t="s">
        <v>243</v>
      </c>
      <c r="E8" s="9" t="str">
        <f t="shared" si="0"/>
        <v>INSERT INTO ROLE_RESOURCE (ROLE_ID, RESOURCE_ID, RESOURCE_TYPE) VALUES (1, 7, '01');</v>
      </c>
    </row>
    <row r="9" spans="2:5" ht="18" customHeight="1">
      <c r="B9" s="11">
        <v>1</v>
      </c>
      <c r="C9" s="11">
        <v>8</v>
      </c>
      <c r="D9" s="17" t="s">
        <v>243</v>
      </c>
      <c r="E9" s="9" t="str">
        <f t="shared" si="0"/>
        <v>INSERT INTO ROLE_RESOURCE (ROLE_ID, RESOURCE_ID, RESOURCE_TYPE) VALUES (1, 8, '01');</v>
      </c>
    </row>
    <row r="10" spans="2:5" ht="18" customHeight="1">
      <c r="B10" s="11">
        <v>1</v>
      </c>
      <c r="C10" s="11">
        <v>9</v>
      </c>
      <c r="D10" s="17" t="s">
        <v>243</v>
      </c>
      <c r="E10" s="9" t="str">
        <f t="shared" si="0"/>
        <v>INSERT INTO ROLE_RESOURCE (ROLE_ID, RESOURCE_ID, RESOURCE_TYPE) VALUES (1, 9, '01');</v>
      </c>
    </row>
    <row r="11" spans="2:5" ht="18" customHeight="1">
      <c r="B11" s="11">
        <v>1</v>
      </c>
      <c r="C11" s="11">
        <v>10</v>
      </c>
      <c r="D11" s="17" t="s">
        <v>243</v>
      </c>
      <c r="E11" s="9" t="str">
        <f t="shared" si="0"/>
        <v>INSERT INTO ROLE_RESOURCE (ROLE_ID, RESOURCE_ID, RESOURCE_TYPE) VALUES (1, 10, '01');</v>
      </c>
    </row>
    <row r="12" spans="2:5" ht="18" customHeight="1">
      <c r="B12" s="11">
        <v>1</v>
      </c>
      <c r="C12" s="11">
        <v>11</v>
      </c>
      <c r="D12" s="17" t="s">
        <v>243</v>
      </c>
      <c r="E12" s="9" t="str">
        <f t="shared" si="0"/>
        <v>INSERT INTO ROLE_RESOURCE (ROLE_ID, RESOURCE_ID, RESOURCE_TYPE) VALUES (1, 11, '01');</v>
      </c>
    </row>
    <row r="13" spans="2:5" ht="18" customHeight="1">
      <c r="B13" s="11">
        <v>1</v>
      </c>
      <c r="C13" s="11">
        <v>12</v>
      </c>
      <c r="D13" s="17" t="s">
        <v>243</v>
      </c>
      <c r="E13" s="9" t="str">
        <f t="shared" si="0"/>
        <v>INSERT INTO ROLE_RESOURCE (ROLE_ID, RESOURCE_ID, RESOURCE_TYPE) VALUES (1, 12, '01');</v>
      </c>
    </row>
    <row r="14" spans="2:5" ht="18" customHeight="1">
      <c r="B14" s="11">
        <v>1</v>
      </c>
      <c r="C14" s="11">
        <v>13</v>
      </c>
      <c r="D14" s="17" t="s">
        <v>243</v>
      </c>
      <c r="E14" s="9" t="str">
        <f t="shared" si="0"/>
        <v>INSERT INTO ROLE_RESOURCE (ROLE_ID, RESOURCE_ID, RESOURCE_TYPE) VALUES (1, 13, '01');</v>
      </c>
    </row>
    <row r="15" spans="2:5" ht="18" customHeight="1">
      <c r="B15" s="11">
        <v>1</v>
      </c>
      <c r="C15" s="11">
        <v>14</v>
      </c>
      <c r="D15" s="17" t="s">
        <v>243</v>
      </c>
      <c r="E15" s="9" t="str">
        <f t="shared" si="0"/>
        <v>INSERT INTO ROLE_RESOURCE (ROLE_ID, RESOURCE_ID, RESOURCE_TYPE) VALUES (1, 14, '01');</v>
      </c>
    </row>
    <row r="16" spans="2:5" ht="18" customHeight="1">
      <c r="B16" s="11">
        <v>1</v>
      </c>
      <c r="C16" s="11">
        <v>15</v>
      </c>
      <c r="D16" s="17" t="s">
        <v>243</v>
      </c>
      <c r="E16" s="9" t="str">
        <f t="shared" si="0"/>
        <v>INSERT INTO ROLE_RESOURCE (ROLE_ID, RESOURCE_ID, RESOURCE_TYPE) VALUES (1, 15, '01');</v>
      </c>
    </row>
    <row r="17" spans="2:5" ht="18" customHeight="1">
      <c r="B17" s="11">
        <v>1</v>
      </c>
      <c r="C17" s="11">
        <v>16</v>
      </c>
      <c r="D17" s="17" t="s">
        <v>243</v>
      </c>
      <c r="E17" s="9" t="str">
        <f t="shared" si="0"/>
        <v>INSERT INTO ROLE_RESOURCE (ROLE_ID, RESOURCE_ID, RESOURCE_TYPE) VALUES (1, 16, '01');</v>
      </c>
    </row>
    <row r="18" spans="2:5" ht="18" customHeight="1">
      <c r="B18" s="11">
        <v>1</v>
      </c>
      <c r="C18" s="11">
        <v>17</v>
      </c>
      <c r="D18" s="17" t="s">
        <v>243</v>
      </c>
      <c r="E18" s="9" t="str">
        <f t="shared" si="0"/>
        <v>INSERT INTO ROLE_RESOURCE (ROLE_ID, RESOURCE_ID, RESOURCE_TYPE) VALUES (1, 17, '01');</v>
      </c>
    </row>
    <row r="19" spans="2:5" ht="18" customHeight="1">
      <c r="B19" s="11">
        <v>1</v>
      </c>
      <c r="C19" s="11">
        <v>18</v>
      </c>
      <c r="D19" s="17" t="s">
        <v>243</v>
      </c>
      <c r="E19" s="9" t="str">
        <f t="shared" si="0"/>
        <v>INSERT INTO ROLE_RESOURCE (ROLE_ID, RESOURCE_ID, RESOURCE_TYPE) VALUES (1, 18, '01');</v>
      </c>
    </row>
    <row r="20" spans="2:5" ht="18" customHeight="1">
      <c r="B20" s="11">
        <v>1</v>
      </c>
      <c r="C20" s="11">
        <v>19</v>
      </c>
      <c r="D20" s="17" t="s">
        <v>243</v>
      </c>
      <c r="E20" s="9" t="str">
        <f t="shared" si="0"/>
        <v>INSERT INTO ROLE_RESOURCE (ROLE_ID, RESOURCE_ID, RESOURCE_TYPE) VALUES (1, 19, '01');</v>
      </c>
    </row>
    <row r="21" spans="2:5" ht="18" customHeight="1">
      <c r="B21" s="11">
        <v>1</v>
      </c>
      <c r="C21" s="11">
        <v>20</v>
      </c>
      <c r="D21" s="17" t="s">
        <v>243</v>
      </c>
      <c r="E21" s="9" t="str">
        <f t="shared" si="0"/>
        <v>INSERT INTO ROLE_RESOURCE (ROLE_ID, RESOURCE_ID, RESOURCE_TYPE) VALUES (1, 20, '01');</v>
      </c>
    </row>
    <row r="22" spans="2:5" ht="18" customHeight="1">
      <c r="B22" s="11">
        <v>1</v>
      </c>
      <c r="C22" s="11">
        <v>21</v>
      </c>
      <c r="D22" s="17" t="s">
        <v>243</v>
      </c>
      <c r="E22" s="9" t="str">
        <f t="shared" si="0"/>
        <v>INSERT INTO ROLE_RESOURCE (ROLE_ID, RESOURCE_ID, RESOURCE_TYPE) VALUES (1, 21, '01');</v>
      </c>
    </row>
    <row r="23" spans="2:5" ht="18" customHeight="1">
      <c r="B23" s="11">
        <v>1</v>
      </c>
      <c r="C23" s="11">
        <v>22</v>
      </c>
      <c r="D23" s="17" t="s">
        <v>243</v>
      </c>
      <c r="E23" s="9" t="str">
        <f t="shared" si="0"/>
        <v>INSERT INTO ROLE_RESOURCE (ROLE_ID, RESOURCE_ID, RESOURCE_TYPE) VALUES (1, 22, '01');</v>
      </c>
    </row>
    <row r="24" spans="2:5" ht="18" customHeight="1">
      <c r="B24" s="11">
        <v>1</v>
      </c>
      <c r="C24" s="11">
        <v>23</v>
      </c>
      <c r="D24" s="17" t="s">
        <v>243</v>
      </c>
      <c r="E24" s="9" t="str">
        <f t="shared" si="0"/>
        <v>INSERT INTO ROLE_RESOURCE (ROLE_ID, RESOURCE_ID, RESOURCE_TYPE) VALUES (1, 23, '01');</v>
      </c>
    </row>
    <row r="25" spans="2:5" ht="18" customHeight="1">
      <c r="B25" s="11">
        <v>1</v>
      </c>
      <c r="C25" s="11">
        <v>24</v>
      </c>
      <c r="D25" s="17" t="s">
        <v>243</v>
      </c>
      <c r="E25" s="9" t="str">
        <f t="shared" si="0"/>
        <v>INSERT INTO ROLE_RESOURCE (ROLE_ID, RESOURCE_ID, RESOURCE_TYPE) VALUES (1, 24, '01');</v>
      </c>
    </row>
    <row r="26" spans="2:5" ht="18" customHeight="1">
      <c r="B26" s="11">
        <v>1</v>
      </c>
      <c r="C26" s="11">
        <v>25</v>
      </c>
      <c r="D26" s="17" t="s">
        <v>243</v>
      </c>
      <c r="E26" s="9" t="str">
        <f t="shared" si="0"/>
        <v>INSERT INTO ROLE_RESOURCE (ROLE_ID, RESOURCE_ID, RESOURCE_TYPE) VALUES (1, 25, '01');</v>
      </c>
    </row>
    <row r="27" spans="2:5" ht="18" customHeight="1">
      <c r="B27" s="11">
        <v>1</v>
      </c>
      <c r="C27" s="11">
        <v>26</v>
      </c>
      <c r="D27" s="17" t="s">
        <v>243</v>
      </c>
      <c r="E27" s="9" t="str">
        <f t="shared" si="0"/>
        <v>INSERT INTO ROLE_RESOURCE (ROLE_ID, RESOURCE_ID, RESOURCE_TYPE) VALUES (1, 26, '01');</v>
      </c>
    </row>
    <row r="28" spans="2:5" ht="18" customHeight="1">
      <c r="B28" s="11">
        <v>1</v>
      </c>
      <c r="C28" s="11">
        <v>27</v>
      </c>
      <c r="D28" s="17" t="s">
        <v>243</v>
      </c>
      <c r="E28" s="9" t="str">
        <f t="shared" si="0"/>
        <v>INSERT INTO ROLE_RESOURCE (ROLE_ID, RESOURCE_ID, RESOURCE_TYPE) VALUES (1, 27, '01');</v>
      </c>
    </row>
    <row r="29" spans="2:5" ht="18" customHeight="1">
      <c r="B29" s="11">
        <v>1</v>
      </c>
      <c r="C29" s="11">
        <v>28</v>
      </c>
      <c r="D29" s="17" t="s">
        <v>243</v>
      </c>
      <c r="E29" s="9" t="str">
        <f t="shared" si="0"/>
        <v>INSERT INTO ROLE_RESOURCE (ROLE_ID, RESOURCE_ID, RESOURCE_TYPE) VALUES (1, 28, '01');</v>
      </c>
    </row>
    <row r="30" spans="2:5" ht="18" customHeight="1">
      <c r="B30" s="11">
        <v>1</v>
      </c>
      <c r="C30" s="11">
        <v>29</v>
      </c>
      <c r="D30" s="17" t="s">
        <v>243</v>
      </c>
      <c r="E30" s="9" t="str">
        <f t="shared" si="0"/>
        <v>INSERT INTO ROLE_RESOURCE (ROLE_ID, RESOURCE_ID, RESOURCE_TYPE) VALUES (1, 29, '01');</v>
      </c>
    </row>
    <row r="31" spans="2:5" ht="18" customHeight="1">
      <c r="B31" s="11">
        <v>1</v>
      </c>
      <c r="C31" s="11">
        <v>30</v>
      </c>
      <c r="D31" s="17" t="s">
        <v>243</v>
      </c>
      <c r="E31" s="9" t="str">
        <f t="shared" si="0"/>
        <v>INSERT INTO ROLE_RESOURCE (ROLE_ID, RESOURCE_ID, RESOURCE_TYPE) VALUES (1, 30, '01');</v>
      </c>
    </row>
    <row r="32" spans="2:5" ht="18" customHeight="1">
      <c r="B32" s="11">
        <v>1</v>
      </c>
      <c r="C32" s="11">
        <v>31</v>
      </c>
      <c r="D32" s="17" t="s">
        <v>243</v>
      </c>
      <c r="E32" s="9" t="str">
        <f t="shared" si="0"/>
        <v>INSERT INTO ROLE_RESOURCE (ROLE_ID, RESOURCE_ID, RESOURCE_TYPE) VALUES (1, 31, '01');</v>
      </c>
    </row>
    <row r="33" spans="2:5" ht="18" customHeight="1">
      <c r="B33" s="11">
        <v>1</v>
      </c>
      <c r="C33" s="11">
        <v>32</v>
      </c>
      <c r="D33" s="17" t="s">
        <v>243</v>
      </c>
      <c r="E33" s="9" t="str">
        <f t="shared" si="0"/>
        <v>INSERT INTO ROLE_RESOURCE (ROLE_ID, RESOURCE_ID, RESOURCE_TYPE) VALUES (1, 32, '01');</v>
      </c>
    </row>
    <row r="34" spans="2:5" ht="18" customHeight="1">
      <c r="B34" s="11">
        <v>1</v>
      </c>
      <c r="C34" s="11">
        <v>33</v>
      </c>
      <c r="D34" s="17" t="s">
        <v>243</v>
      </c>
      <c r="E34" s="9" t="str">
        <f t="shared" si="0"/>
        <v>INSERT INTO ROLE_RESOURCE (ROLE_ID, RESOURCE_ID, RESOURCE_TYPE) VALUES (1, 33, '01');</v>
      </c>
    </row>
    <row r="35" spans="2:5" ht="18" customHeight="1">
      <c r="B35" s="11">
        <v>1</v>
      </c>
      <c r="C35" s="11">
        <v>34</v>
      </c>
      <c r="D35" s="17" t="s">
        <v>243</v>
      </c>
      <c r="E35" s="9" t="str">
        <f t="shared" si="0"/>
        <v>INSERT INTO ROLE_RESOURCE (ROLE_ID, RESOURCE_ID, RESOURCE_TYPE) VALUES (1, 34, '01');</v>
      </c>
    </row>
    <row r="36" spans="2:5" ht="18" customHeight="1">
      <c r="B36" s="11">
        <v>1</v>
      </c>
      <c r="C36" s="11">
        <v>35</v>
      </c>
      <c r="D36" s="17" t="s">
        <v>243</v>
      </c>
      <c r="E36" s="9" t="str">
        <f t="shared" si="0"/>
        <v>INSERT INTO ROLE_RESOURCE (ROLE_ID, RESOURCE_ID, RESOURCE_TYPE) VALUES (1, 35, '01');</v>
      </c>
    </row>
    <row r="37" spans="2:5" ht="18" customHeight="1">
      <c r="B37" s="11">
        <v>1</v>
      </c>
      <c r="C37" s="11">
        <v>36</v>
      </c>
      <c r="D37" s="17" t="s">
        <v>243</v>
      </c>
      <c r="E37" s="9" t="str">
        <f t="shared" si="0"/>
        <v>INSERT INTO ROLE_RESOURCE (ROLE_ID, RESOURCE_ID, RESOURCE_TYPE) VALUES (1, 36, '01');</v>
      </c>
    </row>
    <row r="38" spans="2:5" ht="18" customHeight="1">
      <c r="B38" s="11">
        <v>1</v>
      </c>
      <c r="C38" s="11">
        <v>37</v>
      </c>
      <c r="D38" s="17" t="s">
        <v>243</v>
      </c>
      <c r="E38" s="9" t="str">
        <f t="shared" si="0"/>
        <v>INSERT INTO ROLE_RESOURCE (ROLE_ID, RESOURCE_ID, RESOURCE_TYPE) VALUES (1, 37, '01');</v>
      </c>
    </row>
    <row r="39" spans="2:5" ht="18" customHeight="1">
      <c r="B39" s="11">
        <v>1</v>
      </c>
      <c r="C39" s="11">
        <v>38</v>
      </c>
      <c r="D39" s="17" t="s">
        <v>243</v>
      </c>
      <c r="E39" s="9" t="str">
        <f t="shared" si="0"/>
        <v>INSERT INTO ROLE_RESOURCE (ROLE_ID, RESOURCE_ID, RESOURCE_TYPE) VALUES (1, 38, '01');</v>
      </c>
    </row>
    <row r="40" spans="2:5" ht="18" customHeight="1">
      <c r="B40" s="11">
        <v>1</v>
      </c>
      <c r="C40" s="11">
        <v>39</v>
      </c>
      <c r="D40" s="17" t="s">
        <v>243</v>
      </c>
      <c r="E40" s="9" t="str">
        <f t="shared" si="0"/>
        <v>INSERT INTO ROLE_RESOURCE (ROLE_ID, RESOURCE_ID, RESOURCE_TYPE) VALUES (1, 39, '01');</v>
      </c>
    </row>
    <row r="41" spans="2:5" ht="18" customHeight="1">
      <c r="B41" s="11">
        <v>1</v>
      </c>
      <c r="C41" s="11">
        <v>40</v>
      </c>
      <c r="D41" s="17" t="s">
        <v>243</v>
      </c>
      <c r="E41" s="9" t="str">
        <f t="shared" si="0"/>
        <v>INSERT INTO ROLE_RESOURCE (ROLE_ID, RESOURCE_ID, RESOURCE_TYPE) VALUES (1, 40, '01');</v>
      </c>
    </row>
    <row r="42" spans="2:5" ht="18" customHeight="1">
      <c r="B42" s="11">
        <v>1</v>
      </c>
      <c r="C42" s="11">
        <v>41</v>
      </c>
      <c r="D42" s="17" t="s">
        <v>243</v>
      </c>
      <c r="E42" s="9" t="str">
        <f t="shared" si="0"/>
        <v>INSERT INTO ROLE_RESOURCE (ROLE_ID, RESOURCE_ID, RESOURCE_TYPE) VALUES (1, 41, '01');</v>
      </c>
    </row>
    <row r="43" spans="2:5" ht="18" customHeight="1">
      <c r="B43" s="11">
        <v>1</v>
      </c>
      <c r="C43" s="11">
        <v>42</v>
      </c>
      <c r="D43" s="17" t="s">
        <v>243</v>
      </c>
      <c r="E43" s="9" t="str">
        <f t="shared" si="0"/>
        <v>INSERT INTO ROLE_RESOURCE (ROLE_ID, RESOURCE_ID, RESOURCE_TYPE) VALUES (1, 42, '01');</v>
      </c>
    </row>
    <row r="44" spans="2:5" ht="18" customHeight="1">
      <c r="B44" s="11">
        <v>1</v>
      </c>
      <c r="C44" s="11">
        <v>43</v>
      </c>
      <c r="D44" s="17" t="s">
        <v>243</v>
      </c>
      <c r="E44" s="9" t="str">
        <f t="shared" si="0"/>
        <v>INSERT INTO ROLE_RESOURCE (ROLE_ID, RESOURCE_ID, RESOURCE_TYPE) VALUES (1, 43, '01');</v>
      </c>
    </row>
    <row r="45" spans="2:5" ht="18" customHeight="1">
      <c r="B45" s="11">
        <v>1</v>
      </c>
      <c r="C45" s="11">
        <v>44</v>
      </c>
      <c r="D45" s="17" t="s">
        <v>243</v>
      </c>
      <c r="E45" s="9" t="str">
        <f t="shared" si="0"/>
        <v>INSERT INTO ROLE_RESOURCE (ROLE_ID, RESOURCE_ID, RESOURCE_TYPE) VALUES (1, 44, '01');</v>
      </c>
    </row>
    <row r="46" spans="2:5" ht="18" customHeight="1">
      <c r="B46" s="11">
        <v>1</v>
      </c>
      <c r="C46" s="11">
        <v>45</v>
      </c>
      <c r="D46" s="17" t="s">
        <v>243</v>
      </c>
      <c r="E46" s="9" t="str">
        <f t="shared" si="0"/>
        <v>INSERT INTO ROLE_RESOURCE (ROLE_ID, RESOURCE_ID, RESOURCE_TYPE) VALUES (1, 45, '01');</v>
      </c>
    </row>
    <row r="47" spans="2:5" ht="18" customHeight="1">
      <c r="B47" s="11">
        <v>1</v>
      </c>
      <c r="C47" s="11">
        <v>46</v>
      </c>
      <c r="D47" s="17" t="s">
        <v>243</v>
      </c>
      <c r="E47" s="9" t="str">
        <f t="shared" si="0"/>
        <v>INSERT INTO ROLE_RESOURCE (ROLE_ID, RESOURCE_ID, RESOURCE_TYPE) VALUES (1, 46, '01');</v>
      </c>
    </row>
    <row r="48" spans="2:5" ht="18" customHeight="1">
      <c r="B48" s="11">
        <v>1</v>
      </c>
      <c r="C48" s="11">
        <v>47</v>
      </c>
      <c r="D48" s="17" t="s">
        <v>243</v>
      </c>
      <c r="E48" s="9" t="str">
        <f t="shared" si="0"/>
        <v>INSERT INTO ROLE_RESOURCE (ROLE_ID, RESOURCE_ID, RESOURCE_TYPE) VALUES (1, 47, '01');</v>
      </c>
    </row>
    <row r="49" spans="2:5" ht="18" customHeight="1">
      <c r="B49" s="11">
        <v>1</v>
      </c>
      <c r="C49" s="11">
        <v>48</v>
      </c>
      <c r="D49" s="17" t="s">
        <v>243</v>
      </c>
      <c r="E49" s="9" t="str">
        <f t="shared" si="0"/>
        <v>INSERT INTO ROLE_RESOURCE (ROLE_ID, RESOURCE_ID, RESOURCE_TYPE) VALUES (1, 48, '01');</v>
      </c>
    </row>
    <row r="50" spans="2:5" ht="18" customHeight="1">
      <c r="B50" s="11">
        <v>1</v>
      </c>
      <c r="C50" s="11">
        <v>49</v>
      </c>
      <c r="D50" s="17" t="s">
        <v>243</v>
      </c>
      <c r="E50" s="9" t="str">
        <f t="shared" si="0"/>
        <v>INSERT INTO ROLE_RESOURCE (ROLE_ID, RESOURCE_ID, RESOURCE_TYPE) VALUES (1, 49, '01');</v>
      </c>
    </row>
    <row r="51" spans="2:5" ht="18" customHeight="1">
      <c r="B51" s="11">
        <v>1</v>
      </c>
      <c r="C51" s="11">
        <v>50</v>
      </c>
      <c r="D51" s="17" t="s">
        <v>243</v>
      </c>
      <c r="E51" s="9" t="str">
        <f t="shared" si="0"/>
        <v>INSERT INTO ROLE_RESOURCE (ROLE_ID, RESOURCE_ID, RESOURCE_TYPE) VALUES (1, 50, '01');</v>
      </c>
    </row>
    <row r="52" spans="2:5" ht="18" customHeight="1">
      <c r="B52" s="11">
        <v>1</v>
      </c>
      <c r="C52" s="11">
        <v>51</v>
      </c>
      <c r="D52" s="17" t="s">
        <v>243</v>
      </c>
      <c r="E52" s="9" t="str">
        <f t="shared" si="0"/>
        <v>INSERT INTO ROLE_RESOURCE (ROLE_ID, RESOURCE_ID, RESOURCE_TYPE) VALUES (1, 51, '01');</v>
      </c>
    </row>
    <row r="53" spans="2:5" ht="18" customHeight="1">
      <c r="B53" s="11">
        <v>1</v>
      </c>
      <c r="C53" s="11">
        <v>52</v>
      </c>
      <c r="D53" s="17" t="s">
        <v>243</v>
      </c>
      <c r="E53" s="9" t="str">
        <f t="shared" si="0"/>
        <v>INSERT INTO ROLE_RESOURCE (ROLE_ID, RESOURCE_ID, RESOURCE_TYPE) VALUES (1, 52, '01');</v>
      </c>
    </row>
    <row r="54" spans="2:5" ht="18" customHeight="1">
      <c r="B54" s="11">
        <v>1</v>
      </c>
      <c r="C54" s="11">
        <v>53</v>
      </c>
      <c r="D54" s="17" t="s">
        <v>243</v>
      </c>
      <c r="E54" s="9" t="str">
        <f t="shared" si="0"/>
        <v>INSERT INTO ROLE_RESOURCE (ROLE_ID, RESOURCE_ID, RESOURCE_TYPE) VALUES (1, 53, '01');</v>
      </c>
    </row>
    <row r="55" spans="2:5" ht="18" customHeight="1">
      <c r="B55" s="11">
        <v>1</v>
      </c>
      <c r="C55" s="11">
        <v>54</v>
      </c>
      <c r="D55" s="17" t="s">
        <v>243</v>
      </c>
      <c r="E55" s="9" t="str">
        <f t="shared" si="0"/>
        <v>INSERT INTO ROLE_RESOURCE (ROLE_ID, RESOURCE_ID, RESOURCE_TYPE) VALUES (1, 54, '01');</v>
      </c>
    </row>
    <row r="56" spans="2:5" ht="18" customHeight="1">
      <c r="B56" s="11">
        <v>1</v>
      </c>
      <c r="C56" s="11">
        <v>55</v>
      </c>
      <c r="D56" s="17" t="s">
        <v>243</v>
      </c>
      <c r="E56" s="9" t="str">
        <f t="shared" si="0"/>
        <v>INSERT INTO ROLE_RESOURCE (ROLE_ID, RESOURCE_ID, RESOURCE_TYPE) VALUES (1, 55, '01');</v>
      </c>
    </row>
    <row r="57" spans="2:5" ht="18" customHeight="1">
      <c r="B57" s="11">
        <v>1</v>
      </c>
      <c r="C57" s="11">
        <v>56</v>
      </c>
      <c r="D57" s="17" t="s">
        <v>243</v>
      </c>
      <c r="E57" s="9" t="str">
        <f t="shared" si="0"/>
        <v>INSERT INTO ROLE_RESOURCE (ROLE_ID, RESOURCE_ID, RESOURCE_TYPE) VALUES (1, 56, '01');</v>
      </c>
    </row>
    <row r="58" spans="2:5" ht="18" customHeight="1">
      <c r="B58" s="11">
        <v>1</v>
      </c>
      <c r="C58" s="11">
        <v>57</v>
      </c>
      <c r="D58" s="17" t="s">
        <v>243</v>
      </c>
      <c r="E58" s="9" t="str">
        <f t="shared" si="0"/>
        <v>INSERT INTO ROLE_RESOURCE (ROLE_ID, RESOURCE_ID, RESOURCE_TYPE) VALUES (1, 57, '01');</v>
      </c>
    </row>
    <row r="59" spans="2:5" ht="18" customHeight="1">
      <c r="B59" s="11">
        <v>1</v>
      </c>
      <c r="C59" s="11">
        <v>58</v>
      </c>
      <c r="D59" s="17" t="s">
        <v>243</v>
      </c>
      <c r="E59" s="9" t="str">
        <f t="shared" si="0"/>
        <v>INSERT INTO ROLE_RESOURCE (ROLE_ID, RESOURCE_ID, RESOURCE_TYPE) VALUES (1, 58, '01');</v>
      </c>
    </row>
    <row r="60" spans="2:5" ht="18" customHeight="1">
      <c r="B60" s="11">
        <v>1</v>
      </c>
      <c r="C60" s="11">
        <v>59</v>
      </c>
      <c r="D60" s="17" t="s">
        <v>243</v>
      </c>
      <c r="E60" s="9" t="str">
        <f t="shared" si="0"/>
        <v>INSERT INTO ROLE_RESOURCE (ROLE_ID, RESOURCE_ID, RESOURCE_TYPE) VALUES (1, 59, '01');</v>
      </c>
    </row>
    <row r="61" spans="2:5" ht="18" customHeight="1">
      <c r="B61" s="11">
        <v>1</v>
      </c>
      <c r="C61" s="11">
        <v>60</v>
      </c>
      <c r="D61" s="17" t="s">
        <v>243</v>
      </c>
      <c r="E61" s="9" t="str">
        <f t="shared" si="0"/>
        <v>INSERT INTO ROLE_RESOURCE (ROLE_ID, RESOURCE_ID, RESOURCE_TYPE) VALUES (1, 60, '01');</v>
      </c>
    </row>
    <row r="62" spans="2:5" ht="18" customHeight="1">
      <c r="B62" s="11">
        <v>1</v>
      </c>
      <c r="C62" s="11">
        <v>61</v>
      </c>
      <c r="D62" s="17" t="s">
        <v>243</v>
      </c>
      <c r="E62" s="9" t="str">
        <f t="shared" si="0"/>
        <v>INSERT INTO ROLE_RESOURCE (ROLE_ID, RESOURCE_ID, RESOURCE_TYPE) VALUES (1, 61, '01');</v>
      </c>
    </row>
    <row r="63" spans="2:5" ht="18" customHeight="1">
      <c r="B63" s="11">
        <v>1</v>
      </c>
      <c r="C63" s="11">
        <v>62</v>
      </c>
      <c r="D63" s="17" t="s">
        <v>243</v>
      </c>
      <c r="E63" s="9" t="str">
        <f t="shared" si="0"/>
        <v>INSERT INTO ROLE_RESOURCE (ROLE_ID, RESOURCE_ID, RESOURCE_TYPE) VALUES (1, 62, '01');</v>
      </c>
    </row>
    <row r="64" spans="2:5" ht="18" customHeight="1">
      <c r="B64" s="11">
        <v>1</v>
      </c>
      <c r="C64" s="11">
        <v>63</v>
      </c>
      <c r="D64" s="17" t="s">
        <v>243</v>
      </c>
      <c r="E64" s="9" t="str">
        <f t="shared" si="0"/>
        <v>INSERT INTO ROLE_RESOURCE (ROLE_ID, RESOURCE_ID, RESOURCE_TYPE) VALUES (1, 63, '01');</v>
      </c>
    </row>
    <row r="65" spans="2:5" ht="18" customHeight="1">
      <c r="B65" s="11">
        <v>1</v>
      </c>
      <c r="C65" s="11">
        <v>64</v>
      </c>
      <c r="D65" s="17" t="s">
        <v>243</v>
      </c>
      <c r="E65" s="9" t="str">
        <f t="shared" si="0"/>
        <v>INSERT INTO ROLE_RESOURCE (ROLE_ID, RESOURCE_ID, RESOURCE_TYPE) VALUES (1, 64, '01');</v>
      </c>
    </row>
    <row r="66" spans="2:5" ht="18" customHeight="1">
      <c r="B66" s="11">
        <v>1</v>
      </c>
      <c r="C66" s="11">
        <v>65</v>
      </c>
      <c r="D66" s="17" t="s">
        <v>243</v>
      </c>
      <c r="E66" s="9" t="str">
        <f t="shared" si="0"/>
        <v>INSERT INTO ROLE_RESOURCE (ROLE_ID, RESOURCE_ID, RESOURCE_TYPE) VALUES (1, 65, '01');</v>
      </c>
    </row>
    <row r="67" spans="2:5" ht="18" customHeight="1">
      <c r="B67" s="11">
        <v>1</v>
      </c>
      <c r="C67" s="11">
        <v>66</v>
      </c>
      <c r="D67" s="17" t="s">
        <v>243</v>
      </c>
      <c r="E67" s="9" t="str">
        <f t="shared" ref="E67:E87" si="1">"INSERT INTO ROLE_RESOURCE (ROLE_ID, RESOURCE_ID, RESOURCE_TYPE) VALUES ("&amp;B67&amp;", "&amp;C67&amp;", '"&amp;D67&amp;"');"</f>
        <v>INSERT INTO ROLE_RESOURCE (ROLE_ID, RESOURCE_ID, RESOURCE_TYPE) VALUES (1, 66, '01');</v>
      </c>
    </row>
    <row r="68" spans="2:5" ht="18" customHeight="1">
      <c r="B68" s="11">
        <v>1</v>
      </c>
      <c r="C68" s="11">
        <v>67</v>
      </c>
      <c r="D68" s="17" t="s">
        <v>243</v>
      </c>
      <c r="E68" s="9" t="str">
        <f t="shared" si="1"/>
        <v>INSERT INTO ROLE_RESOURCE (ROLE_ID, RESOURCE_ID, RESOURCE_TYPE) VALUES (1, 67, '01');</v>
      </c>
    </row>
    <row r="69" spans="2:5" ht="18" customHeight="1">
      <c r="B69" s="11">
        <v>1</v>
      </c>
      <c r="C69" s="11">
        <v>68</v>
      </c>
      <c r="D69" s="17" t="s">
        <v>243</v>
      </c>
      <c r="E69" s="9" t="str">
        <f t="shared" si="1"/>
        <v>INSERT INTO ROLE_RESOURCE (ROLE_ID, RESOURCE_ID, RESOURCE_TYPE) VALUES (1, 68, '01');</v>
      </c>
    </row>
    <row r="70" spans="2:5" ht="18" customHeight="1">
      <c r="B70" s="11">
        <v>1</v>
      </c>
      <c r="C70" s="11">
        <v>69</v>
      </c>
      <c r="D70" s="17" t="s">
        <v>243</v>
      </c>
      <c r="E70" s="9" t="str">
        <f t="shared" si="1"/>
        <v>INSERT INTO ROLE_RESOURCE (ROLE_ID, RESOURCE_ID, RESOURCE_TYPE) VALUES (1, 69, '01');</v>
      </c>
    </row>
    <row r="71" spans="2:5" ht="18" customHeight="1">
      <c r="B71" s="11">
        <v>1</v>
      </c>
      <c r="C71" s="11">
        <v>70</v>
      </c>
      <c r="D71" s="17" t="s">
        <v>243</v>
      </c>
      <c r="E71" s="9" t="str">
        <f t="shared" si="1"/>
        <v>INSERT INTO ROLE_RESOURCE (ROLE_ID, RESOURCE_ID, RESOURCE_TYPE) VALUES (1, 70, '01');</v>
      </c>
    </row>
    <row r="72" spans="2:5" ht="18" customHeight="1">
      <c r="B72" s="11">
        <v>1</v>
      </c>
      <c r="C72" s="11">
        <v>71</v>
      </c>
      <c r="D72" s="17" t="s">
        <v>243</v>
      </c>
      <c r="E72" s="9" t="str">
        <f t="shared" si="1"/>
        <v>INSERT INTO ROLE_RESOURCE (ROLE_ID, RESOURCE_ID, RESOURCE_TYPE) VALUES (1, 71, '01');</v>
      </c>
    </row>
    <row r="73" spans="2:5" ht="18" customHeight="1">
      <c r="B73" s="11">
        <v>1</v>
      </c>
      <c r="C73" s="11">
        <v>72</v>
      </c>
      <c r="D73" s="17" t="s">
        <v>243</v>
      </c>
      <c r="E73" s="9" t="str">
        <f t="shared" si="1"/>
        <v>INSERT INTO ROLE_RESOURCE (ROLE_ID, RESOURCE_ID, RESOURCE_TYPE) VALUES (1, 72, '01');</v>
      </c>
    </row>
    <row r="74" spans="2:5" ht="18" customHeight="1">
      <c r="B74" s="11">
        <v>1</v>
      </c>
      <c r="C74" s="11">
        <v>73</v>
      </c>
      <c r="D74" s="17" t="s">
        <v>243</v>
      </c>
      <c r="E74" s="9" t="str">
        <f t="shared" si="1"/>
        <v>INSERT INTO ROLE_RESOURCE (ROLE_ID, RESOURCE_ID, RESOURCE_TYPE) VALUES (1, 73, '01');</v>
      </c>
    </row>
    <row r="75" spans="2:5" ht="18" customHeight="1">
      <c r="B75" s="11">
        <v>1</v>
      </c>
      <c r="C75" s="11">
        <v>74</v>
      </c>
      <c r="D75" s="17" t="s">
        <v>243</v>
      </c>
      <c r="E75" s="9" t="str">
        <f t="shared" si="1"/>
        <v>INSERT INTO ROLE_RESOURCE (ROLE_ID, RESOURCE_ID, RESOURCE_TYPE) VALUES (1, 74, '01');</v>
      </c>
    </row>
    <row r="76" spans="2:5" ht="18" customHeight="1">
      <c r="B76" s="11">
        <v>1</v>
      </c>
      <c r="C76" s="11">
        <v>75</v>
      </c>
      <c r="D76" s="17" t="s">
        <v>243</v>
      </c>
      <c r="E76" s="9" t="str">
        <f t="shared" si="1"/>
        <v>INSERT INTO ROLE_RESOURCE (ROLE_ID, RESOURCE_ID, RESOURCE_TYPE) VALUES (1, 75, '01');</v>
      </c>
    </row>
    <row r="77" spans="2:5" ht="18" customHeight="1">
      <c r="B77" s="11">
        <v>1</v>
      </c>
      <c r="C77" s="11">
        <v>76</v>
      </c>
      <c r="D77" s="17" t="s">
        <v>243</v>
      </c>
      <c r="E77" s="9" t="str">
        <f t="shared" si="1"/>
        <v>INSERT INTO ROLE_RESOURCE (ROLE_ID, RESOURCE_ID, RESOURCE_TYPE) VALUES (1, 76, '01');</v>
      </c>
    </row>
    <row r="78" spans="2:5" ht="18" customHeight="1">
      <c r="B78" s="11">
        <v>1</v>
      </c>
      <c r="C78" s="11">
        <v>77</v>
      </c>
      <c r="D78" s="17" t="s">
        <v>243</v>
      </c>
      <c r="E78" s="9" t="str">
        <f t="shared" si="1"/>
        <v>INSERT INTO ROLE_RESOURCE (ROLE_ID, RESOURCE_ID, RESOURCE_TYPE) VALUES (1, 77, '01');</v>
      </c>
    </row>
    <row r="79" spans="2:5" ht="18" customHeight="1">
      <c r="B79" s="11">
        <v>1</v>
      </c>
      <c r="C79" s="11">
        <v>78</v>
      </c>
      <c r="D79" s="17" t="s">
        <v>240</v>
      </c>
      <c r="E79" s="9" t="str">
        <f t="shared" si="1"/>
        <v>INSERT INTO ROLE_RESOURCE (ROLE_ID, RESOURCE_ID, RESOURCE_TYPE) VALUES (1, 78, '01');</v>
      </c>
    </row>
    <row r="80" spans="2:5" ht="18" customHeight="1">
      <c r="B80" s="11">
        <v>1</v>
      </c>
      <c r="C80" s="11">
        <v>79</v>
      </c>
      <c r="D80" s="17" t="s">
        <v>240</v>
      </c>
      <c r="E80" s="9" t="str">
        <f t="shared" si="1"/>
        <v>INSERT INTO ROLE_RESOURCE (ROLE_ID, RESOURCE_ID, RESOURCE_TYPE) VALUES (1, 79, '01');</v>
      </c>
    </row>
    <row r="81" spans="2:5" ht="18" customHeight="1">
      <c r="B81" s="11">
        <v>1</v>
      </c>
      <c r="C81" s="11">
        <v>80</v>
      </c>
      <c r="D81" s="17" t="s">
        <v>240</v>
      </c>
      <c r="E81" s="9" t="str">
        <f t="shared" si="1"/>
        <v>INSERT INTO ROLE_RESOURCE (ROLE_ID, RESOURCE_ID, RESOURCE_TYPE) VALUES (1, 80, '01');</v>
      </c>
    </row>
    <row r="82" spans="2:5" ht="18" customHeight="1">
      <c r="B82" s="11">
        <v>1</v>
      </c>
      <c r="C82" s="11">
        <v>81</v>
      </c>
      <c r="D82" s="17" t="s">
        <v>240</v>
      </c>
      <c r="E82" s="9" t="str">
        <f t="shared" si="1"/>
        <v>INSERT INTO ROLE_RESOURCE (ROLE_ID, RESOURCE_ID, RESOURCE_TYPE) VALUES (1, 81, '01');</v>
      </c>
    </row>
    <row r="83" spans="2:5" ht="18" customHeight="1">
      <c r="B83" s="11">
        <v>1</v>
      </c>
      <c r="C83" s="11">
        <v>82</v>
      </c>
      <c r="D83" s="17" t="s">
        <v>240</v>
      </c>
      <c r="E83" s="9" t="str">
        <f t="shared" si="1"/>
        <v>INSERT INTO ROLE_RESOURCE (ROLE_ID, RESOURCE_ID, RESOURCE_TYPE) VALUES (1, 82, '01');</v>
      </c>
    </row>
    <row r="84" spans="2:5" ht="18" customHeight="1">
      <c r="B84" s="11">
        <v>1</v>
      </c>
      <c r="C84" s="11">
        <v>83</v>
      </c>
      <c r="D84" s="17" t="s">
        <v>240</v>
      </c>
      <c r="E84" s="9" t="str">
        <f t="shared" si="1"/>
        <v>INSERT INTO ROLE_RESOURCE (ROLE_ID, RESOURCE_ID, RESOURCE_TYPE) VALUES (1, 83, '01');</v>
      </c>
    </row>
    <row r="85" spans="2:5" ht="18" customHeight="1">
      <c r="B85" s="11">
        <v>1</v>
      </c>
      <c r="C85" s="11">
        <v>84</v>
      </c>
      <c r="D85" s="17" t="s">
        <v>240</v>
      </c>
      <c r="E85" s="9" t="str">
        <f t="shared" si="1"/>
        <v>INSERT INTO ROLE_RESOURCE (ROLE_ID, RESOURCE_ID, RESOURCE_TYPE) VALUES (1, 84, '01');</v>
      </c>
    </row>
    <row r="86" spans="2:5" ht="18" customHeight="1">
      <c r="B86" s="11">
        <v>1</v>
      </c>
      <c r="C86" s="11">
        <v>85</v>
      </c>
      <c r="D86" s="17" t="s">
        <v>240</v>
      </c>
      <c r="E86" s="9" t="str">
        <f t="shared" si="1"/>
        <v>INSERT INTO ROLE_RESOURCE (ROLE_ID, RESOURCE_ID, RESOURCE_TYPE) VALUES (1, 85, '01');</v>
      </c>
    </row>
    <row r="87" spans="2:5" ht="18" customHeight="1">
      <c r="B87" s="11">
        <v>1</v>
      </c>
      <c r="C87" s="11">
        <v>86</v>
      </c>
      <c r="D87" s="17" t="s">
        <v>240</v>
      </c>
      <c r="E87" s="9" t="str">
        <f t="shared" si="1"/>
        <v>INSERT INTO ROLE_RESOURCE (ROLE_ID, RESOURCE_ID, RESOURCE_TYPE) VALUES (1, 86, '01');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F5"/>
  <sheetViews>
    <sheetView workbookViewId="0">
      <selection activeCell="F15" sqref="F15"/>
    </sheetView>
  </sheetViews>
  <sheetFormatPr defaultRowHeight="18" customHeight="1"/>
  <cols>
    <col min="1" max="1" width="9" style="9"/>
    <col min="2" max="2" width="16.125" style="8" bestFit="1" customWidth="1"/>
    <col min="3" max="3" width="14.75" style="8" customWidth="1"/>
    <col min="4" max="4" width="22" style="9" customWidth="1"/>
    <col min="5" max="5" width="7.875" style="8" customWidth="1"/>
    <col min="6" max="16384" width="9" style="9"/>
  </cols>
  <sheetData>
    <row r="1" spans="2:6" ht="18" customHeight="1">
      <c r="B1" s="1" t="s">
        <v>210</v>
      </c>
      <c r="C1" s="1" t="s">
        <v>233</v>
      </c>
      <c r="D1" s="1" t="s">
        <v>234</v>
      </c>
      <c r="E1" s="1" t="s">
        <v>213</v>
      </c>
    </row>
    <row r="2" spans="2:6" ht="18" customHeight="1">
      <c r="B2" s="11" t="s">
        <v>304</v>
      </c>
      <c r="C2" s="11" t="s">
        <v>305</v>
      </c>
      <c r="D2" s="10"/>
      <c r="E2" s="11"/>
      <c r="F2" s="9" t="str">
        <f>"INSERT INTO DIRECTORY (DIRECTORY_CODE, DIRECTORY_NAME, PARENT_DIRECTORY_CODE, REMARK) VALUES ('"&amp;B2&amp;"', '"&amp;C2&amp;"', '"&amp;D2&amp;"', '"&amp;E2&amp;"');"</f>
        <v>INSERT INTO DIRECTORY (DIRECTORY_CODE, DIRECTORY_NAME, PARENT_DIRECTORY_CODE, REMARK) VALUES ('DIR_URL', 'URL资源目录', '', '');</v>
      </c>
    </row>
    <row r="3" spans="2:6" ht="18" customHeight="1">
      <c r="B3" s="11" t="s">
        <v>308</v>
      </c>
      <c r="C3" s="11" t="s">
        <v>310</v>
      </c>
      <c r="D3" s="10"/>
      <c r="E3" s="11"/>
      <c r="F3" s="9" t="str">
        <f t="shared" ref="F3:F5" si="0">"INSERT INTO DIRECTORY (DIRECTORY_CODE, DIRECTORY_NAME, PARENT_DIRECTORY_CODE, REMARK) VALUES ('"&amp;B3&amp;"', '"&amp;C3&amp;"', '"&amp;D3&amp;"', '"&amp;E3&amp;"');"</f>
        <v>INSERT INTO DIRECTORY (DIRECTORY_CODE, DIRECTORY_NAME, PARENT_DIRECTORY_CODE, REMARK) VALUES ('DIR_ITEM', '配置项目录', '', '');</v>
      </c>
    </row>
    <row r="4" spans="2:6" ht="18" customHeight="1">
      <c r="B4" s="11" t="s">
        <v>306</v>
      </c>
      <c r="C4" s="11" t="s">
        <v>307</v>
      </c>
      <c r="D4" s="11" t="s">
        <v>304</v>
      </c>
      <c r="E4" s="11"/>
      <c r="F4" s="9" t="str">
        <f t="shared" si="0"/>
        <v>INSERT INTO DIRECTORY (DIRECTORY_CODE, DIRECTORY_NAME, PARENT_DIRECTORY_CODE, REMARK) VALUES ('DIR_URL_DEFAULT', 'URL资源默认目录', 'DIR_URL', '');</v>
      </c>
    </row>
    <row r="5" spans="2:6" ht="18" customHeight="1">
      <c r="B5" s="11" t="s">
        <v>309</v>
      </c>
      <c r="C5" s="11" t="s">
        <v>311</v>
      </c>
      <c r="D5" s="11" t="s">
        <v>308</v>
      </c>
      <c r="E5" s="11"/>
      <c r="F5" s="9" t="str">
        <f t="shared" si="0"/>
        <v>INSERT INTO DIRECTORY (DIRECTORY_CODE, DIRECTORY_NAME, PARENT_DIRECTORY_CODE, REMARK) VALUES ('DIR_ITEM_DEFAULT', '配置项默认目录', 'DIR_ITEM', 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组织</vt:lpstr>
      <vt:lpstr>岗位</vt:lpstr>
      <vt:lpstr>操作员</vt:lpstr>
      <vt:lpstr>管理员</vt:lpstr>
      <vt:lpstr>帐号</vt:lpstr>
      <vt:lpstr>角色</vt:lpstr>
      <vt:lpstr>岗位角色</vt:lpstr>
      <vt:lpstr>角色资源</vt:lpstr>
      <vt:lpstr>目录</vt:lpstr>
      <vt:lpstr>功能资源包</vt:lpstr>
      <vt:lpstr>菜单</vt:lpstr>
      <vt:lpstr>URL</vt:lpstr>
      <vt:lpstr>资源来源配置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2016-01-08T05:59:30Z</dcterms:modified>
</cp:coreProperties>
</file>