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Users/carlosroldan/Downloads/"/>
    </mc:Choice>
  </mc:AlternateContent>
  <xr:revisionPtr revIDLastSave="0" documentId="13_ncr:1_{1D7B782D-41FD-E04F-BD38-5C73619A0A4A}" xr6:coauthVersionLast="43" xr6:coauthVersionMax="43" xr10:uidLastSave="{00000000-0000-0000-0000-000000000000}"/>
  <bookViews>
    <workbookView xWindow="0" yWindow="0" windowWidth="33600" windowHeight="21000" tabRatio="821" activeTab="1" xr2:uid="{00000000-000D-0000-FFFF-FFFF00000000}"/>
  </bookViews>
  <sheets>
    <sheet name="Cover" sheetId="97" r:id="rId1"/>
    <sheet name="Test Cas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22" l="1"/>
  <c r="D6" i="122"/>
  <c r="B5" i="122" l="1"/>
  <c r="B6" i="122"/>
  <c r="G8" i="107" l="1"/>
  <c r="G10" i="107" s="1"/>
  <c r="D8" i="107"/>
  <c r="D10" i="107" s="1"/>
  <c r="E8" i="107"/>
  <c r="E10" i="107" s="1"/>
  <c r="F8" i="107"/>
  <c r="F10" i="107" s="1"/>
  <c r="C8" i="107"/>
  <c r="E13" i="107" l="1"/>
  <c r="E12" i="107"/>
</calcChain>
</file>

<file path=xl/sharedStrings.xml><?xml version="1.0" encoding="utf-8"?>
<sst xmlns="http://schemas.openxmlformats.org/spreadsheetml/2006/main" count="172" uniqueCount="132">
  <si>
    <t>TC1</t>
  </si>
  <si>
    <t>TC2</t>
  </si>
  <si>
    <t>TC3</t>
  </si>
  <si>
    <t>TC6</t>
  </si>
  <si>
    <t>TC7</t>
  </si>
  <si>
    <t>Fail</t>
  </si>
  <si>
    <t>Date</t>
    <phoneticPr fontId="13"/>
  </si>
  <si>
    <t>TEST CASE</t>
  </si>
  <si>
    <t>Test Case Description</t>
  </si>
  <si>
    <t>Result</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</si>
  <si>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</si>
  <si>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</si>
  <si>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</si>
  <si>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</si>
  <si>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</si>
  <si>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</si>
  <si>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</si>
  <si>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</si>
  <si>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</si>
  <si>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</si>
  <si>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</si>
  <si>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</si>
  <si>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</si>
  <si>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</si>
  <si>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</si>
  <si>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</si>
  <si>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</si>
  <si>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</si>
  <si>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</si>
  <si>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</si>
  <si>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</si>
  <si>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</si>
  <si>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</si>
  <si>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</si>
  <si>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</si>
  <si>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</si>
  <si>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</si>
  <si>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</si>
  <si>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</si>
  <si>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</si>
  <si>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</si>
  <si>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TC8</t>
  </si>
  <si>
    <t>TC9</t>
  </si>
  <si>
    <t>TC10</t>
  </si>
  <si>
    <t>TC11</t>
  </si>
  <si>
    <t>TC12</t>
  </si>
  <si>
    <t>TC13</t>
  </si>
  <si>
    <t>Lightning Network Simulator</t>
  </si>
  <si>
    <t>CS39440: Major Project</t>
  </si>
  <si>
    <t>1. Simulation Tool</t>
  </si>
  <si>
    <t>2. Analysis Tool</t>
  </si>
  <si>
    <t>Checking network map generation</t>
  </si>
  <si>
    <t xml:space="preserve">Checking loading process </t>
  </si>
  <si>
    <t>Creating a Network</t>
  </si>
  <si>
    <t>Displaying a Network</t>
  </si>
  <si>
    <t>Checking visibility of UI network components</t>
  </si>
  <si>
    <t>Checking interactivity of UI network components</t>
  </si>
  <si>
    <t>Checking relationship of UI network components</t>
  </si>
  <si>
    <t>Simulating a network</t>
  </si>
  <si>
    <t>Checking direct transctions</t>
  </si>
  <si>
    <t>Checking behaviour of UI network components</t>
  </si>
  <si>
    <t>Checking routed transactions for the shortest path available</t>
  </si>
  <si>
    <t>CS39440</t>
  </si>
  <si>
    <t>Carlos Roldan</t>
  </si>
  <si>
    <t>1: Go to the automated unit tests in src/test/java/com.carlos.lnsim.lnsim/SimulationToolTests.java
2: Click on runnning the test named createNetworkMap()</t>
  </si>
  <si>
    <t>1: Go to the automated unit tests in src/test/java/com.carlos.lnsim.lnsim/SimulationToolTests.java
2: Click on runnning the test named loadNetworkSimulation()</t>
  </si>
  <si>
    <r>
      <t>See</t>
    </r>
    <r>
      <rPr>
        <sz val="10"/>
        <color indexed="8"/>
        <rFont val="Tahoma"/>
        <family val="2"/>
      </rPr>
      <t xml:space="preserve"> a network in the made of vertexes and edges</t>
    </r>
  </si>
  <si>
    <r>
      <rPr>
        <sz val="10"/>
        <color rgb="FF000000"/>
        <rFont val="Tahoma"/>
        <family val="2"/>
      </rPr>
      <t>Process finished with exit code</t>
    </r>
    <r>
      <rPr>
        <b/>
        <sz val="10"/>
        <color indexed="8"/>
        <rFont val="Tahoma"/>
        <family val="2"/>
      </rPr>
      <t xml:space="preserve"> 0</t>
    </r>
  </si>
  <si>
    <t>1: Start the Lightning Network Simulator 
2: Go to toolbar option File&gt;New
3: Type a random positive number in the text field named "Amount of Nodes:"
4: Type a random positive number in the text field named "Amount of Channel per Node:"
5: Click on the "Start" button</t>
  </si>
  <si>
    <t>1: Start the Lightning Network Simulator 
2: Go to toolbar option File&gt;New
3: Type a random positive number in the text field named "Amount of Nodes:"
4: Type a random positive number in the text field named "Amount of Channel per Node:"3: Type a random positive number in the text field named "Amount of Nodes:"
5: Click on the "Start" button
6: Click on any vertex or edge
7: Drag the UI component around the simulation tool
8: Double click any vertex to update a component input</t>
  </si>
  <si>
    <t xml:space="preserve">1: Start the Lightning Network Simulator 
2: Go to toolbar option File&gt;New
3: Type a random positive number in the text field named "Amount of Nodes:"
4: Type a random positive number in the text field named "Amount of Channel per Node:"
5: Click on the "Start" button 
6: Go to the network map at src/main/resources/config/custom.json
5: Compare the visual results from the simulation tool with the network map </t>
  </si>
  <si>
    <r>
      <rPr>
        <sz val="10"/>
        <color rgb="FF000000"/>
        <rFont val="Tahoma"/>
        <family val="2"/>
      </rPr>
      <t>Network map and simulation UI relations are</t>
    </r>
    <r>
      <rPr>
        <b/>
        <sz val="10"/>
        <color indexed="8"/>
        <rFont val="Tahoma"/>
        <family val="2"/>
      </rPr>
      <t xml:space="preserve"> identical</t>
    </r>
  </si>
  <si>
    <t>1: Select a break point in the method routingMechanism() at src/main/java/com/carlos/lnsim/lnsim/TrafficGenerator.java
2: Start the program in debuggin mode
3: Use the debugging tools to watch the objects named "from" and "to"
4: Start the simulated transaction stress test
3: Assert the transactions from the transaction buffer from node object named "from" to the node object named "to" are emitted.</t>
  </si>
  <si>
    <t>1: Start the Lightning Network Simulator 
2: Go to toolbar option File&gt;New
3: Type a random positive number in the text field named "Amount of Nodes:"
4: Type a random positive number in the text field named "Amount of Channel per Node:"
5: Click on the "Start" button
6: When network is displayed go to toolbar option Edit/Start</t>
  </si>
  <si>
    <r>
      <t>See</t>
    </r>
    <r>
      <rPr>
        <sz val="10"/>
        <color indexed="8"/>
        <rFont val="Tahoma"/>
        <family val="2"/>
      </rPr>
      <t xml:space="preserve"> vertexes and edges updating sizes and colors</t>
    </r>
  </si>
  <si>
    <t xml:space="preserve">1: Select a break point in the method routingMechanism() at src/main/java/com/carlos/lnsim/lnsim/TrafficGenerator.java
2: Start the program in debuggin mode
3: Use the debugging tools to watch the objects named "from" and "to"
4: Start the simulated transaction stress test
3: Assert the transactions from the transaction buffer from node object named "from" to the node object named "to" are emitted. </t>
  </si>
  <si>
    <t>Displaying Simulation Results</t>
  </si>
  <si>
    <t>Checking simulation results are successfully displayed</t>
  </si>
  <si>
    <t xml:space="preserve">Check the accuracy of simulation results
</t>
  </si>
  <si>
    <t>1: Start the Lightning Network Simulator 
2: Go to toolbar option File&gt;New
3: Type a random positive number in the text field named "Amount of Nodes:"
4: Type a random positive number in the text field named "Amount of Channel per Node:"
5: Click on the "Start" button
6: When network is displayed go to toolbar option Edit/Start1
7: When the simulation has ended check the right sidebar</t>
  </si>
  <si>
    <r>
      <rPr>
        <b/>
        <sz val="10"/>
        <color rgb="FF000000"/>
        <rFont val="Tahoma"/>
        <family val="2"/>
      </rPr>
      <t>See</t>
    </r>
    <r>
      <rPr>
        <sz val="10"/>
        <color indexed="8"/>
        <rFont val="Tahoma"/>
        <family val="2"/>
      </rPr>
      <t xml:space="preserve"> following simulation outputs:
</t>
    </r>
    <r>
      <rPr>
        <b/>
        <sz val="10"/>
        <color rgb="FF000000"/>
        <rFont val="Tahoma"/>
        <family val="2"/>
      </rPr>
      <t>- Transactions
- Failed Transactions
- Hops
- Fees
- Channels
- Congested Channels
- Network Balance
- Network Size</t>
    </r>
  </si>
  <si>
    <t>1: Start the Lightning Network Simulator 
2: Go to toolbar option File&gt;New
3: Type a random positive number in the text field named "Amount of Nodes:"
4: Type a random positive number in the text field named "Amount of Channel per Node:"
5: Click on the "Start" button
6: When network is displayed go to toolbar option Edit/Start1
7: When the simulation has ended check the simulation results
8: Assert the simulation results with the transaction log
9: Assert the previous comparison with the current amount, balances and capacities of vertexes and edges</t>
  </si>
  <si>
    <r>
      <t xml:space="preserve">The simulation results, console log and end state of the simulated network </t>
    </r>
    <r>
      <rPr>
        <b/>
        <sz val="10"/>
        <color rgb="FF000000"/>
        <rFont val="Tahoma"/>
        <family val="2"/>
      </rPr>
      <t xml:space="preserve">must match </t>
    </r>
  </si>
  <si>
    <t xml:space="preserve"> Check simulation results can be analysed using interactive charts</t>
  </si>
  <si>
    <r>
      <t>1: Start the Lightning Network Simulator 
2: Go to toolbar option File&gt;New
3: Type a random positive number in the text field named "Amount of Nodes:"
4: Type a random positive number in the text field named "Amount of Channel per Node:"
5: Click on the "Start" button
6: When network is displayed go to toolbar option Edit/Start1
7: When the simulation has ended go to toolbar option Analyse&gt;Channels</t>
    </r>
    <r>
      <rPr>
        <sz val="10"/>
        <color rgb="FF000000"/>
        <rFont val="Tahoma"/>
        <family val="2"/>
      </rPr>
      <t xml:space="preserve">
8: When the simulation has ended go to toolbar option Analyse&gt;Transactions
9: When the simulation has ended go to toolbar option Analyse&gt;Nodes
10: When the simulation has ended go to toolbar option Analyse&gt;Routing</t>
    </r>
  </si>
  <si>
    <t xml:space="preserve"> Checking the simulation can be exported into the network map</t>
  </si>
  <si>
    <t>1: Start the Lightning Network Simulator 
2: Go to toolbar option File&gt;New
3: Type a random positive number in the text field named "Amount of Nodes:"
4: Type a random positive number in the text field named "Amount of Channel per Node:"
5: Click on the "Start" button
6: When network is displayed go to toolbar option Edit/Start1
7: When the simulation has ended go to src/main/resources/config/custom.json</t>
  </si>
  <si>
    <t>Analysing Simulation Results</t>
  </si>
  <si>
    <t>Exporting Simulation Results</t>
  </si>
  <si>
    <t xml:space="preserve">Checking the exporting process meets the network data model syntax
</t>
  </si>
  <si>
    <r>
      <rPr>
        <b/>
        <sz val="10"/>
        <color rgb="FF000000"/>
        <rFont val="Tahoma"/>
        <family val="2"/>
      </rPr>
      <t>See</t>
    </r>
    <r>
      <rPr>
        <sz val="10"/>
        <color indexed="8"/>
        <rFont val="Tahoma"/>
        <family val="2"/>
      </rPr>
      <t xml:space="preserve"> the simulation results in the network map</t>
    </r>
  </si>
  <si>
    <r>
      <t xml:space="preserve">The simulation results, console log and end state of the simulated network must </t>
    </r>
    <r>
      <rPr>
        <b/>
        <sz val="10"/>
        <color rgb="FF000000"/>
        <rFont val="Tahoma"/>
        <family val="2"/>
      </rPr>
      <t>match</t>
    </r>
    <r>
      <rPr>
        <sz val="10"/>
        <color indexed="8"/>
        <rFont val="Tahoma"/>
        <family val="2"/>
      </rPr>
      <t xml:space="preserve"> 		</t>
    </r>
  </si>
  <si>
    <t xml:space="preserve">1: Start the Lightning Network Simulator 
2: Go to toolbar option File&gt;New
3: Type a random positive number in the text field named "Amount of Nodes:"
4: Type a random positive number in the text field named "Amount of Channel per Node:"
5: Click on the "Start" button
6: When network is displayed go to toolbar option File&gt;Load
7: Select the exported network file at src/main/resources/config/custom.json
8: Import previous network
</t>
  </si>
  <si>
    <r>
      <rPr>
        <b/>
        <sz val="10"/>
        <color rgb="FF000000"/>
        <rFont val="Tahoma"/>
        <family val="2"/>
      </rPr>
      <t>See</t>
    </r>
    <r>
      <rPr>
        <sz val="10"/>
        <color indexed="8"/>
        <rFont val="Tahoma"/>
        <family val="2"/>
      </rPr>
      <t xml:space="preserve"> the network in the simulation tool with the identical topology as when exported		</t>
    </r>
  </si>
  <si>
    <r>
      <t xml:space="preserve">See </t>
    </r>
    <r>
      <rPr>
        <sz val="10"/>
        <color rgb="FF000000"/>
        <rFont val="Tahoma"/>
        <family val="2"/>
      </rPr>
      <t>the network updates interactively and statically</t>
    </r>
  </si>
  <si>
    <t>TC4</t>
  </si>
  <si>
    <t>TC5</t>
  </si>
  <si>
    <t>This test concluded successfully having a network generated into a network map using the network data model syntaxt. The correctnes of this test case was also asserted with the support of automatic unit tests.</t>
  </si>
  <si>
    <t>This test concluded successfully having a network loaded into a the simulation tool. The correctnes of this test case was also asserted with the support of automatic unit tests.</t>
  </si>
  <si>
    <t>This test concluded successfully having a network topology represented using visual components. The representation was made of vertexes linked by edges. Each vertex was an independent node of the network. Within the vertex the node id and balance were displayed. Each edge was an independent network channel. Within the channel the capacity was displayed.</t>
  </si>
  <si>
    <t>This test concluded successfully having a interactive network listening to click events on top of the simulation tool. Interactive events such as draggin and double-clicking were present.</t>
  </si>
  <si>
    <t>This test concluded successfully having a network with independent relations between the network nodes and channels. Such relations were both visually represented in the simulation and textually in the network map.</t>
  </si>
  <si>
    <t>This test concluded successfully having a full track of direct transactions stored in the console log and the network map.</t>
  </si>
  <si>
    <r>
      <t xml:space="preserve">See </t>
    </r>
    <r>
      <rPr>
        <sz val="10"/>
        <color rgb="FF000000"/>
        <rFont val="Tahoma"/>
        <family val="2"/>
      </rPr>
      <t xml:space="preserve">"Direct Transaction sent" in the console log. 
</t>
    </r>
    <r>
      <rPr>
        <b/>
        <sz val="10"/>
        <color rgb="FF000000"/>
        <rFont val="Tahoma"/>
        <family val="2"/>
      </rPr>
      <t>See</t>
    </r>
    <r>
      <rPr>
        <sz val="10"/>
        <color rgb="FF000000"/>
        <rFont val="Tahoma"/>
        <family val="2"/>
      </rPr>
      <t xml:space="preserve"> transactions of "direct" type in the simulation result of the network map
</t>
    </r>
  </si>
  <si>
    <r>
      <t xml:space="preserve">See </t>
    </r>
    <r>
      <rPr>
        <sz val="10"/>
        <color rgb="FF000000"/>
        <rFont val="Tahoma"/>
        <family val="2"/>
      </rPr>
      <t xml:space="preserve">"Routed Transaction sent" in the console log Transactions
</t>
    </r>
    <r>
      <rPr>
        <b/>
        <sz val="10"/>
        <color indexed="8"/>
        <rFont val="Tahoma"/>
        <family val="2"/>
      </rPr>
      <t xml:space="preserve">See </t>
    </r>
    <r>
      <rPr>
        <sz val="10"/>
        <color rgb="FF000000"/>
        <rFont val="Tahoma"/>
        <family val="2"/>
      </rPr>
      <t>transactions of "routed" type in the simulation result of the network map</t>
    </r>
  </si>
  <si>
    <t>This test concluded successfully having a full track of routed transactions stored in the console log and the network map.</t>
  </si>
  <si>
    <t>This test concluded successfully having a network topology represented using visual components. According to the design specification, the simulation was constantly updating the UI components based on their balances and capacities.</t>
  </si>
  <si>
    <t>Providing test cases provided support to keep track of all the steps for a specific scenarios within the Lightning Network Simulator. It provided an effective issue detection which impacting the previous releases of the test cases. Therefore, test cases privded all possible scenarios for specific design and implementation requirements.</t>
  </si>
  <si>
    <t>This test concluded successfully having a UI panel at the right side of  the simulation tool. This UI component contained the information about each simulation output after the simulated trasncation stress test.</t>
  </si>
  <si>
    <t>This test concluded successfully having a symmetry about the simulation results in diverse accessible points. The number network channel were visually represented as the simulation results. Each transaction in the network map was exactly as represented in number, receiver, sender and recipient as the console log.</t>
  </si>
  <si>
    <t>This test concluded successfully having a accessible interactive charts from the toolbar. When opened different data was displayed to compare and analyse the behaviour of a network during afgter the simulation.</t>
  </si>
  <si>
    <t>This test concluded successfully having a network exported into  the network map. The simulation results were written in the network map directly after the exectuon on the simulated transaction stress test.</t>
  </si>
  <si>
    <t xml:space="preserve">This test concluded successfully having a network exported into network map meeting the network data model syntax. When importing the network, the program inteprets the syntax without issues and displays the network with the same values as when exported. </t>
  </si>
  <si>
    <t>Test Cases - 1.Simulation Tool</t>
  </si>
  <si>
    <t>0.1</t>
  </si>
  <si>
    <t>0.2</t>
  </si>
  <si>
    <t>0.3</t>
  </si>
  <si>
    <t>0.4</t>
  </si>
  <si>
    <t>0.5</t>
  </si>
  <si>
    <t>0.6</t>
  </si>
  <si>
    <t>0.7</t>
  </si>
  <si>
    <t>0.8</t>
  </si>
  <si>
    <t>Test Cases - 2.Analysis Tool</t>
  </si>
  <si>
    <t>Update testcase (TC1, TC2)</t>
  </si>
  <si>
    <t>Update testcase (TC2)</t>
  </si>
  <si>
    <t xml:space="preserve">Creation of Test Cases </t>
  </si>
  <si>
    <t>Update testcase (TC3, TC4)</t>
  </si>
  <si>
    <t>Update testcase (TC5, TC7)</t>
  </si>
  <si>
    <t>Update testcase (TC6, TC12, TC13)</t>
  </si>
  <si>
    <t>Update testcase (TC8, TC9, TC11)</t>
  </si>
  <si>
    <t>Update testcase (TC10)</t>
  </si>
  <si>
    <t>Test Cases - 1.Simulation Tool &amp; 2.Analysis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</si>
</sst>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32">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b/>
      <sz val="14"/>
      <color indexed="8"/>
      <name val="Tahoma"/>
      <family val="2"/>
    </font>
    <font>
      <sz val="14"/>
      <color indexed="8"/>
      <name val="Tahoma"/>
      <family val="2"/>
    </font>
    <font>
      <sz val="10"/>
      <color theme="1"/>
      <name val="Tahoma"/>
      <family val="2"/>
    </font>
    <font>
      <sz val="10"/>
      <color rgb="FF000000"/>
      <name val="Tahoma"/>
      <family val="2"/>
    </font>
    <font>
      <b/>
      <sz val="11"/>
      <name val="ＭＳ Ｐゴシック"/>
      <family val="2"/>
      <charset val="128"/>
    </font>
    <font>
      <b/>
      <sz val="10"/>
      <color theme="6"/>
      <name val="Tahoma"/>
      <family val="2"/>
    </font>
    <font>
      <b/>
      <sz val="10"/>
      <color theme="0"/>
      <name val="Tahoma"/>
      <family val="2"/>
    </font>
    <font>
      <b/>
      <sz val="10"/>
      <color rgb="FF000000"/>
      <name val="Tahoma"/>
      <family val="2"/>
    </font>
    <font>
      <b/>
      <sz val="10"/>
      <color theme="6" tint="-0.249977111117893"/>
      <name val="Tahoma"/>
      <family val="2"/>
    </font>
    <font>
      <sz val="10"/>
      <color theme="6" tint="-0.249977111117893"/>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0"/>
    <xf numFmtId="0" fontId="1" fillId="0" borderId="0" applyProtection="0"/>
    <xf numFmtId="0" fontId="3" fillId="0" borderId="0"/>
  </cellStyleXfs>
  <cellXfs count="143">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3" xfId="0" applyFont="1" applyFill="1" applyBorder="1" applyAlignment="1">
      <alignment horizontal="center" wrapText="1"/>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49" fontId="4" fillId="0" borderId="6" xfId="0" applyNumberFormat="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164" fontId="14" fillId="3" borderId="12" xfId="0" applyNumberFormat="1" applyFont="1" applyFill="1" applyBorder="1" applyAlignment="1">
      <alignment horizontal="center" vertical="center"/>
    </xf>
    <xf numFmtId="0" fontId="14" fillId="3" borderId="13" xfId="0" applyFont="1" applyFill="1" applyBorder="1" applyAlignment="1">
      <alignment horizontal="center" vertical="center"/>
    </xf>
    <xf numFmtId="0" fontId="14" fillId="3" borderId="13" xfId="0" applyFont="1" applyFill="1" applyBorder="1" applyAlignment="1">
      <alignment horizontal="center" vertical="center" wrapText="1"/>
    </xf>
    <xf numFmtId="0" fontId="14" fillId="3" borderId="12" xfId="0" applyNumberFormat="1" applyFont="1" applyFill="1" applyBorder="1" applyAlignment="1">
      <alignment horizontal="center"/>
    </xf>
    <xf numFmtId="0" fontId="14" fillId="3" borderId="13" xfId="0" applyNumberFormat="1" applyFont="1" applyFill="1" applyBorder="1" applyAlignment="1">
      <alignment horizontal="center"/>
    </xf>
    <xf numFmtId="0" fontId="14" fillId="3" borderId="13" xfId="0" applyNumberFormat="1" applyFont="1" applyFill="1" applyBorder="1" applyAlignment="1">
      <alignment horizontal="center" wrapText="1"/>
    </xf>
    <xf numFmtId="0" fontId="14" fillId="3" borderId="14" xfId="0" applyNumberFormat="1" applyFont="1" applyFill="1" applyBorder="1" applyAlignment="1">
      <alignment horizontal="center" wrapText="1"/>
    </xf>
    <xf numFmtId="0" fontId="15" fillId="3" borderId="9" xfId="0" applyNumberFormat="1" applyFont="1" applyFill="1" applyBorder="1" applyAlignment="1">
      <alignment horizontal="center"/>
    </xf>
    <xf numFmtId="0" fontId="14" fillId="3" borderId="10" xfId="0" applyFont="1" applyFill="1" applyBorder="1"/>
    <xf numFmtId="0" fontId="15" fillId="3" borderId="10" xfId="0" applyFont="1" applyFill="1" applyBorder="1" applyAlignment="1">
      <alignment horizontal="center"/>
    </xf>
    <xf numFmtId="0" fontId="15" fillId="3" borderId="11" xfId="0" applyFont="1" applyFill="1" applyBorder="1" applyAlignment="1">
      <alignment horizontal="center"/>
    </xf>
    <xf numFmtId="0" fontId="4" fillId="2" borderId="0" xfId="0" applyNumberFormat="1" applyFont="1" applyFill="1" applyAlignment="1">
      <alignment horizontal="left"/>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6" fillId="0" borderId="6" xfId="0" applyFont="1" applyBorder="1" applyAlignment="1">
      <alignment horizontal="center"/>
    </xf>
    <xf numFmtId="0" fontId="18" fillId="2" borderId="0" xfId="0" applyFont="1" applyFill="1" applyAlignment="1"/>
    <xf numFmtId="0" fontId="18" fillId="0" borderId="0" xfId="0" applyFont="1" applyAlignment="1"/>
    <xf numFmtId="0" fontId="20" fillId="0" borderId="0" xfId="0" applyFont="1"/>
    <xf numFmtId="0" fontId="6" fillId="0" borderId="17" xfId="0" applyFont="1" applyBorder="1" applyAlignment="1">
      <alignment horizontal="left" vertical="top" wrapText="1"/>
    </xf>
    <xf numFmtId="0" fontId="14" fillId="3" borderId="19" xfId="0" applyFont="1" applyFill="1" applyBorder="1" applyAlignment="1">
      <alignment horizontal="center" vertical="center"/>
    </xf>
    <xf numFmtId="2" fontId="6" fillId="0" borderId="1" xfId="0" applyNumberFormat="1" applyFont="1" applyBorder="1" applyAlignment="1">
      <alignment horizontal="left" vertical="top" wrapText="1"/>
    </xf>
    <xf numFmtId="2" fontId="0" fillId="0" borderId="0" xfId="0" applyNumberFormat="1"/>
    <xf numFmtId="0" fontId="6" fillId="0" borderId="21" xfId="0" applyFont="1" applyBorder="1" applyAlignment="1">
      <alignment horizontal="left" vertical="top" wrapText="1"/>
    </xf>
    <xf numFmtId="0" fontId="21" fillId="4" borderId="22" xfId="2" applyFont="1" applyFill="1" applyBorder="1" applyAlignment="1">
      <alignment horizontal="left" vertical="center" wrapText="1"/>
    </xf>
    <xf numFmtId="2" fontId="0" fillId="0" borderId="0" xfId="0" applyNumberFormat="1" applyAlignment="1">
      <alignment vertical="top"/>
    </xf>
    <xf numFmtId="0" fontId="21" fillId="4" borderId="22" xfId="2" applyFont="1" applyFill="1" applyBorder="1" applyAlignment="1">
      <alignment horizontal="left" vertical="center" wrapText="1"/>
    </xf>
    <xf numFmtId="0" fontId="21" fillId="4" borderId="22" xfId="2" applyFont="1" applyFill="1" applyBorder="1" applyAlignment="1">
      <alignment horizontal="left" vertical="center" wrapText="1"/>
    </xf>
    <xf numFmtId="0" fontId="21" fillId="4" borderId="22" xfId="2" applyFont="1" applyFill="1" applyBorder="1" applyAlignment="1">
      <alignment horizontal="center" vertical="center" wrapText="1"/>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21" fillId="4" borderId="20" xfId="2" applyFont="1" applyFill="1" applyBorder="1" applyAlignment="1">
      <alignment horizontal="center" vertical="center" wrapText="1"/>
    </xf>
    <xf numFmtId="0" fontId="21" fillId="4" borderId="22" xfId="2" applyFont="1" applyFill="1" applyBorder="1" applyAlignment="1">
      <alignment horizontal="center" vertical="center" wrapText="1"/>
    </xf>
    <xf numFmtId="0" fontId="5" fillId="2" borderId="0" xfId="0" applyFont="1" applyFill="1" applyAlignment="1">
      <alignment horizontal="center" wrapText="1"/>
    </xf>
    <xf numFmtId="0" fontId="5" fillId="2" borderId="28" xfId="0" applyFont="1" applyFill="1" applyBorder="1" applyAlignment="1">
      <alignment horizontal="center" wrapText="1"/>
    </xf>
    <xf numFmtId="0" fontId="6" fillId="2" borderId="29" xfId="0" applyFont="1" applyFill="1" applyBorder="1" applyAlignment="1">
      <alignment horizontal="center"/>
    </xf>
    <xf numFmtId="0" fontId="6" fillId="2" borderId="0" xfId="0" applyFont="1" applyFill="1" applyBorder="1" applyAlignment="1">
      <alignment horizontal="center" wrapText="1"/>
    </xf>
    <xf numFmtId="0" fontId="14" fillId="5" borderId="1" xfId="2" applyFont="1" applyFill="1" applyBorder="1" applyAlignment="1">
      <alignment horizontal="center" vertical="center" wrapText="1"/>
    </xf>
    <xf numFmtId="0" fontId="14" fillId="5" borderId="26" xfId="2" applyFont="1" applyFill="1" applyBorder="1" applyAlignment="1">
      <alignment horizontal="center" vertical="center" wrapText="1"/>
    </xf>
    <xf numFmtId="0" fontId="14" fillId="5" borderId="27" xfId="2" applyFont="1" applyFill="1" applyBorder="1" applyAlignment="1">
      <alignment horizontal="center" vertical="center" wrapText="1"/>
    </xf>
    <xf numFmtId="0" fontId="19" fillId="6" borderId="22" xfId="0" applyFont="1" applyFill="1" applyBorder="1" applyAlignment="1">
      <alignment horizontal="left" vertical="center"/>
    </xf>
    <xf numFmtId="0" fontId="19" fillId="6" borderId="17" xfId="0" applyFont="1" applyFill="1" applyBorder="1" applyAlignment="1">
      <alignment horizontal="left" vertical="center"/>
    </xf>
    <xf numFmtId="0" fontId="14" fillId="5" borderId="30" xfId="2" applyFont="1" applyFill="1" applyBorder="1" applyAlignment="1">
      <alignment horizontal="center" vertical="center" wrapText="1"/>
    </xf>
    <xf numFmtId="0" fontId="14" fillId="5" borderId="31" xfId="2" applyFont="1" applyFill="1" applyBorder="1" applyAlignment="1">
      <alignment horizontal="center" vertical="center" wrapText="1"/>
    </xf>
    <xf numFmtId="0" fontId="14" fillId="5" borderId="0" xfId="2" applyFont="1" applyFill="1" applyBorder="1" applyAlignment="1">
      <alignment horizontal="center" vertical="center" wrapText="1"/>
    </xf>
    <xf numFmtId="0" fontId="14" fillId="5" borderId="32" xfId="2" applyFont="1" applyFill="1" applyBorder="1" applyAlignment="1">
      <alignment horizontal="center" vertical="center" wrapText="1"/>
    </xf>
    <xf numFmtId="0" fontId="14" fillId="5" borderId="33" xfId="2" applyFont="1" applyFill="1" applyBorder="1" applyAlignment="1">
      <alignment horizontal="center" vertical="center" wrapText="1"/>
    </xf>
    <xf numFmtId="0" fontId="14" fillId="5" borderId="34" xfId="2" applyFont="1" applyFill="1" applyBorder="1" applyAlignment="1">
      <alignment horizontal="center" vertical="center" wrapText="1"/>
    </xf>
    <xf numFmtId="0" fontId="22" fillId="4" borderId="20" xfId="2" applyFont="1" applyFill="1" applyBorder="1" applyAlignment="1">
      <alignment horizontal="left" vertical="center"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0" xfId="0" applyFont="1" applyAlignment="1">
      <alignment vertical="top"/>
    </xf>
    <xf numFmtId="0" fontId="18" fillId="0" borderId="0" xfId="0" applyFont="1" applyAlignment="1">
      <alignment vertical="top"/>
    </xf>
    <xf numFmtId="0" fontId="21" fillId="2" borderId="1"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21" fillId="0" borderId="21" xfId="0" applyFont="1" applyBorder="1" applyAlignment="1">
      <alignment horizontal="center" vertical="center" wrapText="1"/>
    </xf>
    <xf numFmtId="2" fontId="21" fillId="0" borderId="1" xfId="0" applyNumberFormat="1" applyFont="1" applyBorder="1" applyAlignment="1">
      <alignment horizontal="center" vertical="center" wrapText="1"/>
    </xf>
    <xf numFmtId="0" fontId="26" fillId="0" borderId="0" xfId="0" applyFont="1" applyAlignment="1">
      <alignment horizontal="center" vertical="center"/>
    </xf>
    <xf numFmtId="0" fontId="6" fillId="2" borderId="33"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33" xfId="0" applyFont="1" applyFill="1" applyBorder="1" applyAlignment="1">
      <alignment horizontal="center" vertical="center" wrapText="1"/>
    </xf>
    <xf numFmtId="0" fontId="27" fillId="4" borderId="22" xfId="2" applyFont="1" applyFill="1" applyBorder="1" applyAlignment="1">
      <alignment horizontal="center" vertical="center" wrapText="1"/>
    </xf>
    <xf numFmtId="0" fontId="27" fillId="0" borderId="1" xfId="0" applyFont="1" applyBorder="1" applyAlignment="1">
      <alignment horizontal="center" vertical="center" wrapText="1"/>
    </xf>
    <xf numFmtId="0" fontId="27" fillId="0" borderId="1" xfId="0" applyFont="1" applyBorder="1" applyAlignment="1">
      <alignment horizontal="center" vertical="center"/>
    </xf>
    <xf numFmtId="0" fontId="28" fillId="5" borderId="1" xfId="2" applyFont="1" applyFill="1" applyBorder="1" applyAlignment="1">
      <alignment horizontal="center" vertical="center" wrapText="1"/>
    </xf>
    <xf numFmtId="0" fontId="21" fillId="0" borderId="20" xfId="0" applyFont="1" applyBorder="1" applyAlignment="1">
      <alignment horizontal="center" vertical="center" wrapText="1"/>
    </xf>
    <xf numFmtId="0" fontId="6" fillId="0" borderId="22" xfId="0" applyFont="1" applyBorder="1" applyAlignment="1">
      <alignment horizontal="center" vertical="center" wrapText="1"/>
    </xf>
    <xf numFmtId="0" fontId="9" fillId="2" borderId="2" xfId="2" applyFont="1" applyFill="1" applyBorder="1" applyAlignment="1">
      <alignment horizontal="center" vertical="center" wrapText="1"/>
    </xf>
    <xf numFmtId="0" fontId="9" fillId="2" borderId="0" xfId="2" applyFont="1" applyFill="1" applyAlignment="1">
      <alignment horizontal="center" vertical="center"/>
    </xf>
    <xf numFmtId="0" fontId="5" fillId="2" borderId="0" xfId="0" applyFont="1" applyFill="1" applyAlignment="1">
      <alignment horizontal="center" vertical="center"/>
    </xf>
    <xf numFmtId="0" fontId="9" fillId="2" borderId="15" xfId="2"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4" xfId="0" applyFont="1" applyFill="1" applyBorder="1" applyAlignment="1">
      <alignment horizontal="center" vertical="center"/>
    </xf>
    <xf numFmtId="165" fontId="6" fillId="0" borderId="1" xfId="0" applyNumberFormat="1" applyFont="1" applyBorder="1" applyAlignment="1">
      <alignment horizontal="center" vertical="center" wrapText="1"/>
    </xf>
    <xf numFmtId="0" fontId="0" fillId="0" borderId="0" xfId="0" applyAlignment="1">
      <alignment horizontal="center" vertical="center"/>
    </xf>
    <xf numFmtId="0" fontId="4" fillId="2" borderId="23"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4" fillId="2" borderId="20" xfId="2" applyFont="1" applyFill="1" applyBorder="1" applyAlignment="1">
      <alignment horizontal="left" vertical="center" wrapText="1"/>
    </xf>
    <xf numFmtId="0" fontId="4" fillId="2" borderId="22" xfId="2" applyFont="1" applyFill="1" applyBorder="1" applyAlignment="1">
      <alignment horizontal="left" vertical="center" wrapText="1"/>
    </xf>
    <xf numFmtId="0" fontId="4" fillId="2" borderId="25" xfId="2" applyFont="1" applyFill="1" applyBorder="1" applyAlignment="1">
      <alignment horizontal="left" vertical="center" wrapText="1"/>
    </xf>
    <xf numFmtId="0" fontId="5"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14" fontId="6" fillId="0" borderId="20" xfId="0" applyNumberFormat="1" applyFont="1" applyBorder="1" applyAlignment="1">
      <alignment horizontal="center" vertical="center" wrapText="1"/>
    </xf>
    <xf numFmtId="14" fontId="24" fillId="0" borderId="20" xfId="0" applyNumberFormat="1" applyFont="1" applyBorder="1" applyAlignment="1">
      <alignment horizontal="center" vertical="center" wrapText="1"/>
    </xf>
    <xf numFmtId="14" fontId="24" fillId="0" borderId="1" xfId="0" applyNumberFormat="1" applyFont="1" applyBorder="1" applyAlignment="1">
      <alignment horizontal="center" vertical="center" wrapText="1"/>
    </xf>
    <xf numFmtId="0" fontId="6" fillId="0" borderId="20" xfId="0" applyFont="1" applyBorder="1" applyAlignment="1">
      <alignment horizontal="center" vertical="center" wrapText="1"/>
    </xf>
    <xf numFmtId="0" fontId="21" fillId="4" borderId="17" xfId="2" applyFont="1" applyFill="1" applyBorder="1" applyAlignment="1">
      <alignment horizontal="center" vertical="center" wrapText="1"/>
    </xf>
    <xf numFmtId="0" fontId="5" fillId="2" borderId="0" xfId="0" applyFont="1" applyFill="1" applyBorder="1" applyAlignment="1">
      <alignment horizontal="center" vertical="center" wrapText="1"/>
    </xf>
    <xf numFmtId="0" fontId="6" fillId="0" borderId="1" xfId="0" quotePrefix="1" applyFont="1" applyBorder="1" applyAlignment="1">
      <alignment horizontal="center" vertical="center" wrapText="1"/>
    </xf>
    <xf numFmtId="0" fontId="0" fillId="0" borderId="1" xfId="0" applyBorder="1" applyAlignment="1">
      <alignment horizontal="center" vertical="center"/>
    </xf>
    <xf numFmtId="0" fontId="4" fillId="0" borderId="18" xfId="0" applyFont="1" applyBorder="1" applyAlignment="1">
      <alignment horizontal="center" vertical="center" wrapText="1"/>
    </xf>
    <xf numFmtId="2" fontId="30" fillId="0" borderId="0" xfId="0" applyNumberFormat="1" applyFont="1" applyBorder="1" applyAlignment="1">
      <alignment horizontal="right" wrapText="1"/>
    </xf>
    <xf numFmtId="0" fontId="31" fillId="0" borderId="0" xfId="0" applyFont="1" applyBorder="1"/>
    <xf numFmtId="164" fontId="4" fillId="0" borderId="7" xfId="0" applyNumberFormat="1" applyFont="1" applyBorder="1" applyAlignment="1">
      <alignment horizontal="center" vertical="top"/>
    </xf>
    <xf numFmtId="0" fontId="4" fillId="0" borderId="8" xfId="0" applyFont="1" applyBorder="1" applyAlignment="1">
      <alignment horizontal="left" wrapText="1"/>
    </xf>
    <xf numFmtId="0" fontId="4" fillId="0" borderId="8" xfId="0" applyFont="1" applyBorder="1" applyAlignment="1">
      <alignment horizontal="left"/>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showGridLines="0" zoomScale="158" zoomScaleNormal="158" workbookViewId="0">
      <selection activeCell="E7" sqref="E7"/>
    </sheetView>
  </sheetViews>
  <sheetFormatPr baseColWidth="10" defaultColWidth="9" defaultRowHeight="14"/>
  <cols>
    <col min="1" max="1" width="9" style="1"/>
    <col min="2" max="2" width="14.1640625" style="1" customWidth="1"/>
    <col min="3" max="3" width="9" style="1"/>
    <col min="4" max="4" width="32.5" style="1" customWidth="1"/>
    <col min="5" max="5" width="23.83203125" style="1" customWidth="1"/>
    <col min="6" max="6" width="20.5" style="1" customWidth="1"/>
    <col min="7" max="7" width="42.33203125" style="1" customWidth="1"/>
    <col min="8" max="16384" width="9" style="1"/>
  </cols>
  <sheetData>
    <row r="1" spans="1:7">
      <c r="B1" s="28"/>
      <c r="C1" s="28"/>
    </row>
    <row r="2" spans="1:7" ht="23">
      <c r="A2" s="23"/>
      <c r="B2" s="24" t="s">
        <v>7</v>
      </c>
      <c r="C2" s="23"/>
      <c r="D2" s="23"/>
      <c r="E2" s="23"/>
      <c r="F2" s="23"/>
    </row>
    <row r="3" spans="1:7">
      <c r="A3" s="23"/>
      <c r="B3" s="25" t="s">
        <v>34</v>
      </c>
      <c r="C3" s="50" t="s">
        <v>121</v>
      </c>
      <c r="D3" s="23"/>
      <c r="E3" s="23"/>
      <c r="F3" s="23"/>
    </row>
    <row r="4" spans="1:7">
      <c r="A4" s="23"/>
      <c r="B4" s="25" t="s">
        <v>17</v>
      </c>
      <c r="C4" s="11">
        <v>43580</v>
      </c>
      <c r="D4" s="23"/>
      <c r="E4" s="23"/>
      <c r="F4" s="23"/>
    </row>
    <row r="5" spans="1:7" ht="15" thickBot="1">
      <c r="A5" s="23"/>
      <c r="B5" s="25"/>
      <c r="C5" s="26"/>
      <c r="D5" s="23"/>
      <c r="E5" s="23"/>
      <c r="F5" s="23"/>
    </row>
    <row r="6" spans="1:7" ht="14.25" customHeight="1" thickBot="1">
      <c r="A6" s="23"/>
      <c r="B6" s="25" t="s">
        <v>35</v>
      </c>
      <c r="C6" s="76" t="s">
        <v>47</v>
      </c>
      <c r="D6" s="77"/>
      <c r="E6" s="23"/>
      <c r="F6" s="23"/>
    </row>
    <row r="7" spans="1:7">
      <c r="A7" s="23"/>
      <c r="B7" s="25" t="s">
        <v>36</v>
      </c>
      <c r="C7" s="76" t="s">
        <v>62</v>
      </c>
      <c r="D7" s="77"/>
      <c r="E7" s="23"/>
      <c r="F7" s="23"/>
    </row>
    <row r="8" spans="1:7">
      <c r="A8" s="23"/>
      <c r="B8" s="25"/>
      <c r="C8" s="23"/>
      <c r="D8" s="23"/>
      <c r="E8" s="23"/>
      <c r="F8" s="23"/>
    </row>
    <row r="9" spans="1:7">
      <c r="A9" s="23"/>
      <c r="B9" s="17"/>
      <c r="C9" s="17"/>
      <c r="D9" s="17"/>
      <c r="E9" s="23"/>
      <c r="F9" s="23"/>
    </row>
    <row r="10" spans="1:7">
      <c r="B10" s="5" t="s">
        <v>26</v>
      </c>
    </row>
    <row r="11" spans="1:7" s="33" customFormat="1" ht="28">
      <c r="B11" s="39" t="s">
        <v>13</v>
      </c>
      <c r="C11" s="40" t="s">
        <v>27</v>
      </c>
      <c r="D11" s="40" t="s">
        <v>10</v>
      </c>
      <c r="E11" s="40" t="s">
        <v>16</v>
      </c>
      <c r="F11" s="41" t="s">
        <v>15</v>
      </c>
      <c r="G11" s="67" t="s">
        <v>28</v>
      </c>
    </row>
    <row r="12" spans="1:7" s="33" customFormat="1">
      <c r="B12" s="140">
        <v>43529</v>
      </c>
      <c r="C12" s="35" t="s">
        <v>114</v>
      </c>
      <c r="D12" s="36" t="s">
        <v>14</v>
      </c>
      <c r="E12" s="61" t="s">
        <v>63</v>
      </c>
      <c r="F12" s="137" t="s">
        <v>63</v>
      </c>
      <c r="G12" s="141" t="s">
        <v>125</v>
      </c>
    </row>
    <row r="13" spans="1:7" s="33" customFormat="1">
      <c r="B13" s="140">
        <v>43539</v>
      </c>
      <c r="C13" s="35" t="s">
        <v>115</v>
      </c>
      <c r="D13" s="36" t="s">
        <v>123</v>
      </c>
      <c r="E13" s="61" t="s">
        <v>63</v>
      </c>
      <c r="F13" s="61" t="s">
        <v>63</v>
      </c>
      <c r="G13" s="141" t="s">
        <v>113</v>
      </c>
    </row>
    <row r="14" spans="1:7" s="34" customFormat="1">
      <c r="B14" s="140">
        <v>43545</v>
      </c>
      <c r="C14" s="35" t="s">
        <v>116</v>
      </c>
      <c r="D14" s="36" t="s">
        <v>124</v>
      </c>
      <c r="E14" s="61" t="s">
        <v>63</v>
      </c>
      <c r="F14" s="61" t="s">
        <v>63</v>
      </c>
      <c r="G14" s="141" t="s">
        <v>113</v>
      </c>
    </row>
    <row r="15" spans="1:7" s="34" customFormat="1" ht="13">
      <c r="B15" s="140">
        <v>43551</v>
      </c>
      <c r="C15" s="35" t="s">
        <v>117</v>
      </c>
      <c r="D15" s="38" t="s">
        <v>126</v>
      </c>
      <c r="E15" s="61" t="s">
        <v>63</v>
      </c>
      <c r="F15" s="61" t="s">
        <v>63</v>
      </c>
      <c r="G15" s="142" t="s">
        <v>113</v>
      </c>
    </row>
    <row r="16" spans="1:7" s="33" customFormat="1">
      <c r="B16" s="140">
        <v>43558</v>
      </c>
      <c r="C16" s="37" t="s">
        <v>118</v>
      </c>
      <c r="D16" s="38" t="s">
        <v>127</v>
      </c>
      <c r="E16" s="61" t="s">
        <v>63</v>
      </c>
      <c r="F16" s="61" t="s">
        <v>63</v>
      </c>
      <c r="G16" s="142" t="s">
        <v>131</v>
      </c>
    </row>
    <row r="17" spans="2:7" s="33" customFormat="1">
      <c r="B17" s="140">
        <v>43566</v>
      </c>
      <c r="C17" s="35" t="s">
        <v>119</v>
      </c>
      <c r="D17" s="38" t="s">
        <v>128</v>
      </c>
      <c r="E17" s="61" t="s">
        <v>63</v>
      </c>
      <c r="F17" s="61" t="s">
        <v>63</v>
      </c>
      <c r="G17" s="142" t="s">
        <v>131</v>
      </c>
    </row>
    <row r="18" spans="2:7" s="33" customFormat="1">
      <c r="B18" s="140">
        <v>43573</v>
      </c>
      <c r="C18" s="35" t="s">
        <v>120</v>
      </c>
      <c r="D18" s="38" t="s">
        <v>129</v>
      </c>
      <c r="E18" s="61" t="s">
        <v>63</v>
      </c>
      <c r="F18" s="61" t="s">
        <v>63</v>
      </c>
      <c r="G18" s="142" t="s">
        <v>131</v>
      </c>
    </row>
    <row r="19" spans="2:7" s="33" customFormat="1">
      <c r="B19" s="140">
        <v>43580</v>
      </c>
      <c r="C19" s="35" t="s">
        <v>121</v>
      </c>
      <c r="D19" s="36" t="s">
        <v>130</v>
      </c>
      <c r="E19" s="61" t="s">
        <v>63</v>
      </c>
      <c r="F19" s="61" t="s">
        <v>63</v>
      </c>
      <c r="G19" s="142" t="s">
        <v>122</v>
      </c>
    </row>
  </sheetData>
  <mergeCells count="2">
    <mergeCell ref="C6:D6"/>
    <mergeCell ref="C7:D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67"/>
  <sheetViews>
    <sheetView tabSelected="1" zoomScale="50" zoomScaleNormal="130" workbookViewId="0">
      <selection activeCell="H32" sqref="H32"/>
    </sheetView>
  </sheetViews>
  <sheetFormatPr baseColWidth="10" defaultColWidth="8.83203125" defaultRowHeight="14" outlineLevelRow="1"/>
  <cols>
    <col min="1" max="1" width="9.83203125" style="121" customWidth="1"/>
    <col min="2" max="2" width="30.1640625" style="104" bestFit="1" customWidth="1"/>
    <col min="3" max="3" width="42.1640625" customWidth="1"/>
    <col min="4" max="4" width="29" bestFit="1" customWidth="1"/>
    <col min="5" max="5" width="8.6640625" customWidth="1"/>
    <col min="6" max="6" width="23.6640625" customWidth="1"/>
    <col min="7" max="7" width="18.5" hidden="1" customWidth="1"/>
    <col min="8" max="8" width="17.1640625" style="121" customWidth="1"/>
    <col min="9" max="9" width="9" style="110"/>
    <col min="10" max="10" width="18" style="136" customWidth="1"/>
  </cols>
  <sheetData>
    <row r="1" spans="1:11" s="2" customFormat="1" ht="12.75" customHeight="1">
      <c r="A1" s="115" t="s">
        <v>7</v>
      </c>
      <c r="B1" s="80"/>
      <c r="C1" s="80"/>
      <c r="D1" s="80"/>
      <c r="E1" s="6"/>
      <c r="F1" s="6"/>
      <c r="G1" s="6"/>
      <c r="H1" s="127"/>
      <c r="I1" s="106"/>
      <c r="J1" s="134"/>
      <c r="K1" s="7"/>
    </row>
    <row r="2" spans="1:11" s="2" customFormat="1" ht="11.25" customHeight="1" thickBot="1">
      <c r="A2" s="116"/>
      <c r="B2" s="81"/>
      <c r="C2" s="81"/>
      <c r="D2" s="81"/>
      <c r="E2" s="6"/>
      <c r="F2" s="6"/>
      <c r="G2" s="6"/>
      <c r="H2" s="127"/>
      <c r="I2" s="106"/>
      <c r="J2" s="134"/>
      <c r="K2" s="7"/>
    </row>
    <row r="3" spans="1:11" s="3" customFormat="1" ht="30" customHeight="1">
      <c r="A3" s="117" t="s">
        <v>37</v>
      </c>
      <c r="B3" s="122" t="s">
        <v>47</v>
      </c>
      <c r="C3" s="122"/>
      <c r="D3" s="123"/>
      <c r="E3" s="53"/>
      <c r="F3" s="53"/>
      <c r="G3" s="53"/>
      <c r="H3" s="83"/>
      <c r="I3" s="83"/>
      <c r="J3" s="83"/>
      <c r="K3" s="9"/>
    </row>
    <row r="4" spans="1:11" s="3" customFormat="1" ht="29">
      <c r="A4" s="114" t="s">
        <v>38</v>
      </c>
      <c r="B4" s="124" t="s">
        <v>48</v>
      </c>
      <c r="C4" s="125"/>
      <c r="D4" s="126"/>
      <c r="E4" s="53"/>
      <c r="F4" s="53"/>
      <c r="G4" s="53"/>
      <c r="H4" s="83"/>
      <c r="I4" s="83"/>
      <c r="J4" s="83"/>
      <c r="K4" s="9"/>
    </row>
    <row r="5" spans="1:11" s="3" customFormat="1" ht="15" customHeight="1">
      <c r="A5" s="118" t="s">
        <v>39</v>
      </c>
      <c r="B5" s="100">
        <f>COUNTIF(I11:I31,"Pass")</f>
        <v>13</v>
      </c>
      <c r="C5" s="10" t="s">
        <v>40</v>
      </c>
      <c r="D5" s="12">
        <f>COUNTIF(I9:I748,"Pending")</f>
        <v>0</v>
      </c>
      <c r="E5" s="8"/>
      <c r="F5" s="8"/>
      <c r="G5" s="8"/>
      <c r="H5" s="83"/>
      <c r="I5" s="83"/>
      <c r="J5" s="83"/>
      <c r="K5" s="9"/>
    </row>
    <row r="6" spans="1:11" s="3" customFormat="1" ht="15" customHeight="1" thickBot="1">
      <c r="A6" s="119" t="s">
        <v>5</v>
      </c>
      <c r="B6" s="101">
        <f>COUNTIF(I11:I31,"Fail")</f>
        <v>0</v>
      </c>
      <c r="C6" s="27" t="s">
        <v>30</v>
      </c>
      <c r="D6" s="51">
        <f>COUNTA(A11:A31)-8</f>
        <v>13</v>
      </c>
      <c r="E6" s="54"/>
      <c r="F6" s="54"/>
      <c r="G6" s="54"/>
      <c r="H6" s="83"/>
      <c r="I6" s="83"/>
      <c r="J6" s="83"/>
      <c r="K6" s="9"/>
    </row>
    <row r="7" spans="1:11" s="3" customFormat="1" ht="15" customHeight="1">
      <c r="A7" s="82"/>
      <c r="B7" s="82"/>
      <c r="C7" s="82"/>
      <c r="D7" s="82"/>
      <c r="E7" s="8"/>
      <c r="F7" s="8"/>
      <c r="G7" s="8"/>
      <c r="H7" s="128"/>
      <c r="I7" s="107"/>
      <c r="J7" s="105"/>
      <c r="K7" s="9"/>
    </row>
    <row r="8" spans="1:11" s="64" customFormat="1" ht="12" customHeight="1">
      <c r="A8" s="89" t="s">
        <v>32</v>
      </c>
      <c r="B8" s="89" t="s">
        <v>8</v>
      </c>
      <c r="C8" s="89" t="s">
        <v>18</v>
      </c>
      <c r="D8" s="90" t="s">
        <v>31</v>
      </c>
      <c r="E8" s="91"/>
      <c r="F8" s="91"/>
      <c r="G8" s="92"/>
      <c r="H8" s="85" t="s">
        <v>29</v>
      </c>
      <c r="I8" s="111" t="s">
        <v>9</v>
      </c>
      <c r="J8" s="84" t="s">
        <v>33</v>
      </c>
      <c r="K8" s="63"/>
    </row>
    <row r="9" spans="1:11" s="56" customFormat="1" ht="12" customHeight="1">
      <c r="A9" s="84"/>
      <c r="B9" s="84"/>
      <c r="C9" s="84"/>
      <c r="D9" s="86"/>
      <c r="E9" s="93"/>
      <c r="F9" s="93"/>
      <c r="G9" s="94"/>
      <c r="H9" s="86"/>
      <c r="I9" s="111"/>
      <c r="J9" s="84"/>
      <c r="K9" s="55"/>
    </row>
    <row r="10" spans="1:11" s="65" customFormat="1" ht="15">
      <c r="A10" s="87"/>
      <c r="B10" s="87"/>
      <c r="C10" s="87"/>
      <c r="D10" s="87"/>
      <c r="E10" s="87"/>
      <c r="F10" s="87"/>
      <c r="G10" s="87"/>
      <c r="H10" s="87"/>
      <c r="I10" s="87"/>
      <c r="J10" s="88"/>
    </row>
    <row r="11" spans="1:11" s="99" customFormat="1" ht="35" customHeight="1">
      <c r="A11" s="95" t="s">
        <v>49</v>
      </c>
      <c r="B11" s="96"/>
      <c r="C11" s="96"/>
      <c r="D11" s="96"/>
      <c r="E11" s="96"/>
      <c r="F11" s="96"/>
      <c r="G11" s="96"/>
      <c r="H11" s="96"/>
      <c r="I11" s="96"/>
      <c r="J11" s="97"/>
    </row>
    <row r="12" spans="1:11" s="4" customFormat="1" ht="13" outlineLevel="1">
      <c r="A12" s="78" t="s">
        <v>53</v>
      </c>
      <c r="B12" s="79"/>
      <c r="C12" s="79"/>
      <c r="D12" s="71"/>
      <c r="E12" s="71"/>
      <c r="F12" s="71"/>
      <c r="G12" s="71"/>
      <c r="H12" s="75"/>
      <c r="I12" s="108"/>
      <c r="J12" s="133"/>
    </row>
    <row r="13" spans="1:11" s="4" customFormat="1" ht="140" outlineLevel="1">
      <c r="A13" s="120" t="s">
        <v>0</v>
      </c>
      <c r="B13" s="102" t="s">
        <v>51</v>
      </c>
      <c r="C13" s="70" t="s">
        <v>64</v>
      </c>
      <c r="D13" s="112" t="s">
        <v>67</v>
      </c>
      <c r="E13" s="113"/>
      <c r="F13" s="113"/>
      <c r="G13" s="66"/>
      <c r="H13" s="129">
        <v>43539</v>
      </c>
      <c r="I13" s="109" t="s">
        <v>39</v>
      </c>
      <c r="J13" s="135" t="s">
        <v>97</v>
      </c>
    </row>
    <row r="14" spans="1:11" s="4" customFormat="1" ht="112" outlineLevel="1">
      <c r="A14" s="120" t="s">
        <v>1</v>
      </c>
      <c r="B14" s="102" t="s">
        <v>52</v>
      </c>
      <c r="C14" s="70" t="s">
        <v>65</v>
      </c>
      <c r="D14" s="112" t="s">
        <v>67</v>
      </c>
      <c r="E14" s="113"/>
      <c r="F14" s="113"/>
      <c r="G14" s="66"/>
      <c r="H14" s="130">
        <v>43545</v>
      </c>
      <c r="I14" s="109" t="s">
        <v>39</v>
      </c>
      <c r="J14" s="135" t="s">
        <v>98</v>
      </c>
    </row>
    <row r="15" spans="1:11" s="4" customFormat="1" ht="13" outlineLevel="1">
      <c r="A15" s="78" t="s">
        <v>54</v>
      </c>
      <c r="B15" s="79"/>
      <c r="C15" s="79"/>
      <c r="D15" s="75"/>
      <c r="E15" s="75"/>
      <c r="F15" s="75"/>
      <c r="G15" s="71"/>
      <c r="H15" s="75"/>
      <c r="I15" s="108"/>
      <c r="J15" s="133"/>
    </row>
    <row r="16" spans="1:11" s="4" customFormat="1" ht="238" customHeight="1" outlineLevel="1">
      <c r="A16" s="120" t="s">
        <v>2</v>
      </c>
      <c r="B16" s="102" t="s">
        <v>55</v>
      </c>
      <c r="C16" s="70" t="s">
        <v>68</v>
      </c>
      <c r="D16" s="112" t="s">
        <v>66</v>
      </c>
      <c r="E16" s="113"/>
      <c r="F16" s="113"/>
      <c r="G16" s="66"/>
      <c r="H16" s="129">
        <v>43551</v>
      </c>
      <c r="I16" s="109" t="s">
        <v>39</v>
      </c>
      <c r="J16" s="135" t="s">
        <v>99</v>
      </c>
    </row>
    <row r="17" spans="1:14" s="4" customFormat="1" ht="122" customHeight="1" outlineLevel="1">
      <c r="A17" s="120" t="s">
        <v>95</v>
      </c>
      <c r="B17" s="102" t="s">
        <v>56</v>
      </c>
      <c r="C17" s="70" t="s">
        <v>69</v>
      </c>
      <c r="D17" s="112" t="s">
        <v>94</v>
      </c>
      <c r="E17" s="113"/>
      <c r="F17" s="113"/>
      <c r="G17" s="66"/>
      <c r="H17" s="130">
        <v>43551</v>
      </c>
      <c r="I17" s="109" t="s">
        <v>39</v>
      </c>
      <c r="J17" s="135" t="s">
        <v>100</v>
      </c>
    </row>
    <row r="18" spans="1:14" s="4" customFormat="1" ht="146" customHeight="1" outlineLevel="1">
      <c r="A18" s="120" t="s">
        <v>96</v>
      </c>
      <c r="B18" s="102" t="s">
        <v>57</v>
      </c>
      <c r="C18" s="70" t="s">
        <v>70</v>
      </c>
      <c r="D18" s="112" t="s">
        <v>71</v>
      </c>
      <c r="E18" s="113"/>
      <c r="F18" s="113"/>
      <c r="G18" s="66"/>
      <c r="H18" s="131">
        <v>43558</v>
      </c>
      <c r="I18" s="109" t="s">
        <v>39</v>
      </c>
      <c r="J18" s="135" t="s">
        <v>101</v>
      </c>
    </row>
    <row r="19" spans="1:14" s="4" customFormat="1" ht="13" outlineLevel="1">
      <c r="A19" s="78" t="s">
        <v>58</v>
      </c>
      <c r="B19" s="79"/>
      <c r="C19" s="79"/>
      <c r="D19" s="75"/>
      <c r="E19" s="75"/>
      <c r="F19" s="75"/>
      <c r="G19" s="73"/>
      <c r="H19" s="75"/>
      <c r="I19" s="108"/>
      <c r="J19" s="133"/>
    </row>
    <row r="20" spans="1:14" s="4" customFormat="1" ht="154" outlineLevel="1">
      <c r="A20" s="120" t="s">
        <v>3</v>
      </c>
      <c r="B20" s="102" t="s">
        <v>59</v>
      </c>
      <c r="C20" s="70" t="s">
        <v>72</v>
      </c>
      <c r="D20" s="112" t="s">
        <v>103</v>
      </c>
      <c r="E20" s="113"/>
      <c r="F20" s="113"/>
      <c r="G20" s="66"/>
      <c r="H20" s="129">
        <v>43566</v>
      </c>
      <c r="I20" s="109" t="s">
        <v>39</v>
      </c>
      <c r="J20" s="135" t="s">
        <v>102</v>
      </c>
    </row>
    <row r="21" spans="1:14" s="4" customFormat="1" ht="182" outlineLevel="1">
      <c r="A21" s="120" t="s">
        <v>4</v>
      </c>
      <c r="B21" s="102" t="s">
        <v>60</v>
      </c>
      <c r="C21" s="70" t="s">
        <v>73</v>
      </c>
      <c r="D21" s="112" t="s">
        <v>74</v>
      </c>
      <c r="E21" s="113"/>
      <c r="F21" s="113"/>
      <c r="G21" s="66"/>
      <c r="H21" s="129">
        <v>43558</v>
      </c>
      <c r="I21" s="109" t="s">
        <v>39</v>
      </c>
      <c r="J21" s="135" t="s">
        <v>106</v>
      </c>
    </row>
    <row r="22" spans="1:14" s="4" customFormat="1" ht="154" outlineLevel="1">
      <c r="A22" s="120" t="s">
        <v>41</v>
      </c>
      <c r="B22" s="102" t="s">
        <v>61</v>
      </c>
      <c r="C22" s="70" t="s">
        <v>75</v>
      </c>
      <c r="D22" s="112" t="s">
        <v>104</v>
      </c>
      <c r="E22" s="113"/>
      <c r="F22" s="113"/>
      <c r="G22" s="66"/>
      <c r="H22" s="129">
        <v>43573</v>
      </c>
      <c r="I22" s="109" t="s">
        <v>39</v>
      </c>
      <c r="J22" s="135" t="s">
        <v>105</v>
      </c>
    </row>
    <row r="23" spans="1:14" s="98" customFormat="1" ht="31" customHeight="1">
      <c r="A23" s="95" t="s">
        <v>50</v>
      </c>
      <c r="B23" s="96"/>
      <c r="C23" s="96"/>
      <c r="D23" s="96"/>
      <c r="E23" s="96"/>
      <c r="F23" s="96"/>
      <c r="G23" s="96"/>
      <c r="H23" s="96"/>
      <c r="I23" s="96"/>
      <c r="J23" s="97"/>
    </row>
    <row r="24" spans="1:14" s="4" customFormat="1" ht="13" outlineLevel="1">
      <c r="A24" s="78" t="s">
        <v>76</v>
      </c>
      <c r="B24" s="79"/>
      <c r="C24" s="79"/>
      <c r="D24" s="75"/>
      <c r="E24" s="75"/>
      <c r="F24" s="75"/>
      <c r="G24" s="74"/>
      <c r="H24" s="75"/>
      <c r="I24" s="108"/>
      <c r="J24" s="133"/>
    </row>
    <row r="25" spans="1:14" s="69" customFormat="1" ht="154" outlineLevel="1">
      <c r="A25" s="120" t="s">
        <v>42</v>
      </c>
      <c r="B25" s="103" t="s">
        <v>77</v>
      </c>
      <c r="C25" s="68" t="s">
        <v>79</v>
      </c>
      <c r="D25" s="132" t="s">
        <v>80</v>
      </c>
      <c r="E25" s="113"/>
      <c r="F25" s="113"/>
      <c r="H25" s="129">
        <v>43573</v>
      </c>
      <c r="I25" s="109" t="s">
        <v>39</v>
      </c>
      <c r="J25" s="135" t="s">
        <v>108</v>
      </c>
    </row>
    <row r="26" spans="1:14" s="4" customFormat="1" ht="13" outlineLevel="1">
      <c r="A26" s="78" t="s">
        <v>87</v>
      </c>
      <c r="B26" s="79"/>
      <c r="C26" s="79"/>
      <c r="D26" s="75"/>
      <c r="E26" s="75"/>
      <c r="F26" s="75"/>
      <c r="G26" s="74"/>
      <c r="H26" s="75"/>
      <c r="I26" s="108"/>
      <c r="J26" s="133"/>
    </row>
    <row r="27" spans="1:14" s="69" customFormat="1" ht="210" outlineLevel="1">
      <c r="A27" s="120" t="s">
        <v>43</v>
      </c>
      <c r="B27" s="103" t="s">
        <v>78</v>
      </c>
      <c r="C27" s="68" t="s">
        <v>81</v>
      </c>
      <c r="D27" s="132" t="s">
        <v>82</v>
      </c>
      <c r="E27" s="113"/>
      <c r="F27" s="113"/>
      <c r="H27" s="129">
        <v>43580</v>
      </c>
      <c r="I27" s="109" t="s">
        <v>39</v>
      </c>
      <c r="J27" s="135" t="s">
        <v>109</v>
      </c>
      <c r="K27" s="72"/>
      <c r="L27" s="72"/>
      <c r="M27" s="72"/>
      <c r="N27" s="72"/>
    </row>
    <row r="28" spans="1:14" s="69" customFormat="1" ht="163" customHeight="1" outlineLevel="1">
      <c r="A28" s="120" t="s">
        <v>44</v>
      </c>
      <c r="B28" s="103" t="s">
        <v>83</v>
      </c>
      <c r="C28" s="68" t="s">
        <v>84</v>
      </c>
      <c r="D28" s="132" t="s">
        <v>91</v>
      </c>
      <c r="E28" s="113"/>
      <c r="F28" s="113"/>
      <c r="H28" s="129">
        <v>43573</v>
      </c>
      <c r="I28" s="109" t="s">
        <v>39</v>
      </c>
      <c r="J28" s="135" t="s">
        <v>110</v>
      </c>
    </row>
    <row r="29" spans="1:14" s="4" customFormat="1" ht="13" outlineLevel="1">
      <c r="A29" s="78" t="s">
        <v>88</v>
      </c>
      <c r="B29" s="79"/>
      <c r="C29" s="79"/>
      <c r="D29" s="75"/>
      <c r="E29" s="75"/>
      <c r="F29" s="75"/>
      <c r="G29" s="74"/>
      <c r="H29" s="75"/>
      <c r="I29" s="108"/>
      <c r="J29" s="133"/>
    </row>
    <row r="30" spans="1:14" s="69" customFormat="1" ht="140" customHeight="1" outlineLevel="1">
      <c r="A30" s="120" t="s">
        <v>45</v>
      </c>
      <c r="B30" s="103" t="s">
        <v>89</v>
      </c>
      <c r="C30" s="68" t="s">
        <v>92</v>
      </c>
      <c r="D30" s="132" t="s">
        <v>93</v>
      </c>
      <c r="E30" s="113"/>
      <c r="F30" s="113"/>
      <c r="H30" s="129">
        <v>43566</v>
      </c>
      <c r="I30" s="109" t="s">
        <v>39</v>
      </c>
      <c r="J30" s="135" t="s">
        <v>111</v>
      </c>
      <c r="K30" s="72"/>
      <c r="L30" s="72"/>
      <c r="M30" s="72"/>
      <c r="N30" s="72"/>
    </row>
    <row r="31" spans="1:14" s="69" customFormat="1" ht="182" outlineLevel="1">
      <c r="A31" s="120" t="s">
        <v>46</v>
      </c>
      <c r="B31" s="103" t="s">
        <v>85</v>
      </c>
      <c r="C31" s="68" t="s">
        <v>86</v>
      </c>
      <c r="D31" s="132" t="s">
        <v>90</v>
      </c>
      <c r="E31" s="113"/>
      <c r="F31" s="113"/>
      <c r="H31" s="129">
        <v>43566</v>
      </c>
      <c r="I31" s="109" t="s">
        <v>39</v>
      </c>
      <c r="J31" s="135" t="s">
        <v>112</v>
      </c>
    </row>
    <row r="32" spans="1:14"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sheetData>
  <mergeCells count="37">
    <mergeCell ref="A24:C24"/>
    <mergeCell ref="A26:C26"/>
    <mergeCell ref="A29:C29"/>
    <mergeCell ref="D30:F30"/>
    <mergeCell ref="D31:F31"/>
    <mergeCell ref="D28:F28"/>
    <mergeCell ref="D8:G9"/>
    <mergeCell ref="A12:C12"/>
    <mergeCell ref="D13:F13"/>
    <mergeCell ref="D14:F14"/>
    <mergeCell ref="B1:D2"/>
    <mergeCell ref="A7:D7"/>
    <mergeCell ref="A11:J11"/>
    <mergeCell ref="H5:J5"/>
    <mergeCell ref="H6:J6"/>
    <mergeCell ref="B3:D3"/>
    <mergeCell ref="H4:J4"/>
    <mergeCell ref="J8:J9"/>
    <mergeCell ref="H3:J3"/>
    <mergeCell ref="B4:D4"/>
    <mergeCell ref="H8:H9"/>
    <mergeCell ref="A10:J10"/>
    <mergeCell ref="I8:I9"/>
    <mergeCell ref="A8:A9"/>
    <mergeCell ref="B8:B9"/>
    <mergeCell ref="C8:C9"/>
    <mergeCell ref="A15:C15"/>
    <mergeCell ref="D16:F16"/>
    <mergeCell ref="D17:F17"/>
    <mergeCell ref="D18:F18"/>
    <mergeCell ref="A23:J23"/>
    <mergeCell ref="D21:F21"/>
    <mergeCell ref="A19:C19"/>
    <mergeCell ref="D20:F20"/>
    <mergeCell ref="D22:F22"/>
    <mergeCell ref="D27:F27"/>
    <mergeCell ref="D25:F25"/>
  </mergeCells>
  <phoneticPr fontId="17" type="noConversion"/>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A42" sqref="A42"/>
    </sheetView>
  </sheetViews>
  <sheetFormatPr baseColWidth="10" defaultColWidth="8.83203125" defaultRowHeight="14"/>
  <cols>
    <col min="3" max="3" width="22.83203125" customWidth="1"/>
    <col min="7" max="7" width="18.83203125" customWidth="1"/>
  </cols>
  <sheetData>
    <row r="1" spans="1:7" ht="23">
      <c r="A1" s="13" t="s">
        <v>12</v>
      </c>
      <c r="B1" s="14"/>
      <c r="C1" s="15"/>
      <c r="D1" s="15"/>
      <c r="E1" s="15"/>
      <c r="F1" s="15"/>
      <c r="G1" s="16"/>
    </row>
    <row r="2" spans="1:7" ht="14.25" customHeight="1">
      <c r="A2" s="13"/>
      <c r="B2" s="14"/>
      <c r="C2" s="15"/>
      <c r="D2" s="15"/>
      <c r="E2" s="15"/>
      <c r="F2" s="15"/>
      <c r="G2" s="16"/>
    </row>
    <row r="3" spans="1:7">
      <c r="B3" s="17" t="s">
        <v>11</v>
      </c>
      <c r="C3" s="15" t="s">
        <v>107</v>
      </c>
      <c r="D3" s="15"/>
      <c r="E3" s="15"/>
      <c r="F3" s="15"/>
      <c r="G3" s="16"/>
    </row>
    <row r="4" spans="1:7">
      <c r="B4" s="17" t="s">
        <v>6</v>
      </c>
      <c r="C4" s="140">
        <v>43580</v>
      </c>
      <c r="D4" s="17"/>
      <c r="E4" s="17"/>
      <c r="F4" s="17"/>
      <c r="G4" s="17"/>
    </row>
    <row r="5" spans="1:7">
      <c r="A5" s="17"/>
      <c r="B5" s="17"/>
      <c r="C5" s="17"/>
      <c r="D5" s="17"/>
      <c r="E5" s="17"/>
      <c r="F5" s="17"/>
      <c r="G5" s="17"/>
    </row>
    <row r="6" spans="1:7">
      <c r="A6" s="17"/>
      <c r="B6" s="17"/>
      <c r="C6" s="17"/>
      <c r="D6" s="17"/>
      <c r="E6" s="17"/>
      <c r="F6" s="17"/>
      <c r="G6" s="17"/>
    </row>
    <row r="7" spans="1:7" ht="28">
      <c r="A7" s="18"/>
      <c r="B7" s="42" t="s">
        <v>19</v>
      </c>
      <c r="C7" s="43" t="s">
        <v>20</v>
      </c>
      <c r="D7" s="44" t="s">
        <v>39</v>
      </c>
      <c r="E7" s="43" t="s">
        <v>5</v>
      </c>
      <c r="F7" s="43" t="s">
        <v>40</v>
      </c>
      <c r="G7" s="45" t="s">
        <v>21</v>
      </c>
    </row>
    <row r="8" spans="1:7" s="52" customFormat="1">
      <c r="A8" s="57"/>
      <c r="B8" s="58">
        <v>1</v>
      </c>
      <c r="C8" s="59" t="str">
        <f>'Test Cases'!B4</f>
        <v>CS39440: Major Project</v>
      </c>
      <c r="D8" s="60">
        <f>'Test Cases'!B5</f>
        <v>13</v>
      </c>
      <c r="E8" s="59">
        <f>'Test Cases'!B6</f>
        <v>0</v>
      </c>
      <c r="F8" s="59">
        <f>'Test Cases'!D5</f>
        <v>0</v>
      </c>
      <c r="G8" s="60">
        <f>'Test Cases'!D6</f>
        <v>13</v>
      </c>
    </row>
    <row r="9" spans="1:7">
      <c r="A9" s="17"/>
      <c r="B9" s="31"/>
      <c r="C9" s="30"/>
      <c r="D9" s="62"/>
      <c r="E9" s="29"/>
      <c r="F9" s="29"/>
      <c r="G9" s="32"/>
    </row>
    <row r="10" spans="1:7">
      <c r="A10" s="17"/>
      <c r="B10" s="46"/>
      <c r="C10" s="47" t="s">
        <v>22</v>
      </c>
      <c r="D10" s="48">
        <f>SUM(D6:D9)</f>
        <v>13</v>
      </c>
      <c r="E10" s="48">
        <f>SUM(E6:E9)</f>
        <v>0</v>
      </c>
      <c r="F10" s="48">
        <f>SUM(F6:F9)</f>
        <v>0</v>
      </c>
      <c r="G10" s="49">
        <f>SUM(G6:G9)</f>
        <v>13</v>
      </c>
    </row>
    <row r="11" spans="1:7">
      <c r="A11" s="17"/>
      <c r="B11" s="19"/>
      <c r="C11" s="17"/>
      <c r="D11" s="20"/>
      <c r="E11" s="21"/>
      <c r="F11" s="21"/>
      <c r="G11" s="21"/>
    </row>
    <row r="12" spans="1:7">
      <c r="A12" s="17"/>
      <c r="B12" s="17"/>
      <c r="C12" s="17" t="s">
        <v>23</v>
      </c>
      <c r="D12" s="17"/>
      <c r="E12" s="138">
        <f>(D10+E10)*100/G10</f>
        <v>100</v>
      </c>
      <c r="F12" s="139" t="s">
        <v>24</v>
      </c>
      <c r="G12" s="22"/>
    </row>
    <row r="13" spans="1:7">
      <c r="A13" s="17"/>
      <c r="B13" s="17"/>
      <c r="C13" s="17" t="s">
        <v>25</v>
      </c>
      <c r="D13" s="17"/>
      <c r="E13" s="138">
        <f>D10*100/G10</f>
        <v>100</v>
      </c>
      <c r="F13" s="139" t="s">
        <v>24</v>
      </c>
      <c r="G13" s="22"/>
    </row>
  </sheetData>
  <phoneticPr fontId="13"/>
  <pageMargins left="0.75" right="0.75" top="1" bottom="1" header="0.5" footer="0.5"/>
  <pageSetup paperSize="9" orientation="portrait"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Cover</vt:lpstr>
      <vt:lpstr>Test Cases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Microsoft Office User</cp:lastModifiedBy>
  <cp:lastPrinted>2019-04-22T15:58:23Z</cp:lastPrinted>
  <dcterms:created xsi:type="dcterms:W3CDTF">2002-07-27T17:17:25Z</dcterms:created>
  <dcterms:modified xsi:type="dcterms:W3CDTF">2019-04-22T15:58:56Z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